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A:\May24\"/>
    </mc:Choice>
  </mc:AlternateContent>
  <xr:revisionPtr revIDLastSave="0" documentId="13_ncr:1_{6F4527A5-2667-4667-ADC9-62AEC2047E09}" xr6:coauthVersionLast="47" xr6:coauthVersionMax="47" xr10:uidLastSave="{00000000-0000-0000-0000-000000000000}"/>
  <bookViews>
    <workbookView xWindow="-110" yWindow="-110" windowWidth="19420" windowHeight="10420" tabRatio="824" activeTab="4"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3etab" sheetId="49" r:id="rId9"/>
    <sheet name="4atab" sheetId="13" r:id="rId10"/>
    <sheet name="4btab" sheetId="35" r:id="rId11"/>
    <sheet name="4ctab" sheetId="30" r:id="rId12"/>
    <sheet name="5atab" sheetId="15" r:id="rId13"/>
    <sheet name="5btab" sheetId="26" r:id="rId14"/>
    <sheet name="6tab" sheetId="20" r:id="rId15"/>
    <sheet name="7atab" sheetId="18" r:id="rId16"/>
    <sheet name="7btab" sheetId="25" r:id="rId17"/>
    <sheet name="7ctab" sheetId="24" r:id="rId18"/>
    <sheet name="7d(1)tab" sheetId="43" r:id="rId19"/>
    <sheet name="7d(2)tab" sheetId="44" r:id="rId20"/>
    <sheet name="7etab" sheetId="48" r:id="rId21"/>
    <sheet name="8tab" sheetId="45" r:id="rId22"/>
    <sheet name="9atab" sheetId="17" r:id="rId23"/>
    <sheet name="9btab" sheetId="31" r:id="rId24"/>
    <sheet name="9ctab" sheetId="37" r:id="rId25"/>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9"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2" hidden="1">1</definedName>
    <definedName name="_Regression_Int" localSheetId="23"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4" hidden="1">"US_COAL"</definedName>
    <definedName name="HTML_Header" hidden="1">""</definedName>
    <definedName name="HTML_LastUpdate" localSheetId="3" hidden="1">"5/28/98"</definedName>
    <definedName name="HTML_LastUpdate" localSheetId="14"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4" hidden="1">"H:\PRJ\STEO_NEW\9tabb.htm"</definedName>
    <definedName name="HTML_PathFile" hidden="1">"H:\PRJ\STEO_NEW\5TABB.htm"</definedName>
    <definedName name="HTML_Title" localSheetId="3" hidden="1">"us_price"</definedName>
    <definedName name="HTML_Title" localSheetId="14"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'2tab'!$B$1:$AL$40</definedName>
    <definedName name="_xlnm.Print_Area" localSheetId="4">'3atab'!$B$1:$AL$43</definedName>
    <definedName name="_xlnm.Print_Area" localSheetId="5">'3btab'!$B$1:$AL$36</definedName>
    <definedName name="_xlnm.Print_Area" localSheetId="6">'3ctab'!$B$1:$AL$38</definedName>
    <definedName name="_xlnm.Print_Area" localSheetId="7">'3dtab'!$B$1:$BV$50</definedName>
    <definedName name="_xlnm.Print_Area" localSheetId="8">'3etab'!$B$1:$Q$33</definedName>
    <definedName name="_xlnm.Print_Area" localSheetId="9">'4atab'!$B$1:$AL$65</definedName>
    <definedName name="_xlnm.Print_Area" localSheetId="10">'4btab'!$B$1:$AL$65</definedName>
    <definedName name="_xlnm.Print_Area" localSheetId="11">'4ctab'!$B$1:$AL$27</definedName>
    <definedName name="_xlnm.Print_Area" localSheetId="12">'5atab'!$B$1:$AL$38</definedName>
    <definedName name="_xlnm.Print_Area" localSheetId="13">'5btab'!$B$1:$AL$39</definedName>
    <definedName name="_xlnm.Print_Area" localSheetId="14">'6tab'!$B$1:$AL$45</definedName>
    <definedName name="_xlnm.Print_Area" localSheetId="15">'7atab'!$B$1:$AL$55</definedName>
    <definedName name="_xlnm.Print_Area" localSheetId="16">'7btab'!$B$1:$AL$52</definedName>
    <definedName name="_xlnm.Print_Area" localSheetId="17">'7ctab'!$B$1:$AL$48</definedName>
    <definedName name="_xlnm.Print_Area" localSheetId="18">'7d(1)tab'!$B$1:$N$72</definedName>
    <definedName name="_xlnm.Print_Area" localSheetId="19">'7d(2)tab'!$B$1:$N$64</definedName>
    <definedName name="_xlnm.Print_Area" localSheetId="20">'7etab'!$B$1:$B$50</definedName>
    <definedName name="_xlnm.Print_Area" localSheetId="21">'8tab'!$B$1:$N$60</definedName>
    <definedName name="_xlnm.Print_Area" localSheetId="22">'9atab'!$B$1:$AL$57</definedName>
    <definedName name="_xlnm.Print_Area" localSheetId="23">'9btab'!$B$1:$AL$54</definedName>
    <definedName name="_xlnm.Print_Area" localSheetId="24">'9ctab'!$B$1:$AL$48</definedName>
    <definedName name="_xlnm.Print_Area" localSheetId="1">Contents!$A$3:$B$31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8" i="45" l="1"/>
  <c r="B69" i="35"/>
  <c r="B29" i="49"/>
  <c r="B56" i="42"/>
  <c r="B43" i="40"/>
  <c r="B40" i="38"/>
  <c r="B49" i="39"/>
  <c r="B2" i="49"/>
  <c r="C3" i="49"/>
  <c r="O3" i="49"/>
  <c r="AA3" i="49"/>
  <c r="AM3" i="49"/>
  <c r="AY3" i="49"/>
  <c r="BK3" i="49"/>
  <c r="A4" i="37"/>
  <c r="A4" i="31"/>
  <c r="A4" i="17"/>
  <c r="A4" i="45"/>
  <c r="A4" i="48"/>
  <c r="A4" i="44"/>
  <c r="A4" i="43"/>
  <c r="A4" i="24"/>
  <c r="A4" i="25"/>
  <c r="A4" i="18"/>
  <c r="A4" i="20"/>
  <c r="A4" i="26"/>
  <c r="A4" i="15"/>
  <c r="A4" i="30"/>
  <c r="A4" i="35"/>
  <c r="A4" i="13"/>
  <c r="A4" i="42"/>
  <c r="A4" i="40"/>
  <c r="A4" i="38"/>
  <c r="A4" i="39"/>
  <c r="A4" i="14"/>
  <c r="A4" i="47"/>
  <c r="G2" i="33"/>
  <c r="B56" i="31"/>
  <c r="B57" i="18"/>
  <c r="B52" i="20"/>
  <c r="B42" i="26"/>
  <c r="B46" i="15"/>
  <c r="B30" i="30"/>
  <c r="B77" i="13"/>
  <c r="B46" i="14"/>
  <c r="B78" i="47"/>
  <c r="B44" i="48"/>
  <c r="B50" i="48"/>
  <c r="B54" i="25"/>
  <c r="B50" i="24"/>
  <c r="B67" i="43"/>
  <c r="B60" i="44"/>
  <c r="B70" i="17"/>
  <c r="B50" i="37"/>
  <c r="B2" i="48"/>
  <c r="B2" i="47"/>
  <c r="D7" i="33"/>
  <c r="D3" i="33"/>
  <c r="C3" i="44"/>
  <c r="O3" i="44"/>
  <c r="AA3" i="44"/>
  <c r="AM3" i="44"/>
  <c r="AY3" i="44"/>
  <c r="BK3" i="44"/>
  <c r="B2" i="37"/>
  <c r="B2" i="31"/>
  <c r="B2" i="17"/>
  <c r="B2" i="45"/>
  <c r="B2" i="44"/>
  <c r="B2" i="43"/>
  <c r="B2" i="24"/>
  <c r="B2" i="25"/>
  <c r="B2" i="18"/>
  <c r="B2" i="20"/>
  <c r="B2" i="26"/>
  <c r="B2" i="15"/>
  <c r="B2" i="30"/>
  <c r="B2" i="35"/>
  <c r="B2" i="13"/>
  <c r="B2" i="42"/>
  <c r="B2" i="40"/>
  <c r="B2" i="38"/>
  <c r="B2" i="39"/>
  <c r="B2" i="14"/>
  <c r="C3" i="15"/>
  <c r="O3" i="15"/>
  <c r="AA3" i="15"/>
  <c r="AM3" i="15"/>
  <c r="AY3" i="15"/>
  <c r="BK3" i="15"/>
  <c r="C3" i="20"/>
  <c r="O3" i="20"/>
  <c r="AA3" i="20"/>
  <c r="AM3" i="20"/>
  <c r="AY3" i="20"/>
  <c r="BK3" i="20"/>
  <c r="C3" i="18"/>
  <c r="O3" i="18"/>
  <c r="AA3" i="18"/>
  <c r="AM3" i="18"/>
  <c r="AY3" i="18"/>
  <c r="BK3" i="18"/>
  <c r="C3" i="37"/>
  <c r="O3" i="37"/>
  <c r="AA3" i="37"/>
  <c r="AM3" i="37"/>
  <c r="AY3" i="37"/>
  <c r="BK3" i="37"/>
  <c r="B6" i="41"/>
  <c r="C3" i="30"/>
  <c r="O3" i="30"/>
  <c r="AA3" i="30"/>
  <c r="AM3" i="30"/>
  <c r="AY3" i="30"/>
  <c r="BK3" i="30"/>
  <c r="C3" i="42"/>
  <c r="O3" i="42"/>
  <c r="AA3" i="42"/>
  <c r="AM3" i="42"/>
  <c r="AY3" i="42"/>
  <c r="BK3" i="42"/>
  <c r="C3" i="31"/>
  <c r="O3" i="31"/>
  <c r="AA3" i="31"/>
  <c r="AM3" i="31"/>
  <c r="AY3" i="31"/>
  <c r="BK3" i="31"/>
  <c r="C3" i="25"/>
  <c r="O3" i="25"/>
  <c r="AA3" i="25"/>
  <c r="AM3" i="25"/>
  <c r="AY3" i="25"/>
  <c r="BK3" i="25"/>
  <c r="C3" i="45"/>
  <c r="O3" i="45"/>
  <c r="AA3" i="45"/>
  <c r="AM3" i="45"/>
  <c r="AY3" i="45"/>
  <c r="BK3" i="45"/>
  <c r="D5" i="33"/>
  <c r="C11" i="33"/>
  <c r="D11" i="33"/>
  <c r="C3" i="35"/>
  <c r="O3" i="35"/>
  <c r="AA3" i="35"/>
  <c r="AM3" i="35"/>
  <c r="AY3" i="35"/>
  <c r="BK3" i="35"/>
  <c r="C3" i="40"/>
  <c r="O3" i="40"/>
  <c r="AA3" i="40"/>
  <c r="AM3" i="40"/>
  <c r="AY3" i="40"/>
  <c r="BK3" i="40"/>
  <c r="C3" i="38"/>
  <c r="O3" i="38"/>
  <c r="AA3" i="38"/>
  <c r="AM3" i="38"/>
  <c r="AY3" i="38"/>
  <c r="BK3" i="38"/>
  <c r="C3" i="39"/>
  <c r="O3" i="39"/>
  <c r="AA3" i="39"/>
  <c r="AM3" i="39"/>
  <c r="AY3" i="39"/>
  <c r="BK3" i="39"/>
  <c r="C3" i="17"/>
  <c r="O3" i="17"/>
  <c r="AA3" i="17"/>
  <c r="AM3" i="17"/>
  <c r="AY3" i="17"/>
  <c r="BK3" i="17"/>
  <c r="C3" i="47"/>
  <c r="O3" i="47"/>
  <c r="AA3" i="47"/>
  <c r="AM3" i="47"/>
  <c r="AY3" i="47"/>
  <c r="BK3" i="47"/>
  <c r="C3" i="48"/>
  <c r="O3" i="48"/>
  <c r="AA3" i="48"/>
  <c r="AM3" i="48"/>
  <c r="AY3" i="48"/>
  <c r="BK3" i="48"/>
  <c r="C3" i="43"/>
  <c r="O3" i="43"/>
  <c r="AA3" i="43"/>
  <c r="AM3" i="43"/>
  <c r="AY3" i="43"/>
  <c r="BK3" i="43"/>
  <c r="C3" i="24"/>
  <c r="O3" i="24"/>
  <c r="AA3" i="24"/>
  <c r="AM3" i="24"/>
  <c r="AY3" i="24"/>
  <c r="BK3" i="24"/>
  <c r="C3" i="26"/>
  <c r="O3" i="26"/>
  <c r="AA3" i="26"/>
  <c r="AM3" i="26"/>
  <c r="AY3" i="26"/>
  <c r="BK3" i="26"/>
  <c r="C3" i="13"/>
  <c r="O3" i="13"/>
  <c r="AA3" i="13"/>
  <c r="AM3" i="13"/>
  <c r="AY3" i="13"/>
  <c r="BK3" i="13"/>
  <c r="C3" i="14"/>
  <c r="O3" i="14"/>
  <c r="AA3" i="14"/>
  <c r="AM3" i="14"/>
  <c r="AY3" i="14"/>
  <c r="BK3" i="14"/>
  <c r="C13" i="33"/>
  <c r="O11" i="33"/>
  <c r="P11" i="33"/>
  <c r="AA11" i="33"/>
  <c r="O13" i="33"/>
  <c r="E11" i="33"/>
  <c r="D13" i="33"/>
  <c r="E13" i="33"/>
  <c r="F11" i="33"/>
  <c r="AA13" i="33"/>
  <c r="AB11" i="33"/>
  <c r="AM11" i="33"/>
  <c r="P13" i="33"/>
  <c r="Q11" i="33"/>
  <c r="G11" i="33"/>
  <c r="F13" i="33"/>
  <c r="R11" i="33"/>
  <c r="Q13" i="33"/>
  <c r="AM13" i="33"/>
  <c r="AY11" i="33"/>
  <c r="AN11" i="33"/>
  <c r="AB13" i="33"/>
  <c r="AC11" i="33"/>
  <c r="AD11" i="33"/>
  <c r="AC13" i="33"/>
  <c r="AO11" i="33"/>
  <c r="AN13" i="33"/>
  <c r="S11" i="33"/>
  <c r="R13" i="33"/>
  <c r="BK11" i="33"/>
  <c r="AY13" i="33"/>
  <c r="AZ11" i="33"/>
  <c r="G13" i="33"/>
  <c r="H11" i="33"/>
  <c r="BA11" i="33"/>
  <c r="AZ13" i="33"/>
  <c r="AP11" i="33"/>
  <c r="AO13" i="33"/>
  <c r="BL11" i="33"/>
  <c r="BK13" i="33"/>
  <c r="H13" i="33"/>
  <c r="I11" i="33"/>
  <c r="S13" i="33"/>
  <c r="T11" i="33"/>
  <c r="AD13" i="33"/>
  <c r="AE11" i="33"/>
  <c r="J11" i="33"/>
  <c r="I13" i="33"/>
  <c r="AF11" i="33"/>
  <c r="AE13" i="33"/>
  <c r="BL13" i="33"/>
  <c r="BM11" i="33"/>
  <c r="AP13" i="33"/>
  <c r="AQ11" i="33"/>
  <c r="U11" i="33"/>
  <c r="T13" i="33"/>
  <c r="BB11" i="33"/>
  <c r="BA13" i="33"/>
  <c r="AQ13" i="33"/>
  <c r="AR11" i="33"/>
  <c r="U13" i="33"/>
  <c r="V11" i="33"/>
  <c r="BB13" i="33"/>
  <c r="BC11" i="33"/>
  <c r="K11" i="33"/>
  <c r="J13" i="33"/>
  <c r="BM13" i="33"/>
  <c r="BN11" i="33"/>
  <c r="AF13" i="33"/>
  <c r="AG11" i="33"/>
  <c r="BO11" i="33"/>
  <c r="BN13" i="33"/>
  <c r="V13" i="33"/>
  <c r="W11" i="33"/>
  <c r="BD11" i="33"/>
  <c r="BC13" i="33"/>
  <c r="AS11" i="33"/>
  <c r="AR13" i="33"/>
  <c r="K13" i="33"/>
  <c r="L11" i="33"/>
  <c r="AG13" i="33"/>
  <c r="AH11" i="33"/>
  <c r="BO13" i="33"/>
  <c r="BP11" i="33"/>
  <c r="M11" i="33"/>
  <c r="L13" i="33"/>
  <c r="BE11" i="33"/>
  <c r="BD13" i="33"/>
  <c r="W13" i="33"/>
  <c r="X11" i="33"/>
  <c r="AH13" i="33"/>
  <c r="AI11" i="33"/>
  <c r="AS13" i="33"/>
  <c r="AT11" i="33"/>
  <c r="AT13" i="33"/>
  <c r="AU11" i="33"/>
  <c r="M13" i="33"/>
  <c r="N11" i="33"/>
  <c r="X13" i="33"/>
  <c r="Y11" i="33"/>
  <c r="BP13" i="33"/>
  <c r="BQ11" i="33"/>
  <c r="AI13" i="33"/>
  <c r="AJ11" i="33"/>
  <c r="BF11" i="33"/>
  <c r="BE13" i="33"/>
  <c r="Z11" i="33"/>
  <c r="Y13" i="33"/>
  <c r="AJ13" i="33"/>
  <c r="AK11" i="33"/>
  <c r="N13" i="33"/>
  <c r="BQ13" i="33"/>
  <c r="BR11" i="33"/>
  <c r="AV11" i="33"/>
  <c r="AU13" i="33"/>
  <c r="BG11" i="33"/>
  <c r="BF13" i="33"/>
  <c r="BH11" i="33"/>
  <c r="BG13" i="33"/>
  <c r="AL11" i="33"/>
  <c r="AK13" i="33"/>
  <c r="AV13" i="33"/>
  <c r="AW11" i="33"/>
  <c r="BS11" i="33"/>
  <c r="BR13" i="33"/>
  <c r="Z13" i="33"/>
  <c r="AL13" i="33"/>
  <c r="BT11" i="33"/>
  <c r="BS13" i="33"/>
  <c r="BI11" i="33"/>
  <c r="BH13" i="33"/>
  <c r="AW13" i="33"/>
  <c r="AX11" i="33"/>
  <c r="BI13" i="33"/>
  <c r="BJ11" i="33"/>
  <c r="AX13" i="33"/>
  <c r="BT13" i="33"/>
  <c r="BU11" i="33"/>
  <c r="BJ13" i="33"/>
  <c r="BV11" i="33"/>
  <c r="BU13" i="33"/>
  <c r="BV13" i="33"/>
</calcChain>
</file>

<file path=xl/sharedStrings.xml><?xml version="1.0" encoding="utf-8"?>
<sst xmlns="http://schemas.openxmlformats.org/spreadsheetml/2006/main" count="4486" uniqueCount="1458">
  <si>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</si>
  <si>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</si>
  <si>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</si>
  <si>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</si>
  <si>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</si>
  <si>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</si>
  <si>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</si>
  <si>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</si>
  <si>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</si>
  <si>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Wholesale Price</t>
  </si>
  <si>
    <t xml:space="preserve">   Gasoline Regular Grade Retail Prices Including Taxes</t>
  </si>
  <si>
    <t xml:space="preserve">   Gasoline All Grades Including Taxes</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</si>
  <si>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</si>
  <si>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</si>
  <si>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</si>
  <si>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</si>
  <si>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</si>
  <si>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</si>
  <si>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</si>
  <si>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</si>
  <si>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</si>
  <si>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</si>
  <si>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</si>
  <si>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</si>
  <si>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</si>
  <si>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</si>
  <si>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</si>
  <si>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</si>
  <si>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</si>
  <si>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</si>
  <si>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</si>
  <si>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</si>
  <si>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</si>
  <si>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</si>
  <si>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</si>
  <si>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</si>
  <si>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</si>
  <si>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</si>
  <si>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</si>
  <si>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</si>
  <si>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</si>
  <si>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</si>
  <si>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</si>
  <si>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</si>
  <si>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</si>
  <si>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</si>
  <si>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</si>
  <si>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</si>
  <si>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</si>
  <si>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</si>
  <si>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</si>
  <si>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</si>
  <si>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</si>
  <si>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</si>
  <si>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</si>
  <si>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</si>
  <si>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</si>
  <si>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</si>
  <si>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</si>
  <si>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</si>
  <si>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</si>
  <si>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</si>
  <si>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</si>
  <si>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</si>
  <si>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</si>
  <si>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</si>
  <si>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</si>
  <si>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</si>
  <si>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</si>
  <si>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</si>
  <si>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</si>
  <si>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</si>
  <si>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</si>
  <si>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</si>
  <si>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</si>
  <si>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</si>
  <si>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</si>
  <si>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</si>
  <si>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</si>
  <si>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</si>
  <si>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</si>
  <si>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</si>
  <si>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</si>
  <si>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</si>
  <si>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</si>
  <si>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</si>
  <si>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</si>
  <si>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</si>
  <si>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</si>
  <si>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</si>
  <si>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</si>
  <si>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</si>
  <si>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</si>
  <si>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</si>
  <si>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</si>
  <si>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</si>
  <si>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</si>
  <si>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</si>
  <si>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</si>
  <si>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</si>
  <si>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</si>
  <si>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</si>
  <si>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</si>
  <si>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</si>
  <si>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</si>
  <si>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</si>
  <si>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</si>
  <si>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</si>
  <si>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</si>
  <si>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</si>
  <si>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</si>
  <si>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</si>
  <si>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</si>
  <si>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</si>
  <si>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</si>
  <si>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</si>
  <si>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</si>
  <si>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</si>
  <si>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</si>
  <si>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</si>
  <si>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</si>
  <si>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</si>
  <si>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</si>
  <si>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</si>
  <si>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</si>
  <si>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</si>
  <si>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</si>
  <si>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</si>
  <si>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</si>
  <si>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</si>
  <si>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</si>
  <si>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</si>
  <si>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</si>
  <si>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</si>
  <si>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</si>
  <si>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</si>
  <si>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</si>
  <si>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</si>
  <si>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</si>
  <si>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</si>
  <si>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</si>
  <si>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</si>
  <si>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</si>
  <si>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</si>
  <si>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</si>
  <si>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</si>
  <si>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</si>
  <si>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</si>
  <si>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</si>
  <si>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</si>
  <si>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</si>
  <si>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</si>
  <si>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</si>
  <si>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</si>
  <si>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</si>
  <si>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</si>
  <si>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</si>
  <si>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</si>
  <si>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</si>
  <si>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</si>
  <si>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</si>
  <si>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</si>
  <si>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</si>
  <si>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</si>
  <si>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</si>
  <si>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</si>
  <si>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</si>
  <si>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</si>
  <si>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</si>
  <si>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</si>
  <si>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</si>
  <si>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</si>
  <si>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</si>
  <si>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</si>
  <si>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</si>
  <si>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</si>
  <si>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</si>
  <si>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</si>
  <si>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</si>
  <si>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</si>
  <si>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</si>
  <si>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</si>
  <si>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</si>
  <si>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</si>
  <si>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</si>
  <si>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</si>
  <si>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</si>
  <si>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</si>
  <si>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</si>
  <si>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</si>
  <si>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</si>
  <si>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</si>
  <si>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</si>
  <si>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</si>
  <si>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</si>
  <si>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</si>
  <si>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</si>
  <si>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</si>
  <si>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</si>
  <si>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</si>
  <si>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</si>
  <si>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</si>
  <si>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</si>
  <si>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</si>
  <si>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</si>
  <si>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</si>
  <si>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</si>
  <si>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</si>
  <si>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</si>
  <si>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</si>
  <si>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</si>
  <si>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</si>
  <si>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</si>
  <si>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</si>
  <si>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</si>
  <si>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</si>
  <si>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</si>
  <si>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</si>
  <si>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</si>
  <si>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</si>
  <si>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</si>
  <si>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 xml:space="preserve">Table 1.  U.S. Energy Markets Summary </t>
  </si>
  <si>
    <t>Table 5a.  U.S. Natural Gas Supply, Consumption, and Inventories</t>
  </si>
  <si>
    <t>Table 6.  U.S. Coal Supply, Consumption, and Inventories</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</si>
  <si>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</si>
  <si>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</si>
  <si>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</si>
  <si>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</si>
  <si>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</si>
  <si>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papr_CA</t>
  </si>
  <si>
    <t>papr_MX</t>
  </si>
  <si>
    <t>papr_US</t>
  </si>
  <si>
    <t>papr_AR</t>
  </si>
  <si>
    <t>papr_BR</t>
  </si>
  <si>
    <t>papr_CO</t>
  </si>
  <si>
    <t>papr_NO</t>
  </si>
  <si>
    <t>papr_AJ</t>
  </si>
  <si>
    <t>papr_KZ</t>
  </si>
  <si>
    <t>papr_RS</t>
  </si>
  <si>
    <t>papr_MU</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</si>
  <si>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</si>
  <si>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</si>
  <si>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</si>
  <si>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</si>
  <si>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</si>
  <si>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</si>
  <si>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</si>
  <si>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</si>
  <si>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</si>
  <si>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</si>
  <si>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China</t>
  </si>
  <si>
    <t xml:space="preserve">      Other Asia</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</si>
  <si>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</si>
  <si>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</si>
  <si>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</si>
  <si>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</si>
  <si>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</si>
  <si>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</si>
  <si>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</si>
  <si>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</si>
  <si>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</si>
  <si>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</si>
  <si>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</si>
  <si>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</si>
  <si>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</si>
  <si>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</si>
  <si>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</si>
  <si>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papr_mx</t>
  </si>
  <si>
    <t>papr_opec</t>
  </si>
  <si>
    <t>copr_opec</t>
  </si>
  <si>
    <t>papr_world</t>
  </si>
  <si>
    <t>pasc_oecd_t3</t>
  </si>
  <si>
    <t>t3_stchange_us</t>
  </si>
  <si>
    <t>t3_stchange_ooecd</t>
  </si>
  <si>
    <t>t3_stchange_noecd</t>
  </si>
  <si>
    <t>t3_stchange_world</t>
  </si>
  <si>
    <t>copr_ku</t>
  </si>
  <si>
    <t>copr_ly</t>
  </si>
  <si>
    <t>copr_ni</t>
  </si>
  <si>
    <t>copr_sa</t>
  </si>
  <si>
    <t>copr_tc</t>
  </si>
  <si>
    <t>copr_ve</t>
  </si>
  <si>
    <t>copr_iz</t>
  </si>
  <si>
    <t>ZWCD_SAC</t>
  </si>
  <si>
    <t>ZWHD_SAC</t>
  </si>
  <si>
    <t>Malaysia</t>
  </si>
  <si>
    <t>Mexico</t>
  </si>
  <si>
    <t>United States</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</si>
  <si>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</si>
  <si>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</si>
  <si>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</si>
  <si>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</si>
  <si>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</si>
  <si>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</si>
  <si>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</si>
  <si>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</si>
  <si>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</si>
  <si>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</si>
  <si>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</si>
  <si>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</si>
  <si>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t>t3b_papr_r02</t>
  </si>
  <si>
    <t>t3b_papr_r01</t>
  </si>
  <si>
    <t>Azerbaijan</t>
  </si>
  <si>
    <t>Kazakhstan</t>
  </si>
  <si>
    <t>Russia</t>
  </si>
  <si>
    <t>t3b_papr_r04</t>
  </si>
  <si>
    <t>Oman</t>
  </si>
  <si>
    <t>t3b_papr_r05</t>
  </si>
  <si>
    <t>t3b_papr_r07</t>
  </si>
  <si>
    <t>t3b_papr_r06</t>
  </si>
  <si>
    <t>opec_nc</t>
  </si>
  <si>
    <t>papr_nonopec</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</si>
  <si>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</si>
  <si>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</si>
  <si>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</si>
  <si>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</si>
  <si>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</si>
  <si>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</si>
  <si>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</si>
  <si>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</si>
  <si>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</si>
  <si>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</si>
  <si>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</si>
  <si>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</si>
  <si>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</si>
  <si>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</si>
  <si>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</si>
  <si>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</si>
  <si>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</si>
  <si>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</si>
  <si>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</si>
  <si>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</si>
  <si>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</si>
  <si>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</si>
  <si>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</si>
  <si>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</si>
  <si>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</si>
  <si>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</si>
  <si>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</si>
  <si>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</si>
  <si>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</si>
  <si>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</si>
  <si>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</si>
  <si>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</si>
  <si>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</si>
  <si>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</si>
  <si>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</si>
  <si>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</si>
  <si>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</si>
  <si>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</si>
  <si>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</si>
  <si>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</si>
  <si>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</si>
  <si>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</si>
  <si>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</si>
  <si>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</si>
  <si>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</si>
  <si>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</si>
  <si>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</si>
  <si>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</si>
  <si>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</si>
  <si>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</si>
  <si>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</si>
  <si>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</si>
  <si>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</si>
  <si>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</si>
  <si>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</si>
  <si>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</si>
  <si>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</si>
  <si>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</si>
  <si>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</si>
  <si>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</si>
  <si>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</si>
  <si>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</si>
  <si>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</si>
  <si>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</si>
  <si>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</si>
  <si>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</si>
  <si>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</si>
  <si>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</si>
  <si>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</si>
  <si>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</si>
  <si>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</si>
  <si>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</si>
  <si>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</si>
  <si>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</si>
  <si>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</si>
  <si>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</si>
  <si>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</si>
  <si>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</si>
  <si>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</si>
  <si>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</si>
  <si>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</si>
  <si>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</si>
  <si>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</si>
  <si>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</si>
  <si>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</si>
  <si>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</si>
  <si>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</si>
  <si>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</si>
  <si>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</si>
  <si>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</si>
  <si>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</si>
  <si>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</si>
  <si>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</si>
  <si>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</si>
  <si>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</si>
  <si>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</si>
  <si>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</si>
  <si>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</si>
  <si>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</si>
  <si>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</si>
  <si>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</si>
  <si>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</si>
  <si>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</si>
  <si>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</si>
  <si>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</si>
  <si>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</si>
  <si>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</si>
  <si>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</si>
  <si>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</si>
  <si>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</si>
  <si>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</si>
  <si>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</si>
  <si>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</si>
  <si>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</si>
  <si>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</si>
  <si>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</si>
  <si>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</si>
  <si>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</si>
  <si>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</si>
  <si>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</si>
  <si>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</si>
  <si>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</si>
  <si>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</si>
  <si>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</si>
  <si>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</si>
  <si>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</si>
  <si>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</si>
  <si>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</si>
  <si>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</si>
  <si>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</si>
  <si>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</si>
  <si>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</si>
  <si>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</si>
  <si>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</si>
  <si>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</si>
  <si>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</si>
  <si>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</si>
  <si>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</si>
  <si>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</si>
  <si>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</si>
  <si>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</si>
  <si>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NGIMPUS_PIPE</t>
  </si>
  <si>
    <t>NGIMPUS_LNG</t>
  </si>
  <si>
    <t>NGSFPUS</t>
  </si>
  <si>
    <t>NGWGPUS</t>
  </si>
  <si>
    <t>BALIT</t>
  </si>
  <si>
    <t>NGRCPUS</t>
  </si>
  <si>
    <t>NGCCPUS</t>
  </si>
  <si>
    <t>NGLPPUS</t>
  </si>
  <si>
    <t>NGINX</t>
  </si>
  <si>
    <t>NGEPCON</t>
  </si>
  <si>
    <t>NGTCPUS</t>
  </si>
  <si>
    <t>NGACPUS</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</si>
  <si>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</si>
  <si>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</si>
  <si>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</si>
  <si>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</si>
  <si>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</si>
  <si>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</si>
  <si>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</si>
  <si>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</si>
  <si>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</si>
  <si>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</si>
  <si>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</si>
  <si>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</si>
  <si>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</si>
  <si>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</si>
  <si>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</si>
  <si>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</si>
  <si>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</si>
  <si>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Other OECD</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</si>
  <si>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</si>
  <si>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</si>
  <si>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</si>
  <si>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</si>
  <si>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</si>
  <si>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</si>
  <si>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</si>
  <si>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</si>
  <si>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</si>
  <si>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</si>
  <si>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</si>
  <si>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</si>
  <si>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</si>
  <si>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</si>
  <si>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</si>
  <si>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</si>
  <si>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</si>
  <si>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Raw Steel Production</t>
  </si>
  <si>
    <t>RSPRPUS</t>
  </si>
  <si>
    <t>patc_r01</t>
  </si>
  <si>
    <t>patc_mx</t>
  </si>
  <si>
    <t>patc_r02</t>
  </si>
  <si>
    <t>patc_br</t>
  </si>
  <si>
    <t>patc_r03</t>
  </si>
  <si>
    <t>patc_r04</t>
  </si>
  <si>
    <t>patc_rs</t>
  </si>
  <si>
    <t>patc_r05</t>
  </si>
  <si>
    <t>patc_r07</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</si>
  <si>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</si>
  <si>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</si>
  <si>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</si>
  <si>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</si>
  <si>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</si>
  <si>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</si>
  <si>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</si>
  <si>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</si>
  <si>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</si>
  <si>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</si>
  <si>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</si>
  <si>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</si>
  <si>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</si>
  <si>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</si>
  <si>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</si>
  <si>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</si>
  <si>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</si>
  <si>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</si>
  <si>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</si>
  <si>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</si>
  <si>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</si>
  <si>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</si>
  <si>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</si>
  <si>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</si>
  <si>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</si>
  <si>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</si>
  <si>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</si>
  <si>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</si>
  <si>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</si>
  <si>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</si>
  <si>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</si>
  <si>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</si>
  <si>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</si>
  <si>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</si>
  <si>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</si>
  <si>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</si>
  <si>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</si>
  <si>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</si>
  <si>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</si>
  <si>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</si>
  <si>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</si>
  <si>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</si>
  <si>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</si>
  <si>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</si>
  <si>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</si>
  <si>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</si>
  <si>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</si>
  <si>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</si>
  <si>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</si>
  <si>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</si>
  <si>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</si>
  <si>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</si>
  <si>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</si>
  <si>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</si>
  <si>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</si>
  <si>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</si>
  <si>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</si>
  <si>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</si>
  <si>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</si>
  <si>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</si>
  <si>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</si>
  <si>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</si>
  <si>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</si>
  <si>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</si>
  <si>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</si>
  <si>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</si>
  <si>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</si>
  <si>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</si>
  <si>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</si>
  <si>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</si>
  <si>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</si>
  <si>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</si>
  <si>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</si>
  <si>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</si>
  <si>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</si>
  <si>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</si>
  <si>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</si>
  <si>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</si>
  <si>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</si>
  <si>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</si>
  <si>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</si>
  <si>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</si>
  <si>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</si>
  <si>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</si>
  <si>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</si>
  <si>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</si>
  <si>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</si>
  <si>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</si>
  <si>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</si>
  <si>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</si>
  <si>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</si>
  <si>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</si>
  <si>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</si>
  <si>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</si>
  <si>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</si>
  <si>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</si>
  <si>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</si>
  <si>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</si>
  <si>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</si>
  <si>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</si>
  <si>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</si>
  <si>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</si>
  <si>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</si>
  <si>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</si>
  <si>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</si>
  <si>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</si>
  <si>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</si>
  <si>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</si>
  <si>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</si>
  <si>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</si>
  <si>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</si>
  <si>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</si>
  <si>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</si>
  <si>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</si>
  <si>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</si>
  <si>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</si>
  <si>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</si>
  <si>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</si>
  <si>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</si>
  <si>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</si>
  <si>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</si>
  <si>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</si>
  <si>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</si>
  <si>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</si>
  <si>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</si>
  <si>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</si>
  <si>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</si>
  <si>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</si>
  <si>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</si>
  <si>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</si>
  <si>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</si>
  <si>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</si>
  <si>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</si>
  <si>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</si>
  <si>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</si>
  <si>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</si>
  <si>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</si>
  <si>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</si>
  <si>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</si>
  <si>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</si>
  <si>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</si>
  <si>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</si>
  <si>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</si>
  <si>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</si>
  <si>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</si>
  <si>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</si>
  <si>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</si>
  <si>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</si>
  <si>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</si>
  <si>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</si>
  <si>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</si>
  <si>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</si>
  <si>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</si>
  <si>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</si>
  <si>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</si>
  <si>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</si>
  <si>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</si>
  <si>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</si>
  <si>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</si>
  <si>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</si>
  <si>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</si>
  <si>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</si>
  <si>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</si>
  <si>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</si>
  <si>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</si>
  <si>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</si>
  <si>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</si>
  <si>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</si>
  <si>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</si>
  <si>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</si>
  <si>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</si>
  <si>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</si>
  <si>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</si>
  <si>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</si>
  <si>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</si>
  <si>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</si>
  <si>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</si>
  <si>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</si>
  <si>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</si>
  <si>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</si>
  <si>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</si>
  <si>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</si>
  <si>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</si>
  <si>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</si>
  <si>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</si>
  <si>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</si>
  <si>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</si>
  <si>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</si>
  <si>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</si>
  <si>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</si>
  <si>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</si>
  <si>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</si>
  <si>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</si>
  <si>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</si>
  <si>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</si>
  <si>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</si>
  <si>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</si>
  <si>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</si>
  <si>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</si>
  <si>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</si>
  <si>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</si>
  <si>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</si>
  <si>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</si>
  <si>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</si>
  <si>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</si>
  <si>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</si>
  <si>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</si>
  <si>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</si>
  <si>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</si>
  <si>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</si>
  <si>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</si>
  <si>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 xml:space="preserve">   Waste Biomass (c)</t>
  </si>
  <si>
    <t>(c) Municipal solid waste from biogenic sources, landfill gas, sludge waste, agricultural byproducts, and other biomass.</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</si>
  <si>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</si>
  <si>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</si>
  <si>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</si>
  <si>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</si>
  <si>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</si>
  <si>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</si>
  <si>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</si>
  <si>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</si>
  <si>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</si>
  <si>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</si>
  <si>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</si>
  <si>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</si>
  <si>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</si>
  <si>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</si>
  <si>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</si>
  <si>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</si>
  <si>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</si>
  <si>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</si>
  <si>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</si>
  <si>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</si>
  <si>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</si>
  <si>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</si>
  <si>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</si>
  <si>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</si>
  <si>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</si>
  <si>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</si>
  <si>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</si>
  <si>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</si>
  <si>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</si>
  <si>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</si>
  <si>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t>PARNPUS</t>
  </si>
  <si>
    <t xml:space="preserve">      Renewables and Oxygenate Production (e)</t>
  </si>
  <si>
    <t>PAFPPUS</t>
  </si>
  <si>
    <t xml:space="preserve">      Petroleum Products Adjustment (f)</t>
  </si>
  <si>
    <t>OHRIPUS</t>
  </si>
  <si>
    <t>Consumer Price Index (all urban consumers)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</si>
  <si>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</si>
  <si>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</si>
  <si>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</si>
  <si>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</si>
  <si>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</si>
  <si>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</si>
  <si>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</si>
  <si>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</si>
  <si>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</si>
  <si>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</si>
  <si>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</si>
  <si>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</si>
  <si>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</si>
  <si>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</si>
  <si>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</si>
  <si>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</si>
  <si>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</si>
  <si>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</si>
  <si>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</si>
  <si>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</si>
  <si>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</si>
  <si>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</si>
  <si>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</si>
  <si>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</si>
  <si>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</si>
  <si>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</si>
  <si>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</si>
  <si>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</si>
  <si>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</si>
  <si>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</si>
  <si>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</si>
  <si>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</si>
  <si>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</si>
  <si>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</si>
  <si>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</si>
  <si>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</si>
  <si>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</si>
  <si>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</si>
  <si>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</si>
  <si>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</si>
  <si>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</si>
  <si>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</si>
  <si>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</si>
  <si>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</si>
  <si>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</si>
  <si>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</si>
  <si>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</si>
  <si>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</si>
  <si>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</si>
  <si>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</si>
  <si>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</si>
  <si>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</si>
  <si>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</si>
  <si>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</si>
  <si>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</si>
  <si>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</si>
  <si>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</si>
  <si>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</si>
  <si>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</si>
  <si>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</si>
  <si>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</si>
  <si>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</si>
  <si>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</si>
  <si>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</si>
  <si>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</si>
  <si>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</si>
  <si>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</si>
  <si>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</si>
  <si>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</si>
  <si>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</si>
  <si>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</si>
  <si>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</si>
  <si>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</si>
  <si>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</si>
  <si>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</si>
  <si>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</si>
  <si>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</si>
  <si>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</si>
  <si>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</si>
  <si>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</si>
  <si>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</si>
  <si>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</si>
  <si>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</si>
  <si>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</si>
  <si>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</si>
  <si>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</si>
  <si>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</si>
  <si>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</si>
  <si>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</si>
  <si>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</si>
  <si>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</si>
  <si>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</si>
  <si>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</si>
  <si>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</si>
  <si>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</si>
  <si>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</si>
  <si>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</si>
  <si>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</si>
  <si>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</si>
  <si>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</si>
  <si>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</si>
  <si>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</si>
  <si>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</si>
  <si>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</si>
  <si>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</si>
  <si>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</si>
  <si>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</si>
  <si>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</si>
  <si>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</si>
  <si>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</si>
  <si>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</si>
  <si>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</si>
  <si>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copr_ag</t>
  </si>
  <si>
    <r>
      <t xml:space="preserve">   U.S. Retail Prices</t>
    </r>
    <r>
      <rPr>
        <sz val="8"/>
        <rFont val="Arial"/>
        <family val="2"/>
      </rPr>
      <t xml:space="preserve"> (dollars per thousand cubic feet) </t>
    </r>
  </si>
  <si>
    <t>Residential Retail</t>
  </si>
  <si>
    <t>Commercial Retail</t>
  </si>
  <si>
    <t>Industrial Retail</t>
  </si>
  <si>
    <t>copr_gb</t>
  </si>
  <si>
    <t>copc_opec_rot</t>
  </si>
  <si>
    <t>cops_opec_rot</t>
  </si>
  <si>
    <t>papr_ID</t>
  </si>
  <si>
    <t>Consumption (million barrels per day) (c)</t>
  </si>
  <si>
    <t>papr_UK</t>
  </si>
  <si>
    <t>South Sudan</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</si>
  <si>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</si>
  <si>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</si>
  <si>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</si>
  <si>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</si>
  <si>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</si>
  <si>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</si>
  <si>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</si>
  <si>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</si>
  <si>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</si>
  <si>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</si>
  <si>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</si>
  <si>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SODTP_US</t>
  </si>
  <si>
    <t>SODRP_US</t>
  </si>
  <si>
    <t>SODCP_US</t>
  </si>
  <si>
    <t>SODIP_US</t>
  </si>
  <si>
    <t>copr_ek</t>
  </si>
  <si>
    <t>C3ROPUS</t>
  </si>
  <si>
    <t>P3ROPUS</t>
  </si>
  <si>
    <t xml:space="preserve">      Propylene (refinery-grade)</t>
  </si>
  <si>
    <t>C3TCPUS</t>
  </si>
  <si>
    <t>P3TCPUS</t>
  </si>
  <si>
    <t xml:space="preserve">   Propane</t>
  </si>
  <si>
    <t xml:space="preserve">   Propylene (refinery-grade)</t>
  </si>
  <si>
    <t>C3PSPUS</t>
  </si>
  <si>
    <t>P3PSPUS</t>
  </si>
  <si>
    <t>copr_cf</t>
  </si>
  <si>
    <t>Carbon Dioxide (CO2) Emissions (million metric tons)</t>
  </si>
  <si>
    <r>
      <t>Table 9a.  U.S. Macroeconomic Indicators and CO2</t>
    </r>
    <r>
      <rPr>
        <b/>
        <sz val="10"/>
        <color indexed="8"/>
        <rFont val="Arial"/>
        <family val="2"/>
      </rPr>
      <t xml:space="preserve"> Emissions</t>
    </r>
  </si>
  <si>
    <t>Real Private Fixed Investment</t>
  </si>
  <si>
    <t>papr_QA</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</si>
  <si>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</si>
  <si>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</si>
  <si>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</si>
  <si>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</si>
  <si>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</si>
  <si>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</si>
  <si>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</si>
  <si>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</si>
  <si>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</si>
  <si>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</si>
  <si>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</si>
  <si>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</si>
  <si>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</si>
  <si>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</si>
  <si>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</si>
  <si>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</si>
  <si>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</si>
  <si>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</si>
  <si>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</si>
  <si>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</si>
  <si>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</si>
  <si>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</si>
  <si>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</si>
  <si>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</si>
  <si>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</si>
  <si>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</si>
  <si>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</si>
  <si>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</si>
  <si>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</si>
  <si>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</si>
  <si>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</si>
  <si>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</si>
  <si>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</si>
  <si>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</si>
  <si>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</si>
  <si>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</si>
  <si>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</si>
  <si>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</si>
  <si>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</si>
  <si>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</si>
  <si>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</si>
  <si>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</si>
  <si>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</si>
  <si>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</si>
  <si>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</si>
  <si>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</si>
  <si>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</si>
  <si>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</si>
  <si>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</si>
  <si>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</si>
  <si>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</si>
  <si>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</si>
  <si>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</si>
  <si>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</si>
  <si>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</si>
  <si>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</si>
  <si>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</si>
  <si>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</si>
  <si>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</si>
  <si>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</si>
  <si>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</si>
  <si>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</si>
  <si>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</si>
  <si>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</si>
  <si>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</si>
  <si>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</si>
  <si>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</si>
  <si>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</si>
  <si>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</si>
  <si>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</si>
  <si>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</si>
  <si>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</si>
  <si>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</si>
  <si>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</si>
  <si>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</si>
  <si>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</si>
  <si>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</si>
  <si>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</si>
  <si>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</si>
  <si>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</si>
  <si>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</si>
  <si>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</si>
  <si>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</si>
  <si>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</si>
  <si>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</si>
  <si>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</si>
  <si>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</si>
  <si>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</si>
  <si>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</si>
  <si>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</si>
  <si>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</si>
  <si>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</si>
  <si>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</si>
  <si>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</si>
  <si>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</si>
  <si>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</si>
  <si>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</si>
  <si>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</si>
  <si>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</si>
  <si>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</si>
  <si>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</si>
  <si>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</si>
  <si>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</si>
  <si>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</si>
  <si>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</si>
  <si>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</si>
  <si>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</si>
  <si>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</si>
  <si>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</si>
  <si>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</si>
  <si>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</si>
  <si>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</si>
  <si>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</si>
  <si>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</si>
  <si>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</si>
  <si>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</si>
  <si>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</si>
  <si>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</si>
  <si>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</si>
  <si>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</si>
  <si>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</si>
  <si>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</si>
  <si>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</si>
  <si>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</si>
  <si>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</si>
  <si>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</si>
  <si>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</si>
  <si>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</si>
  <si>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</si>
  <si>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</si>
  <si>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</si>
  <si>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</si>
  <si>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</si>
  <si>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</si>
  <si>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</si>
  <si>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</si>
  <si>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</si>
  <si>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</si>
  <si>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</si>
  <si>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</si>
  <si>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</si>
  <si>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</si>
  <si>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</si>
  <si>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</si>
  <si>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</si>
  <si>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</si>
  <si>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</si>
  <si>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</si>
  <si>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</si>
  <si>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</si>
  <si>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</si>
  <si>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</si>
  <si>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</si>
  <si>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</si>
  <si>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</si>
  <si>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</si>
  <si>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</si>
  <si>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</si>
  <si>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</si>
  <si>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</si>
  <si>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</si>
  <si>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</si>
  <si>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</si>
  <si>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</si>
  <si>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</si>
  <si>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</si>
  <si>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</si>
  <si>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</si>
  <si>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</si>
  <si>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</si>
  <si>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</si>
  <si>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</si>
  <si>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</si>
  <si>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</si>
  <si>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</si>
  <si>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</si>
  <si>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</si>
  <si>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</si>
  <si>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</si>
  <si>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</si>
  <si>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</si>
  <si>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</si>
  <si>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</si>
  <si>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</si>
  <si>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</si>
  <si>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</si>
  <si>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</si>
  <si>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</si>
  <si>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</si>
  <si>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</si>
  <si>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</si>
  <si>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</si>
  <si>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</si>
  <si>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</si>
  <si>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</si>
  <si>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OBEPGEN_US</t>
  </si>
  <si>
    <t>INEOTWH</t>
  </si>
  <si>
    <t>CMEOTWH</t>
  </si>
  <si>
    <t>Midwest (Midcontinent ISO)</t>
  </si>
  <si>
    <t>Central (Southwest Power Pool)</t>
  </si>
  <si>
    <t>Northwest</t>
  </si>
  <si>
    <t xml:space="preserve">   Other</t>
  </si>
  <si>
    <t xml:space="preserve">   Propylene (at refineries only)</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</si>
  <si>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</si>
  <si>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</si>
  <si>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</si>
  <si>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</si>
  <si>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</si>
  <si>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</si>
  <si>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</si>
  <si>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</si>
  <si>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</si>
  <si>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</si>
  <si>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</si>
  <si>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</si>
  <si>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(b) Residual fuel oil, distillate fuel oil, petroleum coke, and other petroleum liquids.</t>
  </si>
  <si>
    <t>(c) Batteries, chemicals, hydrogen, pitch, purchased steam, sulfur, nonrenewable waste, and miscellaneous technologies.</t>
  </si>
  <si>
    <t>(e) Pumped storage hydroelectric, petroleum, other gases, batteries, and other nonrenewable fuels. See notes (b) and (c).</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</si>
  <si>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</si>
  <si>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</si>
  <si>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</si>
  <si>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</si>
  <si>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Production (million barrels per day) (a)</t>
  </si>
  <si>
    <t>Energy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</si>
  <si>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</si>
  <si>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</si>
  <si>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</si>
  <si>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</si>
  <si>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 xml:space="preserve">      Subtotal (e)</t>
  </si>
  <si>
    <t xml:space="preserve">   Solar (f)</t>
  </si>
  <si>
    <t xml:space="preserve">   Biodiesel, Renewable Diesel, and Other (g)</t>
  </si>
  <si>
    <t xml:space="preserve">   Solar (b)(f)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</si>
  <si>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</si>
  <si>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</si>
  <si>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</si>
  <si>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</si>
  <si>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</si>
  <si>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</si>
  <si>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</si>
  <si>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</si>
  <si>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</si>
  <si>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</si>
  <si>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</si>
  <si>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</si>
  <si>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</si>
  <si>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</si>
  <si>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</si>
  <si>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</si>
  <si>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</si>
  <si>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</si>
  <si>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</si>
  <si>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</si>
  <si>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</si>
  <si>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</si>
  <si>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</si>
  <si>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</si>
  <si>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</si>
  <si>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</si>
  <si>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</si>
  <si>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</si>
  <si>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</si>
  <si>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</si>
  <si>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</si>
  <si>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</si>
  <si>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</si>
  <si>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</si>
  <si>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</si>
  <si>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</si>
  <si>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</si>
  <si>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</si>
  <si>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</si>
  <si>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</si>
  <si>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</si>
  <si>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</si>
  <si>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</si>
  <si>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</si>
  <si>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</si>
  <si>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</si>
  <si>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</si>
  <si>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</si>
  <si>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</si>
  <si>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</si>
  <si>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</si>
  <si>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</si>
  <si>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</si>
  <si>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</si>
  <si>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</si>
  <si>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</si>
  <si>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</si>
  <si>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</si>
  <si>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</si>
  <si>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</si>
  <si>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</si>
  <si>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</si>
  <si>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</si>
  <si>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</si>
  <si>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SODRG_US</t>
  </si>
  <si>
    <t>SODCG_US</t>
  </si>
  <si>
    <t>SODIG_US</t>
  </si>
  <si>
    <t>SODTG_US</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</si>
  <si>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</si>
  <si>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</si>
  <si>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</si>
  <si>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</si>
  <si>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</si>
  <si>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</si>
  <si>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</si>
  <si>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</si>
  <si>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</si>
  <si>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</si>
  <si>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</si>
  <si>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</si>
  <si>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</si>
  <si>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</si>
  <si>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</si>
  <si>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</si>
  <si>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</si>
  <si>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r>
      <t>Forecasts:</t>
    </r>
    <r>
      <rPr>
        <sz val="8"/>
        <rFont val="Arial"/>
        <family val="2"/>
      </rPr>
      <t xml:space="preserve"> Current month based on forecasts by the NOAA Climate Prediction Center (http://www.cpc.ncep.noaa.gov/pacdir/DDdir/NHOME3.shtml). Remaining months based on the 30-year trend.</t>
    </r>
  </si>
  <si>
    <t>Weather forecasts from National Oceanic and Atmospheric Administration and Energy Information Administration.</t>
  </si>
  <si>
    <t>PRMBUUS</t>
  </si>
  <si>
    <t xml:space="preserve">      EIA does not estimate or project end-use consumption of non-marketed renewable energy.</t>
  </si>
  <si>
    <r>
      <t xml:space="preserve">(d) The conversion from physical units to Btu is calculated using a subset of conversion factors used in the calculations of gross energy consumption in EIA’s </t>
    </r>
    <r>
      <rPr>
        <i/>
        <sz val="8"/>
        <rFont val="Arial"/>
        <family val="2"/>
      </rPr>
      <t xml:space="preserve">Monthly Energy </t>
    </r>
  </si>
  <si>
    <t xml:space="preserve">      Review (MER). Consequently, the historical data may not precisely match those published in the MER.</t>
  </si>
  <si>
    <t xml:space="preserve">WTI and Brent crude oil spot prices, the Mt. Belvieu propane spot price, and the Henry Hub natural gas spot price are from </t>
  </si>
  <si>
    <t>Refinitiv,an LSEG company, via EIA (https://www.eia.gov/dnav/pet/pet_pri_spt_s1_d.htm).</t>
  </si>
  <si>
    <t>(c) Net imports equal gross imports minus gross exports.</t>
  </si>
  <si>
    <t>(d) Crude oil adjustment equals the sum of disposition items (e.g. refinery inputs) minus the sum of supply items (e.g. production).</t>
  </si>
  <si>
    <t>(f) Petroleum products adjustment includes hydrogen/oxygenates/renewables/other hydrocarbons, motor gasoline blending components, and finished motor gasoline.</t>
  </si>
  <si>
    <t>PADD = Petroleum Administration for Defense District (PADD).</t>
  </si>
  <si>
    <t>Natural gas Henry Hub spot price is from Refinitiv,an LSEG company, via EIA (https://www.eia.gov/dnav/pet/pet_pri_spt_s1_d.htm).</t>
  </si>
  <si>
    <t>Table 5b.  U.S. Regional Natural Gas Prices  (dollars per thousand cubic feet)</t>
  </si>
  <si>
    <t>Table 8.  U.S. Renewable Energy Consumption (Quadrillion Btu)</t>
  </si>
  <si>
    <t>kWh = kilowatthours. Btu = British thermal units.</t>
  </si>
  <si>
    <t>(a) Generation supplied by utility-scale power plants with capacity of at least one megawatt.</t>
  </si>
  <si>
    <t>(b) Includes transmission and distribution losses, data collection time-frame differences, and estimation error.</t>
  </si>
  <si>
    <t>(c) Solar photovoltaic systems smaller than one megawatt such as those installed on rooftops.</t>
  </si>
  <si>
    <t>(d) Direct use represents commercial and industrial facility use of onsite net electricity generation; and electrical sales or transfers to adjacent or colocated facilities 
 for which revenue information is not available. See Table 7.6 of the EIA Monthly Energy Review.</t>
  </si>
  <si>
    <r>
      <rPr>
        <b/>
        <sz val="8"/>
        <rFont val="Arial"/>
        <family val="2"/>
      </rPr>
      <t>Historical data:</t>
    </r>
    <r>
      <rPr>
        <sz val="8"/>
        <rFont val="Arial"/>
        <family val="2"/>
      </rPr>
      <t xml:space="preserve"> Latest data available from EIA databases supporting the following reports: Electric Power Monthly and Electric Power Annual (electricity supply and 
consumption, fuel inventories and costs, and retail electricity prices); S&amp;P Global Market Intelligence (wholesale electricity prices).</t>
    </r>
  </si>
  <si>
    <t xml:space="preserve">Minor discrepancies with published historical data are due to independent rounding and possible revisions not yet reflected in the STEO. </t>
  </si>
  <si>
    <r>
      <rPr>
        <b/>
        <sz val="8"/>
        <rFont val="Arial"/>
        <family val="2"/>
      </rPr>
      <t>Forecast data:</t>
    </r>
    <r>
      <rPr>
        <sz val="8"/>
        <rFont val="Arial"/>
        <family val="2"/>
      </rPr>
      <t xml:space="preserve"> EIA Short-Term Integrated Forecasting System. </t>
    </r>
  </si>
  <si>
    <t>Electricity sales to ultimate customers are sold by electric utilities and power marketers for direct consumption by the customer
 and not available for resale. Includes electric sales to end users by third-party owners of behind-the-meter solar photovoltaic systems.</t>
  </si>
  <si>
    <t xml:space="preserve">Regions refer to U.S. Census divisions (https://www.eia.gov/tools/glossary/index.php?id=C#census_division).  </t>
  </si>
  <si>
    <t>(a) Total includes sales of electricity to ultimate customers in transportation sector (not shown), as well as residential, commercial, and industrial sectors.</t>
  </si>
  <si>
    <r>
      <rPr>
        <b/>
        <sz val="8"/>
        <rFont val="Arial"/>
        <family val="2"/>
      </rPr>
      <t>Historical data:</t>
    </r>
    <r>
      <rPr>
        <sz val="8"/>
        <rFont val="Arial"/>
        <family val="2"/>
      </rPr>
      <t xml:space="preserve"> Latest data available from EIA databases supporting the following reports: Electric Power Monthly and Electric Power Annual.</t>
    </r>
  </si>
  <si>
    <t>Historical data for average price of electricity to ultimate consumers represents the cost per unit of electricity sold and is calculated by dividing 
 electric revenue from ultimate consumers by the corresponding sales of electricity.</t>
  </si>
  <si>
    <t>(a) Average price to all sectors is weighted by sales of electricity to ultimate customers in the residential, commercial, industrial and transportation (not shown) sectors.</t>
  </si>
  <si>
    <r>
      <rPr>
        <b/>
        <sz val="8"/>
        <rFont val="Arial"/>
        <family val="2"/>
      </rPr>
      <t xml:space="preserve">Historical data: </t>
    </r>
    <r>
      <rPr>
        <sz val="8"/>
        <rFont val="Arial"/>
        <family val="2"/>
      </rPr>
      <t>Latest data available from EIA databases supporting the following reports: Electric Power Monthly and Electric Power Annual.</t>
    </r>
  </si>
  <si>
    <t>The electric power sector includes utility-scale generating power plants (total capacity is larger than 1 megawatt) operated by electric utilities
 and independent power producers whose primary business is to sell electricity over the transmission grid for consumption by the public.</t>
  </si>
  <si>
    <t>(a) Generation from utility-scale (larger than 1 megawatt) solar photovoltaic and solar thermal power plants. Excludes generation
  from small-scale solar photovoltaic systems (see Table 7a).</t>
  </si>
  <si>
    <t>(f) Includes regional generation from generating units operated by electric power sector, plus energy receipts from neighboring U.S. balancing 
authorities outside region minus energy deliveries to neighboring balancing authorities.</t>
  </si>
  <si>
    <r>
      <rPr>
        <b/>
        <sz val="8"/>
        <rFont val="Arial"/>
        <family val="2"/>
      </rPr>
      <t>Forecast data</t>
    </r>
    <r>
      <rPr>
        <sz val="8"/>
        <rFont val="Arial"/>
        <family val="2"/>
      </rPr>
      <t xml:space="preserve">: EIA Short-Term Integrated Forecasting System. </t>
    </r>
  </si>
  <si>
    <t>(a) Other sources include hydrogen, pitch, chemicals, sulfur, purchased steam, nonrenewable waste, and miscellaneous technologies.</t>
  </si>
  <si>
    <t>(a) Energy consumption for conventional hydroelectric power only.  Hydroelectricity generated by pumped storage is not included in renewable energy.</t>
  </si>
  <si>
    <t>(b) Solar energy consumption by utility-scale power plants (capacity greater than or equal to 1 megawatt) in the electric power, commercial, and industrial sectors 
 and energy consumption by small-scale solar photovoltaic systems (less than 1 megawatts in size).</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</si>
  <si>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</si>
  <si>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(f) Solar consumption in the residential sector includes energy from small-scale solar photovoltaic systems (&lt;1 megawatt), and it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</si>
  <si>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</si>
  <si>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r>
      <rPr>
        <b/>
        <sz val="8"/>
        <rFont val="Arial"/>
        <family val="2"/>
      </rPr>
      <t>Historical data:</t>
    </r>
    <r>
      <rPr>
        <sz val="8"/>
        <rFont val="Arial"/>
        <family val="2"/>
      </rPr>
      <t xml:space="preserve"> Latest data available from EIA databases supporting the following reports: Electric Power Monthly, Electric Power Annual, 
Monthly Energy Review, and Petroleum Supply Monthly.</t>
    </r>
  </si>
  <si>
    <t xml:space="preserve">      Transfers to Crude Oil Supply</t>
  </si>
  <si>
    <t>COTRPUS</t>
  </si>
  <si>
    <t>PATRPUS</t>
  </si>
  <si>
    <t xml:space="preserve">      Petroleum Products Transfers to Crude Oil Supply</t>
  </si>
  <si>
    <t xml:space="preserve">      Mont Belvieu Spot</t>
  </si>
  <si>
    <t>(d) Wind, large-scale solar, biomass, and geothermal.</t>
  </si>
  <si>
    <t>(d) Losses and co-products from the production of fuel ethanol and biomass-based diesel.</t>
  </si>
  <si>
    <t>copr_opecplus</t>
  </si>
  <si>
    <t>(billion chained 2017 dollars - SAAR)</t>
  </si>
  <si>
    <t xml:space="preserve">   (billion chained 2017 dollars - SAAR)</t>
  </si>
  <si>
    <t xml:space="preserve">  (index, 2017=100)</t>
  </si>
  <si>
    <t>Real Gross State Product (Billion $2017)</t>
  </si>
  <si>
    <t>Real Personal Income (Billion $2017)</t>
  </si>
  <si>
    <t>papr_AO</t>
  </si>
  <si>
    <t xml:space="preserve">   Wholesale Petroleum Product Prices</t>
  </si>
  <si>
    <t>Dataprep timestamp---</t>
  </si>
  <si>
    <t>Notes:</t>
  </si>
  <si>
    <t xml:space="preserve">   The approximate break between historical and forecast values is shown with historical data printed in bold; estimates and forecasts in italics.</t>
  </si>
  <si>
    <t xml:space="preserve">   Capacity values represent the amount of generating capacity that is operating (or expected to be operating) at the end of each period.</t>
  </si>
  <si>
    <t xml:space="preserve">   Changes in capacity reflect various factors including new generators coming online, retiring generators, capacity uprates and derates, 
     delayed planned capacity projects, cancelled projects, and other factors.</t>
  </si>
  <si>
    <t>Data sources:</t>
  </si>
  <si>
    <t xml:space="preserve">   - Small-scale solar capacity (systems smaller than one megawatt): Form EIA-861M Monthly Electric Power Industry Report.</t>
  </si>
  <si>
    <t xml:space="preserve">   Historical capacity data may differ from other EIA publications due to frequent updates to the Preliminary Monthly Electric Generator Inventory.</t>
  </si>
  <si>
    <t xml:space="preserve">   Estimates of future capacity may include adjustments to reflect recent changes in market information or regulatory policy.</t>
  </si>
  <si>
    <t>May 2024</t>
  </si>
  <si>
    <t>World total</t>
  </si>
  <si>
    <t>copr_world</t>
  </si>
  <si>
    <t>world_nc</t>
  </si>
  <si>
    <t xml:space="preserve">  OPEC total (b)</t>
  </si>
  <si>
    <t xml:space="preserve">   Non-OPEC total</t>
  </si>
  <si>
    <t>copr_nonopec</t>
  </si>
  <si>
    <t>nonopec_nc</t>
  </si>
  <si>
    <t xml:space="preserve">   OECD total (d)</t>
  </si>
  <si>
    <t xml:space="preserve">      United States</t>
  </si>
  <si>
    <t xml:space="preserve">   Non-OECD total</t>
  </si>
  <si>
    <t xml:space="preserve">      Other non-OECD</t>
  </si>
  <si>
    <t>Total crude oil and other liquids inventory net withdrawals (million barrels per day)</t>
  </si>
  <si>
    <t xml:space="preserve">   United States</t>
  </si>
  <si>
    <t>End-of-period commercial crude oil and other liquids inventories (million barrels)</t>
  </si>
  <si>
    <t>OECD total</t>
  </si>
  <si>
    <t>pasc_ooecd_t3</t>
  </si>
  <si>
    <r>
      <rPr>
        <b/>
        <sz val="8"/>
        <rFont val="Arial"/>
        <family val="2"/>
      </rPr>
      <t>(a)</t>
    </r>
    <r>
      <rPr>
        <sz val="8"/>
        <rFont val="Arial"/>
        <family val="2"/>
      </rPr>
      <t xml:space="preserve"> Includes crude oil, lease condensate, natural gas plant liquids, other liquids, refinery processing gain, and other unaccounted-for liquids. Differences in the reported historical production data across countries could result in some inconsistencies in the delineation between crude oil and other liquid fuels.</t>
    </r>
  </si>
  <si>
    <r>
      <rPr>
        <b/>
        <sz val="8"/>
        <rFont val="Arial"/>
        <family val="2"/>
      </rPr>
      <t>(b)</t>
    </r>
    <r>
      <rPr>
        <sz val="8"/>
        <rFont val="Arial"/>
        <family val="2"/>
      </rPr>
      <t xml:space="preserve"> OPEC = Organization of the Petroleum Exporting Countries: Algeria, Congo (Brazzaville), Equatorial Guinea, Gabon, Iran, Iraq, Kuwait, Libya, Nigeria, Saudi Arabia, United Arab Emirates, and Venezuela.</t>
    </r>
  </si>
  <si>
    <r>
      <rPr>
        <b/>
        <sz val="8"/>
        <rFont val="Arial"/>
        <family val="2"/>
      </rPr>
      <t xml:space="preserve">(c) </t>
    </r>
    <r>
      <rPr>
        <sz val="8"/>
        <rFont val="Arial"/>
        <family val="2"/>
      </rPr>
      <t>Consumption of petroleum by the OECD countries is the same as "petroleum product supplied," defined in the glossary of the EIA Petroleum Supply Monthly (DOE/EIA-0109). Consumption of petroleum by the non-OECD countries is "apparent consumption," which includes internal consumption, refinery fuel and loss, and bunkering.</t>
    </r>
  </si>
  <si>
    <r>
      <rPr>
        <b/>
        <sz val="8"/>
        <rFont val="Arial"/>
        <family val="2"/>
      </rPr>
      <t>(d)</t>
    </r>
    <r>
      <rPr>
        <sz val="8"/>
        <rFont val="Arial"/>
        <family val="2"/>
      </rPr>
      <t xml:space="preserve"> OECD = Organization for Economic Cooperation and Development: Australia, Austria, Belgium, Canada, Chile, Czech Republic, Denmark, Estonia, Finland, France, Germany, Greece, Hungary, Iceland, Ireland, Israel, Italy, Japan, Latvia, Lithuania, Luxembourg, Mexico, Netherlands, New Zealand, Norway, Poland, Portugal, Slovakia, Slovenia, South Korea, Spain, Sweden, Switzerland, Turkiye, United Kingdom, and United States.</t>
    </r>
  </si>
  <si>
    <t>Sources:</t>
  </si>
  <si>
    <r>
      <t xml:space="preserve">Historical data: Energy Information Administration </t>
    </r>
    <r>
      <rPr>
        <i/>
        <sz val="8"/>
        <rFont val="Arial"/>
        <family val="2"/>
      </rPr>
      <t>International Energy Statistics</t>
    </r>
    <r>
      <rPr>
        <sz val="8"/>
        <rFont val="Arial"/>
        <family val="2"/>
      </rPr>
      <t xml:space="preserve"> (https://www.eia.gov/international/data/world).</t>
    </r>
  </si>
  <si>
    <t xml:space="preserve">Forecasts: EIA Short-Term Integrated Forecasting System. </t>
  </si>
  <si>
    <r>
      <rPr>
        <b/>
        <sz val="8"/>
        <rFont val="Arial"/>
        <family val="2"/>
      </rPr>
      <t>(a)</t>
    </r>
    <r>
      <rPr>
        <sz val="8"/>
        <rFont val="Arial"/>
        <family val="2"/>
      </rPr>
      <t xml:space="preserve"> Includes crude oil, lease condensate, natural gas plant liquids, other liquids, refinery processing gain, and other unaccounted-for liquids.</t>
    </r>
  </si>
  <si>
    <r>
      <rPr>
        <b/>
        <sz val="8"/>
        <rFont val="Arial"/>
        <family val="2"/>
      </rPr>
      <t xml:space="preserve">(b) </t>
    </r>
    <r>
      <rPr>
        <sz val="8"/>
        <rFont val="Arial"/>
        <family val="2"/>
      </rPr>
      <t>OPEC = Organization of the Petroleum Exporting Countries: Algeria, Congo (Brazzaville), Equatorial Guinea, Gabon, Iran, Iraq, Kuwait, Libya, Nigeria, Saudi Arabia, United Arab Emirates, and Venezuela.</t>
    </r>
  </si>
  <si>
    <r>
      <rPr>
        <b/>
        <sz val="8"/>
        <rFont val="Arial"/>
        <family val="2"/>
      </rPr>
      <t>(b)</t>
    </r>
    <r>
      <rPr>
        <sz val="8"/>
        <rFont val="Arial"/>
        <family val="2"/>
      </rPr>
      <t xml:space="preserve"> OPEC+ total = OPEC members subject to OPEC+ agreements plus Azerbaijan, Bahrain, Brunei, Kazakhstan, Malaysia, Mexico, Oman, Russia, South Sudan, and Sudan.</t>
    </r>
  </si>
  <si>
    <r>
      <rPr>
        <b/>
        <sz val="8"/>
        <rFont val="Arial"/>
        <family val="2"/>
      </rPr>
      <t>(c)</t>
    </r>
    <r>
      <rPr>
        <sz val="8"/>
        <rFont val="Arial"/>
        <family val="2"/>
      </rPr>
      <t xml:space="preserve"> OPEC = Organization of the Petroleum Exporting Countries: Algeria, Congo (Brazzaville), Equatorial Guinea, Gabon, Iran, Iraq, Kuwait, Libya, Nigeria, Saudi Arabia, United Arab Emirates, and Venezuela.</t>
    </r>
  </si>
  <si>
    <t>(d) Iran, Libya, and Venezuela are not sbuject to the OPEC+ agreements.</t>
  </si>
  <si>
    <r>
      <rPr>
        <b/>
        <sz val="8"/>
        <rFont val="Arial"/>
        <family val="2"/>
      </rPr>
      <t xml:space="preserve">(a) </t>
    </r>
    <r>
      <rPr>
        <sz val="8"/>
        <rFont val="Arial"/>
        <family val="2"/>
      </rPr>
      <t>Differences in the reported historical production data across countries could result in some inconsistencies in the delineation between crude oil and other liquid fuels.</t>
    </r>
  </si>
  <si>
    <r>
      <rPr>
        <b/>
        <sz val="8"/>
        <rFont val="Arial"/>
        <family val="2"/>
      </rPr>
      <t>(d)</t>
    </r>
    <r>
      <rPr>
        <sz val="8"/>
        <rFont val="Arial"/>
        <family val="2"/>
      </rPr>
      <t xml:space="preserve"> Iran, Libya, and Venezuela are not sbuject to the OPEC+ agreements.</t>
    </r>
  </si>
  <si>
    <t>Non-OPEC total (b)</t>
  </si>
  <si>
    <t xml:space="preserve">  North America total</t>
  </si>
  <si>
    <t xml:space="preserve">     Canada</t>
  </si>
  <si>
    <t xml:space="preserve">     Mexico</t>
  </si>
  <si>
    <t xml:space="preserve">     United States</t>
  </si>
  <si>
    <t xml:space="preserve">  Central and South America total</t>
  </si>
  <si>
    <t xml:space="preserve">     Argentina</t>
  </si>
  <si>
    <t xml:space="preserve">     Brazil</t>
  </si>
  <si>
    <t xml:space="preserve">     Colombia</t>
  </si>
  <si>
    <t xml:space="preserve">     Guyana</t>
  </si>
  <si>
    <t xml:space="preserve">  Europe total</t>
  </si>
  <si>
    <t xml:space="preserve">     Norway</t>
  </si>
  <si>
    <t xml:space="preserve">     United Kingdom</t>
  </si>
  <si>
    <t xml:space="preserve">  Eurasia total</t>
  </si>
  <si>
    <t xml:space="preserve">     Azerbaijan</t>
  </si>
  <si>
    <t xml:space="preserve">     Kazakhstan</t>
  </si>
  <si>
    <t xml:space="preserve">     Russia</t>
  </si>
  <si>
    <t xml:space="preserve">  Middle East total</t>
  </si>
  <si>
    <t xml:space="preserve">     Oman</t>
  </si>
  <si>
    <t xml:space="preserve">     Qatar</t>
  </si>
  <si>
    <t xml:space="preserve">  Africa total</t>
  </si>
  <si>
    <t xml:space="preserve">     Angola</t>
  </si>
  <si>
    <t xml:space="preserve">     Egypt</t>
  </si>
  <si>
    <t xml:space="preserve">  Asia and Oceania total  </t>
  </si>
  <si>
    <t xml:space="preserve">     China</t>
  </si>
  <si>
    <t xml:space="preserve">     India</t>
  </si>
  <si>
    <t xml:space="preserve">     Indonesia</t>
  </si>
  <si>
    <t xml:space="preserve">     Malaysia</t>
  </si>
  <si>
    <t>Unplanned production outages</t>
  </si>
  <si>
    <t>padi_nonOPEC</t>
  </si>
  <si>
    <t>Non-OPEC total</t>
  </si>
  <si>
    <t>papr_opecplus</t>
  </si>
  <si>
    <t xml:space="preserve">  OPEC+ total (b)</t>
  </si>
  <si>
    <t>papr_nonopecplus_xus</t>
  </si>
  <si>
    <t xml:space="preserve">  United States</t>
  </si>
  <si>
    <t>OPEC total (c)</t>
  </si>
  <si>
    <t>papr_ag</t>
  </si>
  <si>
    <t xml:space="preserve">     Algeria</t>
  </si>
  <si>
    <t>papr_cf</t>
  </si>
  <si>
    <t xml:space="preserve">     Congo (Brazzaville)</t>
  </si>
  <si>
    <t>papr_ek</t>
  </si>
  <si>
    <t xml:space="preserve">     Equatorial Guinea</t>
  </si>
  <si>
    <t>papr_gb</t>
  </si>
  <si>
    <t xml:space="preserve">     Gabon</t>
  </si>
  <si>
    <t>papr_IR</t>
  </si>
  <si>
    <t xml:space="preserve">     Iran</t>
  </si>
  <si>
    <t>papr_iz</t>
  </si>
  <si>
    <t xml:space="preserve">     Iraq</t>
  </si>
  <si>
    <t>papr_ku</t>
  </si>
  <si>
    <t xml:space="preserve">     Kuwait</t>
  </si>
  <si>
    <t>papr_ly</t>
  </si>
  <si>
    <t xml:space="preserve">     Libya</t>
  </si>
  <si>
    <t>papr_ni</t>
  </si>
  <si>
    <t xml:space="preserve">     Nigeria</t>
  </si>
  <si>
    <t>papr_sa</t>
  </si>
  <si>
    <t xml:space="preserve">     Saudi Arabia</t>
  </si>
  <si>
    <t>papr_tc</t>
  </si>
  <si>
    <t xml:space="preserve">     United Arab Emirates</t>
  </si>
  <si>
    <t>papr_ve</t>
  </si>
  <si>
    <t xml:space="preserve">     Venezuela</t>
  </si>
  <si>
    <t>OPEC+ total (b)</t>
  </si>
  <si>
    <t>papr_opecplus_opec</t>
  </si>
  <si>
    <t xml:space="preserve">  OPEC members subject to OPEC+ agreements (d)</t>
  </si>
  <si>
    <t>papr_opecplus_other</t>
  </si>
  <si>
    <t xml:space="preserve">  OPEC+ other participants total</t>
  </si>
  <si>
    <t>papr_aj</t>
  </si>
  <si>
    <t>papr_ba</t>
  </si>
  <si>
    <t>Bahrain</t>
  </si>
  <si>
    <t>papr_bx</t>
  </si>
  <si>
    <t>Brunei</t>
  </si>
  <si>
    <t>papr_kz</t>
  </si>
  <si>
    <t>papr_my</t>
  </si>
  <si>
    <t>papr_mu</t>
  </si>
  <si>
    <t>papr_rs</t>
  </si>
  <si>
    <t>papr_od</t>
  </si>
  <si>
    <t>papr_su</t>
  </si>
  <si>
    <t>Sudan</t>
  </si>
  <si>
    <t>Crude oil production (a)</t>
  </si>
  <si>
    <t>coprpus</t>
  </si>
  <si>
    <t>copr_nonopecplus_xus</t>
  </si>
  <si>
    <t>copr_IR</t>
  </si>
  <si>
    <t>copr_opecplus_opec</t>
  </si>
  <si>
    <t>copr_opecplus_other</t>
  </si>
  <si>
    <t>copr_aj</t>
  </si>
  <si>
    <t>copr_ba</t>
  </si>
  <si>
    <t>copr_bx</t>
  </si>
  <si>
    <t>copr_kz</t>
  </si>
  <si>
    <t>copr_my</t>
  </si>
  <si>
    <t>copr_mx</t>
  </si>
  <si>
    <t>copr_mu</t>
  </si>
  <si>
    <t>copr_rs</t>
  </si>
  <si>
    <t>copr_od</t>
  </si>
  <si>
    <t>copr_su</t>
  </si>
  <si>
    <t>Crude oil production capacity</t>
  </si>
  <si>
    <t>OPEC total</t>
  </si>
  <si>
    <t>Surplus crude oil production capacity</t>
  </si>
  <si>
    <t>padi_OPEC</t>
  </si>
  <si>
    <t>Table 3e.  World Petroleum and Other Liquid Fuels Consumption (million barrels per day)</t>
  </si>
  <si>
    <t xml:space="preserve">  OECD total (b)</t>
  </si>
  <si>
    <t xml:space="preserve">  Non-OECD total</t>
  </si>
  <si>
    <t xml:space="preserve">  Asia and Oceania total</t>
  </si>
  <si>
    <t xml:space="preserve">    China</t>
  </si>
  <si>
    <t xml:space="preserve">    India</t>
  </si>
  <si>
    <t xml:space="preserve">    Japan</t>
  </si>
  <si>
    <r>
      <rPr>
        <b/>
        <sz val="8"/>
        <rFont val="Arial"/>
        <family val="2"/>
      </rPr>
      <t xml:space="preserve">(a) </t>
    </r>
    <r>
      <rPr>
        <sz val="8"/>
        <rFont val="Arial"/>
        <family val="2"/>
      </rPr>
      <t>Consumption of petroleum by the OECD countries is the same as "petroleum product supplied," defined in the glossary of the EIA Petroleum Supply Monthly (DOE/EIA-0109). Consumption of petroleum by the non-OECD countries is "apparent consumption," which includes internal consumption, refinery fuel and loss, and bunkering.</t>
    </r>
  </si>
  <si>
    <r>
      <rPr>
        <b/>
        <sz val="8"/>
        <rFont val="Arial"/>
        <family val="2"/>
      </rPr>
      <t>(b)</t>
    </r>
    <r>
      <rPr>
        <sz val="8"/>
        <rFont val="Arial"/>
        <family val="2"/>
      </rPr>
      <t xml:space="preserve"> OECD = Organization for Economic Cooperation and Development: Australia, Austria, Belgium, Canada, Chile, Czech Republic, Denmark, Estonia, Finland, France, Germany, Greece, Hungary, Iceland, Ireland, Israel, Italy, Japan, Latvia, Lithuania, Luxembourg, Mexico, Netherlands, New Zealand, Norway, Poland, Portugal, Slovakia, Slovenia, South Korea, Spain, Sweden, Switzerland, Turkiye, United Kingdom, and United States.</t>
    </r>
  </si>
  <si>
    <t>Table 4a.  U.S. Petroleum and Other Liquid Fuels Supply, Consumption, and Inventories</t>
  </si>
  <si>
    <t>Table 3a.  World Petroleum and Other Liquid Fuels Production, Consumption, and Inventories</t>
  </si>
  <si>
    <t>Table 3b.  Non-OPEC Petroleum and Other Liquid Fuels Production  (million barrels per day)</t>
  </si>
  <si>
    <t>Table 3c.  World Petroleum and Other Liquid Fuels Production (million barrels per day)</t>
  </si>
  <si>
    <t>Petroleum and other liquid fuels production (a)</t>
  </si>
  <si>
    <t>Table 3d.  World Crude Oil Production (million barrels per day)</t>
  </si>
  <si>
    <t>Petroleum and other liquid fuels consumption (a)</t>
  </si>
  <si>
    <t>Table 3e.  World Petroleum and Other Liquid Fuels Consumption</t>
  </si>
  <si>
    <t>Table 3d.  World Crude Oil Production</t>
  </si>
  <si>
    <t>Table 3c.  World Petroleum and Other Liquid Fuels Production</t>
  </si>
  <si>
    <t>Table 3b.  Non-OPEC Petroleum and Other Liquid Fuels Production</t>
  </si>
  <si>
    <t>Table 4c.  U.S. Regional Motor Gasoline Prices and Inventories</t>
  </si>
  <si>
    <t>Table 5b.  U.S. Regional Natural Gas Prices</t>
  </si>
  <si>
    <t>Table 7b.  U.S. Regional Electricity Retail Sales</t>
  </si>
  <si>
    <t>Table 7c.  U.S. Regional Electricity Prices</t>
  </si>
  <si>
    <t>Table 7d(1).  U.S. Regional Electricity Generation, Electric Power Sector</t>
  </si>
  <si>
    <t>Table 7d(2).  U.S. Regional Electricity Generation, Electric Power Sector, continued</t>
  </si>
  <si>
    <t>Table 7e.  U.S. Electricity Generating Capacity</t>
  </si>
  <si>
    <t>Table 8. U.S.  Renewable Energy Consumption</t>
  </si>
  <si>
    <t>Table 7e.  U.S. Electricity Generating Capacity (gigawatts at end of period)</t>
  </si>
  <si>
    <t xml:space="preserve">     Crude oil</t>
  </si>
  <si>
    <t xml:space="preserve">     Other liquids</t>
  </si>
  <si>
    <t xml:space="preserve">  Non-OPEC+ excluding United States</t>
  </si>
  <si>
    <t xml:space="preserve">   Other inventory draws and balance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</si>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</sst>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 numFmtId="177" formatCode="[$-409]mmmm\ d\,\ yyyy;@"/>
  </numFmts>
  <fonts count="56"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sz val="11"/>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indexed="64"/>
      </left>
      <right/>
      <top/>
      <bottom style="thin">
        <color indexed="64"/>
      </bottom>
      <diagonal/>
    </border>
  </borders>
  <cellStyleXfs count="30">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xf numFmtId="0" fontId="2" fillId="0" borderId="0"/>
  </cellStyleXfs>
  <cellXfs count="764">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3" fontId="23" fillId="4" borderId="3" xfId="23" applyNumberFormat="1" applyFont="1" applyFill="1" applyBorder="1" applyAlignment="1">
      <alignment horizontal="right"/>
    </xf>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0" fontId="3" fillId="2" borderId="0" xfId="15" applyFont="1" applyFill="1" applyAlignment="1">
      <alignment horizontal="lef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21" fillId="0" borderId="0" xfId="6" applyAlignment="1">
      <alignment vertical="top"/>
    </xf>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1" xfId="26" applyFont="1" applyBorder="1"/>
    <xf numFmtId="0" fontId="49" fillId="0" borderId="12"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0" fontId="48" fillId="0" borderId="0" xfId="26" applyFont="1"/>
    <xf numFmtId="0" fontId="47" fillId="0" borderId="3" xfId="26" applyFont="1" applyBorder="1"/>
    <xf numFmtId="0" fontId="23" fillId="0" borderId="2" xfId="18" applyFont="1" applyBorder="1"/>
    <xf numFmtId="0" fontId="3" fillId="2" borderId="0" xfId="18" applyFont="1" applyFill="1"/>
    <xf numFmtId="0" fontId="3" fillId="2" borderId="0" xfId="22" applyFont="1" applyFill="1" applyAlignment="1">
      <alignment horizontal="left"/>
    </xf>
    <xf numFmtId="170" fontId="22" fillId="0" borderId="0" xfId="23" applyNumberFormat="1" applyFont="1" applyAlignment="1">
      <alignment horizontal="right"/>
    </xf>
    <xf numFmtId="0" fontId="35" fillId="4" borderId="0" xfId="9" applyFont="1" applyFill="1" applyAlignment="1">
      <alignment horizontal="right"/>
    </xf>
    <xf numFmtId="0" fontId="3" fillId="2" borderId="0" xfId="22" applyFont="1" applyFill="1"/>
    <xf numFmtId="0" fontId="21" fillId="0" borderId="14" xfId="6" applyBorder="1"/>
    <xf numFmtId="0" fontId="21" fillId="0" borderId="15" xfId="6" applyBorder="1"/>
    <xf numFmtId="0" fontId="23" fillId="0" borderId="13" xfId="14" quotePrefix="1" applyFont="1" applyBorder="1" applyAlignment="1">
      <alignment wrapText="1"/>
    </xf>
    <xf numFmtId="0" fontId="20" fillId="2" borderId="0" xfId="17" applyFont="1" applyFill="1"/>
    <xf numFmtId="0" fontId="20" fillId="4" borderId="0" xfId="17" applyFont="1" applyFill="1" applyAlignment="1">
      <alignment vertical="top" wrapText="1"/>
    </xf>
    <xf numFmtId="0" fontId="3" fillId="2" borderId="0" xfId="28" applyFont="1" applyFill="1"/>
    <xf numFmtId="49" fontId="20" fillId="4" borderId="0" xfId="28" applyNumberFormat="1" applyFont="1" applyFill="1"/>
    <xf numFmtId="171" fontId="20" fillId="4" borderId="0" xfId="28" applyNumberFormat="1" applyFont="1" applyFill="1"/>
    <xf numFmtId="171" fontId="3" fillId="4" borderId="0" xfId="28" applyNumberFormat="1" applyFont="1" applyFill="1"/>
    <xf numFmtId="171" fontId="3" fillId="4" borderId="3" xfId="28" applyNumberFormat="1" applyFont="1" applyFill="1" applyBorder="1"/>
    <xf numFmtId="0" fontId="2" fillId="0" borderId="0" xfId="28" applyAlignment="1">
      <alignment vertical="top" wrapText="1"/>
    </xf>
    <xf numFmtId="0" fontId="3" fillId="4" borderId="0" xfId="28" applyFont="1" applyFill="1" applyAlignment="1">
      <alignment horizontal="left" vertical="top" wrapText="1"/>
    </xf>
    <xf numFmtId="0" fontId="2" fillId="4" borderId="0" xfId="28" applyFill="1" applyAlignment="1">
      <alignment vertical="top" wrapText="1"/>
    </xf>
    <xf numFmtId="0" fontId="20" fillId="4" borderId="0" xfId="28" applyFont="1" applyFill="1" applyAlignment="1">
      <alignment horizontal="left" vertical="top" wrapText="1"/>
    </xf>
    <xf numFmtId="0" fontId="20" fillId="6" borderId="0" xfId="22" applyFont="1" applyFill="1"/>
    <xf numFmtId="171" fontId="3" fillId="6" borderId="0" xfId="28" applyNumberFormat="1" applyFont="1" applyFill="1"/>
    <xf numFmtId="171" fontId="20" fillId="6" borderId="0" xfId="28" applyNumberFormat="1" applyFont="1" applyFill="1"/>
    <xf numFmtId="0" fontId="3" fillId="4" borderId="0" xfId="28" applyFont="1" applyFill="1"/>
    <xf numFmtId="166" fontId="24" fillId="4" borderId="3" xfId="23" applyNumberFormat="1" applyFont="1" applyFill="1" applyBorder="1" applyAlignment="1">
      <alignment horizontal="right"/>
    </xf>
    <xf numFmtId="171" fontId="20" fillId="0" borderId="0" xfId="28" applyNumberFormat="1" applyFont="1"/>
    <xf numFmtId="171" fontId="3" fillId="4" borderId="0" xfId="29" applyNumberFormat="1" applyFont="1" applyFill="1" applyAlignment="1">
      <alignment horizontal="left" indent="1"/>
    </xf>
    <xf numFmtId="171" fontId="3" fillId="4" borderId="3" xfId="29" applyNumberFormat="1" applyFont="1" applyFill="1" applyBorder="1" applyAlignment="1">
      <alignment horizontal="left" indent="1"/>
    </xf>
    <xf numFmtId="0" fontId="23" fillId="6" borderId="3" xfId="17" applyFont="1" applyFill="1" applyBorder="1"/>
    <xf numFmtId="0" fontId="23" fillId="6" borderId="0" xfId="17" applyFont="1" applyFill="1"/>
    <xf numFmtId="0" fontId="3" fillId="4" borderId="3" xfId="0" applyFont="1" applyFill="1" applyBorder="1"/>
    <xf numFmtId="0" fontId="0" fillId="6" borderId="6" xfId="0" applyFill="1" applyBorder="1"/>
    <xf numFmtId="0" fontId="3" fillId="2" borderId="0" xfId="29" applyFont="1" applyFill="1"/>
    <xf numFmtId="171" fontId="20" fillId="4" borderId="0" xfId="29" applyNumberFormat="1" applyFont="1" applyFill="1"/>
    <xf numFmtId="171" fontId="3" fillId="4" borderId="0" xfId="29" applyNumberFormat="1" applyFont="1" applyFill="1"/>
    <xf numFmtId="0" fontId="3" fillId="4" borderId="0" xfId="29" applyFont="1" applyFill="1"/>
    <xf numFmtId="49" fontId="20" fillId="4" borderId="0" xfId="29" applyNumberFormat="1" applyFont="1" applyFill="1"/>
    <xf numFmtId="171" fontId="20" fillId="0" borderId="0" xfId="29" applyNumberFormat="1" applyFont="1"/>
    <xf numFmtId="0" fontId="3" fillId="2" borderId="3" xfId="29" applyFont="1" applyFill="1" applyBorder="1"/>
    <xf numFmtId="0" fontId="3" fillId="4" borderId="3" xfId="22" applyFont="1" applyFill="1" applyBorder="1"/>
    <xf numFmtId="0" fontId="20" fillId="4" borderId="0" xfId="22" applyFont="1" applyFill="1"/>
    <xf numFmtId="0" fontId="23" fillId="6" borderId="0" xfId="19" applyFont="1" applyFill="1" applyAlignment="1">
      <alignment horizontal="center"/>
    </xf>
    <xf numFmtId="0" fontId="3" fillId="6" borderId="0" xfId="29" applyFont="1" applyFill="1"/>
    <xf numFmtId="171" fontId="20" fillId="4" borderId="3" xfId="28" applyNumberFormat="1" applyFont="1" applyFill="1" applyBorder="1"/>
    <xf numFmtId="171" fontId="20" fillId="4" borderId="3" xfId="29" applyNumberFormat="1" applyFont="1" applyFill="1" applyBorder="1"/>
    <xf numFmtId="22" fontId="0" fillId="0" borderId="0" xfId="0" applyNumberFormat="1" applyAlignment="1">
      <alignment horizontal="left"/>
    </xf>
    <xf numFmtId="177" fontId="2" fillId="7" borderId="0" xfId="0" applyNumberFormat="1" applyFont="1" applyFill="1" applyAlignment="1">
      <alignment horizontal="left"/>
    </xf>
    <xf numFmtId="49" fontId="2" fillId="7" borderId="0" xfId="0" applyNumberFormat="1" applyFont="1" applyFill="1" applyAlignment="1">
      <alignment horizontal="left"/>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49" fontId="3" fillId="4" borderId="0" xfId="0" quotePrefix="1" applyNumberFormat="1" applyFont="1" applyFill="1"/>
    <xf numFmtId="0" fontId="0" fillId="0" borderId="0" xfId="0"/>
    <xf numFmtId="0" fontId="34" fillId="4" borderId="0" xfId="17"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20" fillId="0" borderId="0" xfId="17" applyFont="1" applyAlignment="1">
      <alignment vertical="top" wrapText="1"/>
    </xf>
    <xf numFmtId="0" fontId="3" fillId="4" borderId="0" xfId="17" applyFont="1" applyFill="1" applyAlignment="1">
      <alignment vertical="top"/>
    </xf>
    <xf numFmtId="0" fontId="0" fillId="0" borderId="0" xfId="0" applyAlignment="1">
      <alignment vertical="top"/>
    </xf>
    <xf numFmtId="49" fontId="3" fillId="4" borderId="0" xfId="0" applyNumberFormat="1" applyFont="1" applyFill="1"/>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17" quotePrefix="1" applyFont="1" applyAlignment="1">
      <alignment vertical="top"/>
    </xf>
    <xf numFmtId="0" fontId="20" fillId="4" borderId="0" xfId="17" applyFont="1" applyFill="1" applyAlignment="1">
      <alignment vertical="top" wrapText="1"/>
    </xf>
    <xf numFmtId="0" fontId="0" fillId="4" borderId="0" xfId="0" applyFill="1" applyAlignment="1">
      <alignment vertical="top" wrapText="1"/>
    </xf>
    <xf numFmtId="0" fontId="2"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23" fillId="0" borderId="4" xfId="8" applyFont="1" applyBorder="1" applyAlignment="1">
      <alignment horizontal="center"/>
    </xf>
    <xf numFmtId="0" fontId="23" fillId="0" borderId="9" xfId="8" applyFont="1" applyBorder="1" applyAlignment="1">
      <alignment horizontal="center"/>
    </xf>
    <xf numFmtId="0" fontId="20" fillId="0" borderId="0" xfId="18" applyFont="1" applyAlignment="1">
      <alignment vertical="top" wrapText="1"/>
    </xf>
    <xf numFmtId="0" fontId="3" fillId="0" borderId="0" xfId="22" applyFont="1" applyAlignment="1">
      <alignment horizontal="left" vertical="top" wrapText="1"/>
    </xf>
    <xf numFmtId="0" fontId="34" fillId="0" borderId="0" xfId="22" applyFont="1" applyAlignment="1">
      <alignment vertical="top" wrapText="1"/>
    </xf>
    <xf numFmtId="0" fontId="19" fillId="0" borderId="0" xfId="22" applyFont="1"/>
    <xf numFmtId="0" fontId="3" fillId="0" borderId="0" xfId="22" applyFont="1" applyAlignment="1">
      <alignment vertical="top" wrapText="1"/>
    </xf>
    <xf numFmtId="0" fontId="3" fillId="4" borderId="0" xfId="22" quotePrefix="1" applyFont="1" applyFill="1" applyAlignment="1">
      <alignment horizontal="justify" vertical="top" wrapText="1"/>
    </xf>
    <xf numFmtId="49" fontId="3" fillId="4" borderId="0" xfId="28" quotePrefix="1" applyNumberFormat="1" applyFont="1" applyFill="1"/>
    <xf numFmtId="0" fontId="2" fillId="0" borderId="0" xfId="28"/>
    <xf numFmtId="0" fontId="2" fillId="4" borderId="0" xfId="28" applyFill="1" applyAlignment="1">
      <alignment vertical="top" wrapText="1"/>
    </xf>
    <xf numFmtId="0" fontId="2" fillId="0" borderId="0" xfId="28" applyAlignment="1">
      <alignment vertical="top" wrapText="1"/>
    </xf>
    <xf numFmtId="0" fontId="3" fillId="4" borderId="0" xfId="28" quotePrefix="1" applyFont="1" applyFill="1" applyAlignment="1">
      <alignment vertical="top" wrapText="1"/>
    </xf>
    <xf numFmtId="0" fontId="16" fillId="4" borderId="0" xfId="0" applyFont="1" applyFill="1"/>
    <xf numFmtId="0" fontId="23" fillId="0" borderId="19" xfId="8"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3" fillId="0" borderId="3" xfId="8" applyFont="1" applyBorder="1" applyAlignment="1">
      <alignment horizontal="center"/>
    </xf>
    <xf numFmtId="0" fontId="20" fillId="3" borderId="19" xfId="8" applyFont="1" applyFill="1" applyBorder="1" applyAlignment="1">
      <alignment horizontal="center"/>
    </xf>
    <xf numFmtId="0" fontId="20" fillId="4" borderId="0" xfId="0" applyFont="1" applyFill="1" applyAlignment="1">
      <alignment vertical="top" wrapText="1"/>
    </xf>
    <xf numFmtId="0" fontId="3" fillId="4" borderId="0" xfId="28" applyFont="1" applyFill="1" applyAlignment="1">
      <alignment horizontal="left" vertical="top" wrapText="1"/>
    </xf>
    <xf numFmtId="0" fontId="3" fillId="0" borderId="0" xfId="18" applyFont="1" applyAlignment="1">
      <alignment vertical="top" wrapText="1"/>
    </xf>
    <xf numFmtId="0" fontId="3" fillId="4" borderId="0" xfId="28" applyFont="1" applyFill="1" applyAlignment="1">
      <alignment vertical="top" wrapText="1"/>
    </xf>
    <xf numFmtId="0" fontId="20" fillId="4" borderId="0" xfId="0" applyFont="1" applyFill="1" applyAlignment="1">
      <alignment horizontal="left" vertical="top" wrapText="1"/>
    </xf>
    <xf numFmtId="0" fontId="2" fillId="0" borderId="0" xfId="28" applyAlignment="1">
      <alignment vertical="top"/>
    </xf>
    <xf numFmtId="0" fontId="3" fillId="4" borderId="0" xfId="0" applyFont="1" applyFill="1" applyAlignment="1">
      <alignment horizontal="left" vertical="top" wrapText="1"/>
    </xf>
    <xf numFmtId="0" fontId="16" fillId="4" borderId="0" xfId="0" applyFont="1" applyFill="1" applyAlignment="1">
      <alignment horizontal="left"/>
    </xf>
    <xf numFmtId="0" fontId="3" fillId="4" borderId="0" xfId="29" quotePrefix="1" applyFont="1" applyFill="1" applyAlignment="1">
      <alignment vertical="top" wrapText="1"/>
    </xf>
    <xf numFmtId="0" fontId="2" fillId="0" borderId="0" xfId="29" applyAlignment="1">
      <alignment vertical="top" wrapText="1"/>
    </xf>
    <xf numFmtId="0" fontId="3" fillId="4" borderId="0" xfId="29" applyFont="1" applyFill="1" applyAlignment="1">
      <alignment horizontal="left" vertical="top" wrapText="1"/>
    </xf>
    <xf numFmtId="0" fontId="16" fillId="4" borderId="0" xfId="29" applyFont="1" applyFill="1"/>
    <xf numFmtId="0" fontId="2" fillId="0" borderId="0" xfId="29"/>
    <xf numFmtId="0" fontId="2" fillId="0" borderId="3" xfId="22" applyFont="1" applyBorder="1"/>
    <xf numFmtId="0" fontId="2" fillId="0" borderId="3" xfId="28" applyBorder="1"/>
    <xf numFmtId="0" fontId="3" fillId="4" borderId="0" xfId="29" applyFont="1" applyFill="1" applyAlignment="1">
      <alignment vertical="top" wrapText="1"/>
    </xf>
    <xf numFmtId="0" fontId="3" fillId="4" borderId="2" xfId="29" applyFont="1" applyFill="1" applyBorder="1" applyAlignment="1">
      <alignment horizontal="left" vertical="top" wrapText="1"/>
    </xf>
    <xf numFmtId="0" fontId="3" fillId="4" borderId="0" xfId="23" quotePrefix="1" applyFont="1" applyFill="1" applyAlignment="1">
      <alignment horizontal="left" vertical="top" wrapText="1"/>
    </xf>
    <xf numFmtId="0" fontId="3" fillId="0" borderId="0" xfId="23" quotePrefix="1" applyFont="1" applyAlignment="1">
      <alignment horizontal="left" vertical="top" wrapText="1"/>
    </xf>
    <xf numFmtId="0" fontId="19" fillId="0" borderId="0" xfId="23" applyFont="1"/>
    <xf numFmtId="0" fontId="10" fillId="0" borderId="0" xfId="23" applyFont="1"/>
    <xf numFmtId="0" fontId="3" fillId="4" borderId="0" xfId="23" applyFont="1" applyFill="1" applyAlignment="1">
      <alignment horizontal="left" vertical="top" wrapText="1"/>
    </xf>
    <xf numFmtId="0" fontId="19" fillId="4" borderId="0" xfId="23" applyFont="1" applyFill="1"/>
    <xf numFmtId="0" fontId="21" fillId="4" borderId="0" xfId="23" applyFont="1" applyFill="1"/>
    <xf numFmtId="0" fontId="18" fillId="0" borderId="0" xfId="11" applyFont="1"/>
    <xf numFmtId="0" fontId="3" fillId="0" borderId="0" xfId="0" applyFont="1" applyAlignment="1">
      <alignment vertical="top" wrapText="1"/>
    </xf>
    <xf numFmtId="0" fontId="19" fillId="0" borderId="0" xfId="21" applyFont="1"/>
    <xf numFmtId="0" fontId="10" fillId="0" borderId="0" xfId="21" applyFont="1"/>
    <xf numFmtId="0" fontId="3" fillId="4" borderId="0" xfId="21" quotePrefix="1" applyFont="1" applyFill="1" applyAlignment="1">
      <alignment vertical="top" wrapText="1"/>
    </xf>
    <xf numFmtId="0" fontId="3" fillId="4" borderId="0" xfId="21" applyFont="1" applyFill="1" applyAlignment="1">
      <alignment vertical="top" wrapText="1"/>
    </xf>
    <xf numFmtId="0" fontId="19" fillId="0" borderId="0" xfId="13" applyFont="1" applyAlignment="1">
      <alignment horizontal="left" readingOrder="1"/>
    </xf>
    <xf numFmtId="0" fontId="19" fillId="0" borderId="0" xfId="16" applyFont="1"/>
    <xf numFmtId="0" fontId="21" fillId="0" borderId="0" xfId="16" applyFont="1"/>
    <xf numFmtId="0" fontId="24" fillId="4" borderId="0" xfId="16" quotePrefix="1" applyFont="1" applyFill="1" applyAlignment="1">
      <alignment vertical="top" wrapText="1"/>
    </xf>
    <xf numFmtId="0" fontId="3" fillId="4" borderId="0" xfId="21" quotePrefix="1" applyFont="1" applyFill="1" applyAlignment="1">
      <alignment horizontal="left" vertical="top" wrapText="1"/>
    </xf>
    <xf numFmtId="0" fontId="3" fillId="4" borderId="0" xfId="17" quotePrefix="1" applyFont="1" applyFill="1" applyAlignment="1">
      <alignment vertical="top"/>
    </xf>
    <xf numFmtId="0" fontId="2" fillId="4" borderId="0" xfId="0" applyFont="1" applyFill="1" applyAlignment="1">
      <alignment vertical="top" wrapText="1"/>
    </xf>
    <xf numFmtId="0" fontId="3" fillId="4" borderId="0" xfId="16" quotePrefix="1" applyFont="1" applyFill="1" applyAlignment="1">
      <alignment vertical="top"/>
    </xf>
    <xf numFmtId="0" fontId="55" fillId="0" borderId="0" xfId="0" applyFont="1" applyAlignment="1">
      <alignment vertical="top"/>
    </xf>
    <xf numFmtId="0" fontId="55" fillId="0" borderId="0" xfId="0" applyFont="1" applyAlignment="1">
      <alignment vertical="top" wrapText="1"/>
    </xf>
    <xf numFmtId="0" fontId="3" fillId="0" borderId="0" xfId="18" quotePrefix="1" applyFont="1" applyAlignment="1">
      <alignment vertical="top" wrapText="1"/>
    </xf>
    <xf numFmtId="0" fontId="3" fillId="4" borderId="0" xfId="17" quotePrefix="1" applyFont="1" applyFill="1" applyAlignment="1">
      <alignment vertical="top" wrapText="1"/>
    </xf>
    <xf numFmtId="0" fontId="19" fillId="0" borderId="0" xfId="18" applyFont="1"/>
    <xf numFmtId="0" fontId="19" fillId="0" borderId="0" xfId="7" applyFont="1" applyAlignment="1">
      <alignment horizontal="left"/>
    </xf>
    <xf numFmtId="0" fontId="0" fillId="0" borderId="0" xfId="0" applyAlignment="1">
      <alignment horizontal="left"/>
    </xf>
    <xf numFmtId="0" fontId="55" fillId="4" borderId="0" xfId="0" applyFont="1" applyFill="1" applyAlignment="1">
      <alignment vertical="top" wrapText="1"/>
    </xf>
    <xf numFmtId="0" fontId="3" fillId="0" borderId="0" xfId="0" quotePrefix="1" applyFont="1" applyAlignment="1">
      <alignment vertical="top" wrapText="1"/>
    </xf>
    <xf numFmtId="0" fontId="19" fillId="0" borderId="0" xfId="8" applyFont="1" applyAlignment="1">
      <alignment horizontal="left"/>
    </xf>
    <xf numFmtId="0" fontId="3" fillId="0" borderId="13" xfId="18" quotePrefix="1"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3" fillId="0" borderId="13" xfId="14" quotePrefix="1" applyFont="1" applyBorder="1" applyAlignment="1">
      <alignment horizontal="left"/>
    </xf>
    <xf numFmtId="0" fontId="21" fillId="0" borderId="14" xfId="6" applyBorder="1" applyAlignment="1">
      <alignment horizontal="left"/>
    </xf>
    <xf numFmtId="0" fontId="21" fillId="0" borderId="15" xfId="6" applyBorder="1" applyAlignment="1">
      <alignment horizontal="left"/>
    </xf>
    <xf numFmtId="0" fontId="23" fillId="0" borderId="10" xfId="8" applyFont="1" applyBorder="1" applyAlignment="1">
      <alignment horizontal="center"/>
    </xf>
    <xf numFmtId="0" fontId="3" fillId="0" borderId="13" xfId="14" quotePrefix="1" applyFont="1" applyBorder="1" applyAlignment="1">
      <alignment horizontal="left" wrapText="1"/>
    </xf>
    <xf numFmtId="0" fontId="3" fillId="4" borderId="13" xfId="17" quotePrefix="1" applyFont="1" applyFill="1" applyBorder="1" applyAlignment="1">
      <alignment vertical="top"/>
    </xf>
    <xf numFmtId="0" fontId="0" fillId="0" borderId="14" xfId="0" applyBorder="1" applyAlignment="1">
      <alignment vertical="top"/>
    </xf>
    <xf numFmtId="0" fontId="0" fillId="0" borderId="15" xfId="0" applyBorder="1" applyAlignment="1">
      <alignment vertical="top"/>
    </xf>
    <xf numFmtId="0" fontId="24" fillId="0" borderId="13" xfId="14" quotePrefix="1" applyFont="1" applyBorder="1" applyAlignment="1">
      <alignment wrapText="1"/>
    </xf>
    <xf numFmtId="0" fontId="21" fillId="0" borderId="14" xfId="6" applyBorder="1"/>
    <xf numFmtId="0" fontId="21" fillId="0" borderId="15" xfId="6" applyBorder="1"/>
    <xf numFmtId="0" fontId="3" fillId="4" borderId="13" xfId="17" quotePrefix="1" applyFont="1" applyFill="1" applyBorder="1" applyAlignment="1">
      <alignment vertical="top" wrapText="1"/>
    </xf>
    <xf numFmtId="0" fontId="2" fillId="4" borderId="14" xfId="0" applyFont="1" applyFill="1" applyBorder="1" applyAlignment="1">
      <alignment vertical="top" wrapText="1"/>
    </xf>
    <xf numFmtId="0" fontId="2" fillId="0" borderId="15" xfId="0" applyFont="1" applyBorder="1" applyAlignment="1">
      <alignment vertical="top" wrapText="1"/>
    </xf>
    <xf numFmtId="0" fontId="3" fillId="4" borderId="13" xfId="17" applyFont="1" applyFill="1" applyBorder="1" applyAlignment="1">
      <alignment vertical="top" wrapText="1"/>
    </xf>
    <xf numFmtId="0" fontId="2" fillId="0" borderId="14" xfId="0" applyFont="1" applyBorder="1" applyAlignment="1">
      <alignment vertical="top" wrapText="1"/>
    </xf>
    <xf numFmtId="0" fontId="55" fillId="0" borderId="15" xfId="0" applyFont="1" applyBorder="1" applyAlignment="1">
      <alignment vertical="top" wrapText="1"/>
    </xf>
    <xf numFmtId="49" fontId="23" fillId="0" borderId="4" xfId="8" applyNumberFormat="1" applyFont="1" applyBorder="1" applyAlignment="1">
      <alignment horizontal="center"/>
    </xf>
    <xf numFmtId="0" fontId="49" fillId="0" borderId="16" xfId="26" quotePrefix="1" applyFont="1" applyBorder="1" applyAlignment="1">
      <alignment horizontal="left"/>
    </xf>
    <xf numFmtId="0" fontId="49" fillId="0" borderId="17" xfId="26" applyFont="1" applyBorder="1" applyAlignment="1">
      <alignment horizontal="left"/>
    </xf>
    <xf numFmtId="0" fontId="49" fillId="0" borderId="18" xfId="26" applyFont="1" applyBorder="1" applyAlignment="1">
      <alignment horizontal="left"/>
    </xf>
    <xf numFmtId="0" fontId="49" fillId="0" borderId="13" xfId="26" applyFont="1" applyBorder="1" applyAlignment="1">
      <alignment horizontal="left"/>
    </xf>
    <xf numFmtId="0" fontId="49" fillId="0" borderId="14" xfId="26" applyFont="1" applyBorder="1" applyAlignment="1">
      <alignment horizontal="left"/>
    </xf>
    <xf numFmtId="0" fontId="49" fillId="0" borderId="15" xfId="26" applyFont="1" applyBorder="1" applyAlignment="1">
      <alignment horizontal="left"/>
    </xf>
    <xf numFmtId="0" fontId="20" fillId="0" borderId="0" xfId="17" quotePrefix="1" applyFont="1" applyAlignment="1">
      <alignment vertical="top"/>
    </xf>
    <xf numFmtId="0" fontId="18" fillId="0" borderId="0" xfId="0" applyFont="1" applyAlignment="1">
      <alignment vertical="top"/>
    </xf>
    <xf numFmtId="0" fontId="3" fillId="6" borderId="0" xfId="15" quotePrefix="1" applyFont="1" applyFill="1" applyAlignment="1">
      <alignment horizontal="left" wrapText="1"/>
    </xf>
    <xf numFmtId="0" fontId="3" fillId="6" borderId="0" xfId="15" quotePrefix="1" applyFont="1" applyFill="1" applyAlignment="1">
      <alignment horizontal="left"/>
    </xf>
    <xf numFmtId="0" fontId="20" fillId="6" borderId="0" xfId="18" applyFont="1" applyFill="1" applyAlignment="1">
      <alignment vertical="top" wrapText="1"/>
    </xf>
    <xf numFmtId="0" fontId="0" fillId="6" borderId="0" xfId="0" applyFill="1" applyAlignment="1">
      <alignment vertical="top" wrapText="1"/>
    </xf>
    <xf numFmtId="0" fontId="0" fillId="6" borderId="0" xfId="0" applyFill="1" applyAlignment="1">
      <alignment horizontal="left" wrapText="1"/>
    </xf>
    <xf numFmtId="0" fontId="3" fillId="4" borderId="13" xfId="17" quotePrefix="1" applyFont="1" applyFill="1" applyBorder="1"/>
    <xf numFmtId="0" fontId="0" fillId="0" borderId="14" xfId="0" applyBorder="1"/>
    <xf numFmtId="0" fontId="0" fillId="0" borderId="15" xfId="0" applyBorder="1"/>
    <xf numFmtId="0" fontId="3" fillId="6" borderId="17" xfId="15" quotePrefix="1" applyFont="1" applyFill="1" applyBorder="1" applyAlignment="1">
      <alignment horizontal="left"/>
    </xf>
    <xf numFmtId="0" fontId="3" fillId="0" borderId="0" xfId="19" quotePrefix="1" applyFont="1" applyAlignment="1">
      <alignment horizontal="left" vertical="top" wrapText="1"/>
    </xf>
    <xf numFmtId="0" fontId="19" fillId="0" borderId="0" xfId="19" applyFont="1" applyAlignment="1">
      <alignment wrapText="1"/>
    </xf>
    <xf numFmtId="0" fontId="0" fillId="0" borderId="0" xfId="0" applyAlignment="1">
      <alignment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30">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2 2" xfId="29" xr:uid="{5BD4F399-EF99-433F-B333-BB26056A4B85}"/>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1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64590</xdr:colOff>
      <xdr:row>0</xdr:row>
      <xdr:rowOff>95250</xdr:rowOff>
    </xdr:from>
    <xdr:to>
      <xdr:col>1</xdr:col>
      <xdr:colOff>2875459</xdr:colOff>
      <xdr:row>4</xdr:row>
      <xdr:rowOff>85725</xdr:rowOff>
    </xdr:to>
    <xdr:pic>
      <xdr:nvPicPr>
        <xdr:cNvPr id="1263" name="Picture 13">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004390" y="95250"/>
          <a:ext cx="2810869" cy="625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C12" sqref="C12"/>
    </sheetView>
  </sheetViews>
  <sheetFormatPr defaultRowHeight="12.5" x14ac:dyDescent="0.25"/>
  <cols>
    <col min="1" max="1" width="6.453125" customWidth="1"/>
    <col min="2" max="2" width="14" customWidth="1"/>
    <col min="3" max="3" width="10.54296875" customWidth="1"/>
    <col min="4" max="4" width="8.81640625" customWidth="1"/>
  </cols>
  <sheetData>
    <row r="1" spans="1:74" x14ac:dyDescent="0.25">
      <c r="A1" s="206" t="s">
        <v>212</v>
      </c>
      <c r="D1" s="625" t="s">
        <v>1296</v>
      </c>
      <c r="E1" s="625"/>
      <c r="F1" s="625"/>
    </row>
    <row r="2" spans="1:74" x14ac:dyDescent="0.25">
      <c r="A2" s="565" t="s">
        <v>1121</v>
      </c>
      <c r="D2" s="624">
        <v>45414</v>
      </c>
      <c r="E2" s="624"/>
      <c r="F2" s="624"/>
      <c r="G2" s="567" t="str">
        <f>"EIA completed modeling and analysis for this report on "&amp;TEXT(Dates!$D$2,"dddd, mmmm d, yyyy")&amp;"."</f>
        <v>EIA completed modeling and analysis for this report on Thursday, May 2, 2024.</v>
      </c>
      <c r="H2" s="567"/>
      <c r="I2" s="567"/>
      <c r="J2" s="567"/>
      <c r="K2" s="567"/>
      <c r="L2" s="567"/>
      <c r="M2" s="567"/>
    </row>
    <row r="3" spans="1:74" x14ac:dyDescent="0.25">
      <c r="A3" t="s">
        <v>93</v>
      </c>
      <c r="D3" s="526">
        <f>YEAR(D1)-4</f>
        <v>2020</v>
      </c>
      <c r="G3" s="566"/>
      <c r="H3" s="9"/>
      <c r="I3" s="9"/>
      <c r="J3" s="9"/>
      <c r="K3" s="9"/>
      <c r="L3" s="9"/>
      <c r="M3" s="9"/>
    </row>
    <row r="4" spans="1:74" x14ac:dyDescent="0.25">
      <c r="D4" s="204"/>
    </row>
    <row r="5" spans="1:74" x14ac:dyDescent="0.25">
      <c r="A5" t="s">
        <v>884</v>
      </c>
      <c r="D5" s="204">
        <f>+D3*100+1</f>
        <v>202001</v>
      </c>
    </row>
    <row r="7" spans="1:74" x14ac:dyDescent="0.25">
      <c r="A7" t="s">
        <v>886</v>
      </c>
      <c r="D7" s="204">
        <f>IF(MONTH(D1)&gt;1,100*YEAR(D1)+MONTH(D1)-1,100*(YEAR(D1)-1)+12)</f>
        <v>202404</v>
      </c>
    </row>
    <row r="9" spans="1:74" x14ac:dyDescent="0.25">
      <c r="A9" t="s">
        <v>1287</v>
      </c>
      <c r="D9" s="623">
        <v>45414.647986111115</v>
      </c>
      <c r="E9" s="623"/>
    </row>
    <row r="10" spans="1:74" s="215" customFormat="1" x14ac:dyDescent="0.25">
      <c r="A10" s="215" t="s">
        <v>213</v>
      </c>
    </row>
    <row r="11" spans="1:74" s="9" customFormat="1" ht="10" x14ac:dyDescent="0.2">
      <c r="A11" s="31"/>
      <c r="B11" s="32" t="s">
        <v>655</v>
      </c>
      <c r="C11" s="25">
        <f>+D5</f>
        <v>202001</v>
      </c>
      <c r="D11" s="33">
        <f>C11+1</f>
        <v>202002</v>
      </c>
      <c r="E11" s="33">
        <f>D11+1</f>
        <v>202003</v>
      </c>
      <c r="F11" s="34">
        <f>E11+1</f>
        <v>202004</v>
      </c>
      <c r="G11" s="34">
        <f t="shared" ref="G11:BR11" si="0">F11+1</f>
        <v>202005</v>
      </c>
      <c r="H11" s="34">
        <f t="shared" si="0"/>
        <v>202006</v>
      </c>
      <c r="I11" s="34">
        <f t="shared" si="0"/>
        <v>202007</v>
      </c>
      <c r="J11" s="34">
        <f t="shared" si="0"/>
        <v>202008</v>
      </c>
      <c r="K11" s="34">
        <f t="shared" si="0"/>
        <v>202009</v>
      </c>
      <c r="L11" s="34">
        <f t="shared" si="0"/>
        <v>202010</v>
      </c>
      <c r="M11" s="34">
        <f t="shared" si="0"/>
        <v>202011</v>
      </c>
      <c r="N11" s="34">
        <f t="shared" si="0"/>
        <v>202012</v>
      </c>
      <c r="O11" s="34">
        <f>+C11+100</f>
        <v>202101</v>
      </c>
      <c r="P11" s="34">
        <f t="shared" si="0"/>
        <v>202102</v>
      </c>
      <c r="Q11" s="34">
        <f t="shared" si="0"/>
        <v>202103</v>
      </c>
      <c r="R11" s="34">
        <f t="shared" si="0"/>
        <v>202104</v>
      </c>
      <c r="S11" s="34">
        <f t="shared" si="0"/>
        <v>202105</v>
      </c>
      <c r="T11" s="34">
        <f t="shared" si="0"/>
        <v>202106</v>
      </c>
      <c r="U11" s="34">
        <f t="shared" si="0"/>
        <v>202107</v>
      </c>
      <c r="V11" s="34">
        <f t="shared" si="0"/>
        <v>202108</v>
      </c>
      <c r="W11" s="34">
        <f t="shared" si="0"/>
        <v>202109</v>
      </c>
      <c r="X11" s="34">
        <f t="shared" si="0"/>
        <v>202110</v>
      </c>
      <c r="Y11" s="34">
        <f t="shared" si="0"/>
        <v>202111</v>
      </c>
      <c r="Z11" s="34">
        <f t="shared" si="0"/>
        <v>202112</v>
      </c>
      <c r="AA11" s="34">
        <f>+O11+100</f>
        <v>202201</v>
      </c>
      <c r="AB11" s="34">
        <f t="shared" si="0"/>
        <v>202202</v>
      </c>
      <c r="AC11" s="34">
        <f t="shared" si="0"/>
        <v>202203</v>
      </c>
      <c r="AD11" s="34">
        <f t="shared" si="0"/>
        <v>202204</v>
      </c>
      <c r="AE11" s="34">
        <f t="shared" si="0"/>
        <v>202205</v>
      </c>
      <c r="AF11" s="34">
        <f t="shared" si="0"/>
        <v>202206</v>
      </c>
      <c r="AG11" s="34">
        <f t="shared" si="0"/>
        <v>202207</v>
      </c>
      <c r="AH11" s="34">
        <f t="shared" si="0"/>
        <v>202208</v>
      </c>
      <c r="AI11" s="34">
        <f t="shared" si="0"/>
        <v>202209</v>
      </c>
      <c r="AJ11" s="34">
        <f t="shared" si="0"/>
        <v>202210</v>
      </c>
      <c r="AK11" s="34">
        <f t="shared" si="0"/>
        <v>202211</v>
      </c>
      <c r="AL11" s="34">
        <f t="shared" si="0"/>
        <v>202212</v>
      </c>
      <c r="AM11" s="34">
        <f>+AA11+100</f>
        <v>202301</v>
      </c>
      <c r="AN11" s="34">
        <f t="shared" si="0"/>
        <v>202302</v>
      </c>
      <c r="AO11" s="34">
        <f t="shared" si="0"/>
        <v>202303</v>
      </c>
      <c r="AP11" s="34">
        <f t="shared" si="0"/>
        <v>202304</v>
      </c>
      <c r="AQ11" s="34">
        <f t="shared" si="0"/>
        <v>202305</v>
      </c>
      <c r="AR11" s="34">
        <f t="shared" si="0"/>
        <v>202306</v>
      </c>
      <c r="AS11" s="34">
        <f t="shared" si="0"/>
        <v>202307</v>
      </c>
      <c r="AT11" s="34">
        <f t="shared" si="0"/>
        <v>202308</v>
      </c>
      <c r="AU11" s="34">
        <f t="shared" si="0"/>
        <v>202309</v>
      </c>
      <c r="AV11" s="34">
        <f t="shared" si="0"/>
        <v>202310</v>
      </c>
      <c r="AW11" s="34">
        <f t="shared" si="0"/>
        <v>202311</v>
      </c>
      <c r="AX11" s="34">
        <f t="shared" si="0"/>
        <v>202312</v>
      </c>
      <c r="AY11" s="34">
        <f>+AM11+100</f>
        <v>202401</v>
      </c>
      <c r="AZ11" s="34">
        <f t="shared" si="0"/>
        <v>202402</v>
      </c>
      <c r="BA11" s="34">
        <f t="shared" si="0"/>
        <v>202403</v>
      </c>
      <c r="BB11" s="34">
        <f t="shared" si="0"/>
        <v>202404</v>
      </c>
      <c r="BC11" s="34">
        <f t="shared" si="0"/>
        <v>202405</v>
      </c>
      <c r="BD11" s="34">
        <f t="shared" si="0"/>
        <v>202406</v>
      </c>
      <c r="BE11" s="34">
        <f t="shared" si="0"/>
        <v>202407</v>
      </c>
      <c r="BF11" s="34">
        <f t="shared" si="0"/>
        <v>202408</v>
      </c>
      <c r="BG11" s="34">
        <f t="shared" si="0"/>
        <v>202409</v>
      </c>
      <c r="BH11" s="34">
        <f t="shared" si="0"/>
        <v>202410</v>
      </c>
      <c r="BI11" s="34">
        <f t="shared" si="0"/>
        <v>202411</v>
      </c>
      <c r="BJ11" s="34">
        <f t="shared" si="0"/>
        <v>202412</v>
      </c>
      <c r="BK11" s="34">
        <f>+AY11+100</f>
        <v>202501</v>
      </c>
      <c r="BL11" s="34">
        <f t="shared" si="0"/>
        <v>202502</v>
      </c>
      <c r="BM11" s="34">
        <f t="shared" si="0"/>
        <v>202503</v>
      </c>
      <c r="BN11" s="34">
        <f t="shared" si="0"/>
        <v>202504</v>
      </c>
      <c r="BO11" s="34">
        <f t="shared" si="0"/>
        <v>202505</v>
      </c>
      <c r="BP11" s="34">
        <f t="shared" si="0"/>
        <v>202506</v>
      </c>
      <c r="BQ11" s="34">
        <f t="shared" si="0"/>
        <v>202507</v>
      </c>
      <c r="BR11" s="34">
        <f t="shared" si="0"/>
        <v>202508</v>
      </c>
      <c r="BS11" s="34">
        <f>BR11+1</f>
        <v>202509</v>
      </c>
      <c r="BT11" s="34">
        <f>BS11+1</f>
        <v>202510</v>
      </c>
      <c r="BU11" s="34">
        <f>BT11+1</f>
        <v>202511</v>
      </c>
      <c r="BV11" s="34">
        <f>BU11+1</f>
        <v>202512</v>
      </c>
    </row>
    <row r="12" spans="1:74" s="9" customFormat="1" ht="10" x14ac:dyDescent="0.2">
      <c r="A12" s="31"/>
      <c r="B12" s="35" t="s">
        <v>219</v>
      </c>
      <c r="C12" s="36">
        <v>313</v>
      </c>
      <c r="D12" s="36">
        <v>314</v>
      </c>
      <c r="E12" s="36">
        <v>315</v>
      </c>
      <c r="F12" s="36">
        <v>316</v>
      </c>
      <c r="G12" s="36">
        <v>317</v>
      </c>
      <c r="H12" s="36">
        <v>318</v>
      </c>
      <c r="I12" s="36">
        <v>319</v>
      </c>
      <c r="J12" s="36">
        <v>320</v>
      </c>
      <c r="K12" s="36">
        <v>321</v>
      </c>
      <c r="L12" s="36">
        <v>322</v>
      </c>
      <c r="M12" s="36">
        <v>323</v>
      </c>
      <c r="N12" s="36">
        <v>324</v>
      </c>
      <c r="O12" s="36">
        <v>325</v>
      </c>
      <c r="P12" s="36">
        <v>326</v>
      </c>
      <c r="Q12" s="36">
        <v>327</v>
      </c>
      <c r="R12" s="36">
        <v>328</v>
      </c>
      <c r="S12" s="36">
        <v>329</v>
      </c>
      <c r="T12" s="36">
        <v>330</v>
      </c>
      <c r="U12" s="36">
        <v>331</v>
      </c>
      <c r="V12" s="36">
        <v>332</v>
      </c>
      <c r="W12" s="36">
        <v>333</v>
      </c>
      <c r="X12" s="36">
        <v>334</v>
      </c>
      <c r="Y12" s="36">
        <v>335</v>
      </c>
      <c r="Z12" s="36">
        <v>336</v>
      </c>
      <c r="AA12" s="36">
        <v>337</v>
      </c>
      <c r="AB12" s="36">
        <v>338</v>
      </c>
      <c r="AC12" s="36">
        <v>339</v>
      </c>
      <c r="AD12" s="36">
        <v>340</v>
      </c>
      <c r="AE12" s="36">
        <v>341</v>
      </c>
      <c r="AF12" s="36">
        <v>342</v>
      </c>
      <c r="AG12" s="36">
        <v>343</v>
      </c>
      <c r="AH12" s="36">
        <v>344</v>
      </c>
      <c r="AI12" s="36">
        <v>345</v>
      </c>
      <c r="AJ12" s="36">
        <v>346</v>
      </c>
      <c r="AK12" s="36">
        <v>347</v>
      </c>
      <c r="AL12" s="36">
        <v>348</v>
      </c>
      <c r="AM12" s="36">
        <v>349</v>
      </c>
      <c r="AN12" s="36">
        <v>350</v>
      </c>
      <c r="AO12" s="36">
        <v>351</v>
      </c>
      <c r="AP12" s="36">
        <v>352</v>
      </c>
      <c r="AQ12" s="36">
        <v>353</v>
      </c>
      <c r="AR12" s="36">
        <v>354</v>
      </c>
      <c r="AS12" s="36">
        <v>355</v>
      </c>
      <c r="AT12" s="36">
        <v>356</v>
      </c>
      <c r="AU12" s="36">
        <v>357</v>
      </c>
      <c r="AV12" s="36">
        <v>358</v>
      </c>
      <c r="AW12" s="36">
        <v>359</v>
      </c>
      <c r="AX12" s="36">
        <v>360</v>
      </c>
      <c r="AY12" s="36">
        <v>361</v>
      </c>
      <c r="AZ12" s="36">
        <v>362</v>
      </c>
      <c r="BA12" s="36">
        <v>363</v>
      </c>
      <c r="BB12" s="36">
        <v>364</v>
      </c>
      <c r="BC12" s="36">
        <v>365</v>
      </c>
      <c r="BD12" s="36">
        <v>366</v>
      </c>
      <c r="BE12" s="36">
        <v>367</v>
      </c>
      <c r="BF12" s="36">
        <v>368</v>
      </c>
      <c r="BG12" s="36">
        <v>369</v>
      </c>
      <c r="BH12" s="36">
        <v>370</v>
      </c>
      <c r="BI12" s="36">
        <v>371</v>
      </c>
      <c r="BJ12" s="36">
        <v>372</v>
      </c>
      <c r="BK12" s="36">
        <v>373</v>
      </c>
      <c r="BL12" s="36">
        <v>374</v>
      </c>
      <c r="BM12" s="36">
        <v>375</v>
      </c>
      <c r="BN12" s="36">
        <v>376</v>
      </c>
      <c r="BO12" s="36">
        <v>377</v>
      </c>
      <c r="BP12" s="36">
        <v>378</v>
      </c>
      <c r="BQ12" s="36">
        <v>379</v>
      </c>
      <c r="BR12" s="36">
        <v>380</v>
      </c>
      <c r="BS12" s="36">
        <v>381</v>
      </c>
      <c r="BT12" s="36">
        <v>382</v>
      </c>
      <c r="BU12" s="36">
        <v>383</v>
      </c>
      <c r="BV12" s="36">
        <v>384</v>
      </c>
    </row>
    <row r="13" spans="1:74" s="215" customFormat="1" x14ac:dyDescent="0.25">
      <c r="B13" s="35" t="s">
        <v>885</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mergeCells count="3">
    <mergeCell ref="D9:E9"/>
    <mergeCell ref="D2:F2"/>
    <mergeCell ref="D1:F1"/>
  </mergeCells>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4"/>
  <sheetViews>
    <sheetView showGridLines="0" zoomScaleNormal="100" workbookViewId="0">
      <pane xSplit="2" ySplit="4" topLeftCell="AS19" activePane="bottomRight" state="frozen"/>
      <selection activeCell="BF63" sqref="BF63"/>
      <selection pane="topRight" activeCell="BF63" sqref="BF63"/>
      <selection pane="bottomLeft" activeCell="BF63" sqref="BF63"/>
      <selection pane="bottomRight" activeCell="A76" sqref="A76:XFD76"/>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0" customWidth="1"/>
    <col min="56" max="58" width="6.54296875" style="477" customWidth="1"/>
    <col min="59" max="62" width="6.54296875" style="290" customWidth="1"/>
    <col min="63" max="74" width="6.54296875" style="35" customWidth="1"/>
    <col min="75" max="16384" width="9.54296875" style="35"/>
  </cols>
  <sheetData>
    <row r="1" spans="1:74" ht="13.4" customHeight="1" x14ac:dyDescent="0.3">
      <c r="A1" s="649" t="s">
        <v>699</v>
      </c>
      <c r="B1" s="690" t="s">
        <v>1433</v>
      </c>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row>
    <row r="2" spans="1:74" ht="12.5"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44"/>
      <c r="B5" s="46" t="s">
        <v>673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08"/>
      <c r="AZ5" s="308"/>
      <c r="BA5" s="308"/>
      <c r="BB5" s="308"/>
      <c r="BC5" s="308"/>
      <c r="BD5" s="45"/>
      <c r="BE5" s="45"/>
      <c r="BF5" s="45"/>
      <c r="BG5" s="45"/>
      <c r="BH5" s="308"/>
      <c r="BI5" s="308"/>
      <c r="BJ5" s="308"/>
      <c r="BK5" s="308"/>
      <c r="BL5" s="308"/>
      <c r="BM5" s="308"/>
      <c r="BN5" s="308"/>
      <c r="BO5" s="308"/>
      <c r="BP5" s="308"/>
      <c r="BQ5" s="308"/>
      <c r="BR5" s="308"/>
      <c r="BS5" s="308"/>
      <c r="BT5" s="308"/>
      <c r="BU5" s="308"/>
      <c r="BV5" s="308"/>
    </row>
    <row r="6" spans="1:74" ht="11.15" customHeight="1" x14ac:dyDescent="0.25">
      <c r="A6" s="44"/>
      <c r="B6" s="32" t="s">
        <v>642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39"/>
      <c r="AY6" s="539"/>
      <c r="AZ6" s="539"/>
      <c r="BA6" s="539"/>
      <c r="BB6" s="539"/>
      <c r="BC6" s="539"/>
      <c r="BD6" s="539"/>
      <c r="BE6" s="539"/>
      <c r="BF6" s="539"/>
      <c r="BG6" s="539"/>
      <c r="BH6" s="539"/>
      <c r="BI6" s="539"/>
      <c r="BJ6" s="539"/>
      <c r="BK6" s="539"/>
      <c r="BL6" s="539"/>
      <c r="BM6" s="539"/>
      <c r="BN6" s="539"/>
      <c r="BO6" s="539"/>
      <c r="BP6" s="539"/>
      <c r="BQ6" s="539"/>
      <c r="BR6" s="539"/>
      <c r="BS6" s="539"/>
      <c r="BT6" s="539"/>
      <c r="BU6" s="539"/>
      <c r="BV6" s="539"/>
    </row>
    <row r="7" spans="1:74" ht="11.15" customHeight="1" x14ac:dyDescent="0.25">
      <c r="A7" s="48" t="s">
        <v>420</v>
      </c>
      <c r="B7" s="134" t="s">
        <v>108</v>
      </c>
      <c r="C7" s="167">
        <v>12.850118999999999</v>
      </c>
      <c r="D7" s="167">
        <v>12.844479</v>
      </c>
      <c r="E7" s="167">
        <v>12.795216999999999</v>
      </c>
      <c r="F7" s="167">
        <v>11.910579</v>
      </c>
      <c r="G7" s="167">
        <v>9.7139690000000005</v>
      </c>
      <c r="H7" s="167">
        <v>10.446463</v>
      </c>
      <c r="I7" s="167">
        <v>11.003636</v>
      </c>
      <c r="J7" s="167">
        <v>10.578666</v>
      </c>
      <c r="K7" s="167">
        <v>10.926155</v>
      </c>
      <c r="L7" s="167">
        <v>10.455707</v>
      </c>
      <c r="M7" s="167">
        <v>11.196146000000001</v>
      </c>
      <c r="N7" s="167">
        <v>11.171507</v>
      </c>
      <c r="O7" s="167">
        <v>11.137354</v>
      </c>
      <c r="P7" s="167">
        <v>9.9159360000000003</v>
      </c>
      <c r="Q7" s="167">
        <v>11.351134999999999</v>
      </c>
      <c r="R7" s="167">
        <v>11.317989000000001</v>
      </c>
      <c r="S7" s="167">
        <v>11.389749</v>
      </c>
      <c r="T7" s="167">
        <v>11.365923</v>
      </c>
      <c r="U7" s="167">
        <v>11.392429</v>
      </c>
      <c r="V7" s="167">
        <v>11.276332</v>
      </c>
      <c r="W7" s="167">
        <v>10.921417</v>
      </c>
      <c r="X7" s="167">
        <v>11.563782</v>
      </c>
      <c r="Y7" s="167">
        <v>11.781943999999999</v>
      </c>
      <c r="Z7" s="167">
        <v>11.678139</v>
      </c>
      <c r="AA7" s="167">
        <v>11.479767000000001</v>
      </c>
      <c r="AB7" s="167">
        <v>11.257889</v>
      </c>
      <c r="AC7" s="167">
        <v>11.806029000000001</v>
      </c>
      <c r="AD7" s="167">
        <v>11.769842000000001</v>
      </c>
      <c r="AE7" s="167">
        <v>11.734401999999999</v>
      </c>
      <c r="AF7" s="167">
        <v>11.800309</v>
      </c>
      <c r="AG7" s="167">
        <v>11.834305000000001</v>
      </c>
      <c r="AH7" s="167">
        <v>11.985232</v>
      </c>
      <c r="AI7" s="167">
        <v>12.325189999999999</v>
      </c>
      <c r="AJ7" s="167">
        <v>12.377552</v>
      </c>
      <c r="AK7" s="167">
        <v>12.376018</v>
      </c>
      <c r="AL7" s="167">
        <v>12.138051000000001</v>
      </c>
      <c r="AM7" s="167">
        <v>12.568448</v>
      </c>
      <c r="AN7" s="167">
        <v>12.532403</v>
      </c>
      <c r="AO7" s="167">
        <v>12.770144</v>
      </c>
      <c r="AP7" s="167">
        <v>12.649998</v>
      </c>
      <c r="AQ7" s="167">
        <v>12.693955000000001</v>
      </c>
      <c r="AR7" s="167">
        <v>12.894467000000001</v>
      </c>
      <c r="AS7" s="167">
        <v>12.925407999999999</v>
      </c>
      <c r="AT7" s="167">
        <v>13.041109000000001</v>
      </c>
      <c r="AU7" s="167">
        <v>13.246560000000001</v>
      </c>
      <c r="AV7" s="167">
        <v>13.218734</v>
      </c>
      <c r="AW7" s="167">
        <v>13.295252</v>
      </c>
      <c r="AX7" s="167">
        <v>13.264092</v>
      </c>
      <c r="AY7" s="167">
        <v>12.576105999999999</v>
      </c>
      <c r="AZ7" s="167">
        <v>13.154142</v>
      </c>
      <c r="BA7" s="167">
        <v>13.153540867</v>
      </c>
      <c r="BB7" s="167">
        <v>13.129997341999999</v>
      </c>
      <c r="BC7" s="230">
        <v>13.09146</v>
      </c>
      <c r="BD7" s="230">
        <v>13.072609999999999</v>
      </c>
      <c r="BE7" s="230">
        <v>13.160600000000001</v>
      </c>
      <c r="BF7" s="230">
        <v>13.28065</v>
      </c>
      <c r="BG7" s="230">
        <v>13.314690000000001</v>
      </c>
      <c r="BH7" s="230">
        <v>13.399520000000001</v>
      </c>
      <c r="BI7" s="230">
        <v>13.53359</v>
      </c>
      <c r="BJ7" s="230">
        <v>13.57856</v>
      </c>
      <c r="BK7" s="230">
        <v>13.608000000000001</v>
      </c>
      <c r="BL7" s="230">
        <v>13.37724</v>
      </c>
      <c r="BM7" s="230">
        <v>13.65499</v>
      </c>
      <c r="BN7" s="230">
        <v>13.68693</v>
      </c>
      <c r="BO7" s="230">
        <v>13.741289999999999</v>
      </c>
      <c r="BP7" s="230">
        <v>13.75127</v>
      </c>
      <c r="BQ7" s="230">
        <v>13.771660000000001</v>
      </c>
      <c r="BR7" s="230">
        <v>13.76665</v>
      </c>
      <c r="BS7" s="230">
        <v>13.73067</v>
      </c>
      <c r="BT7" s="230">
        <v>13.79463</v>
      </c>
      <c r="BU7" s="230">
        <v>13.89265</v>
      </c>
      <c r="BV7" s="230">
        <v>13.909050000000001</v>
      </c>
    </row>
    <row r="8" spans="1:74" ht="11.15" customHeight="1" x14ac:dyDescent="0.25">
      <c r="A8" s="48" t="s">
        <v>421</v>
      </c>
      <c r="B8" s="134" t="s">
        <v>318</v>
      </c>
      <c r="C8" s="167">
        <v>0.48244900000000002</v>
      </c>
      <c r="D8" s="167">
        <v>0.47666599999999998</v>
      </c>
      <c r="E8" s="167">
        <v>0.469553</v>
      </c>
      <c r="F8" s="167">
        <v>0.46270299999999998</v>
      </c>
      <c r="G8" s="167">
        <v>0.40412100000000001</v>
      </c>
      <c r="H8" s="167">
        <v>0.36097499999999999</v>
      </c>
      <c r="I8" s="167">
        <v>0.44400499999999998</v>
      </c>
      <c r="J8" s="167">
        <v>0.44358199999999998</v>
      </c>
      <c r="K8" s="167">
        <v>0.44173499999999999</v>
      </c>
      <c r="L8" s="167">
        <v>0.45936100000000002</v>
      </c>
      <c r="M8" s="167">
        <v>0.463976</v>
      </c>
      <c r="N8" s="167">
        <v>0.46295999999999998</v>
      </c>
      <c r="O8" s="167">
        <v>0.45829399999999998</v>
      </c>
      <c r="P8" s="167">
        <v>0.45663999999999999</v>
      </c>
      <c r="Q8" s="167">
        <v>0.45331399999999999</v>
      </c>
      <c r="R8" s="167">
        <v>0.44631700000000002</v>
      </c>
      <c r="S8" s="167">
        <v>0.443326</v>
      </c>
      <c r="T8" s="167">
        <v>0.43998199999999998</v>
      </c>
      <c r="U8" s="167">
        <v>0.37997999999999998</v>
      </c>
      <c r="V8" s="167">
        <v>0.40851500000000002</v>
      </c>
      <c r="W8" s="167">
        <v>0.42968299999999998</v>
      </c>
      <c r="X8" s="167">
        <v>0.43696299999999999</v>
      </c>
      <c r="Y8" s="167">
        <v>0.44602399999999998</v>
      </c>
      <c r="Z8" s="167">
        <v>0.45112400000000002</v>
      </c>
      <c r="AA8" s="167">
        <v>0.44961600000000002</v>
      </c>
      <c r="AB8" s="167">
        <v>0.450264</v>
      </c>
      <c r="AC8" s="167">
        <v>0.43985299999999999</v>
      </c>
      <c r="AD8" s="167">
        <v>0.441523</v>
      </c>
      <c r="AE8" s="167">
        <v>0.44727099999999997</v>
      </c>
      <c r="AF8" s="167">
        <v>0.41863099999999998</v>
      </c>
      <c r="AG8" s="167">
        <v>0.43156800000000001</v>
      </c>
      <c r="AH8" s="167">
        <v>0.41315099999999999</v>
      </c>
      <c r="AI8" s="167">
        <v>0.43018099999999998</v>
      </c>
      <c r="AJ8" s="167">
        <v>0.43493100000000001</v>
      </c>
      <c r="AK8" s="167">
        <v>0.44467699999999999</v>
      </c>
      <c r="AL8" s="167">
        <v>0.44663199999999997</v>
      </c>
      <c r="AM8" s="167">
        <v>0.44840600000000003</v>
      </c>
      <c r="AN8" s="167">
        <v>0.44623099999999999</v>
      </c>
      <c r="AO8" s="167">
        <v>0.43522100000000002</v>
      </c>
      <c r="AP8" s="167">
        <v>0.43446699999999999</v>
      </c>
      <c r="AQ8" s="167">
        <v>0.43016599999999999</v>
      </c>
      <c r="AR8" s="167">
        <v>0.42319000000000001</v>
      </c>
      <c r="AS8" s="167">
        <v>0.39722099999999999</v>
      </c>
      <c r="AT8" s="167">
        <v>0.39592500000000003</v>
      </c>
      <c r="AU8" s="167">
        <v>0.41540100000000002</v>
      </c>
      <c r="AV8" s="167">
        <v>0.42596800000000001</v>
      </c>
      <c r="AW8" s="167">
        <v>0.42787500000000001</v>
      </c>
      <c r="AX8" s="167">
        <v>0.43298599999999998</v>
      </c>
      <c r="AY8" s="167">
        <v>0.42653099999999999</v>
      </c>
      <c r="AZ8" s="167">
        <v>0.43226100000000001</v>
      </c>
      <c r="BA8" s="167">
        <v>0.43092574832000002</v>
      </c>
      <c r="BB8" s="167">
        <v>0.42925422480999997</v>
      </c>
      <c r="BC8" s="230">
        <v>0.39957403617999998</v>
      </c>
      <c r="BD8" s="230">
        <v>0.39797826024999999</v>
      </c>
      <c r="BE8" s="230">
        <v>0.37842659465</v>
      </c>
      <c r="BF8" s="230">
        <v>0.38298389417000001</v>
      </c>
      <c r="BG8" s="230">
        <v>0.40450762664000001</v>
      </c>
      <c r="BH8" s="230">
        <v>0.41271794526</v>
      </c>
      <c r="BI8" s="230">
        <v>0.41407340012999999</v>
      </c>
      <c r="BJ8" s="230">
        <v>0.41821671812</v>
      </c>
      <c r="BK8" s="230">
        <v>0.41640663369000003</v>
      </c>
      <c r="BL8" s="230">
        <v>0.42044913925999999</v>
      </c>
      <c r="BM8" s="230">
        <v>0.41693089825000001</v>
      </c>
      <c r="BN8" s="230">
        <v>0.41560948478999998</v>
      </c>
      <c r="BO8" s="230">
        <v>0.38931090930000001</v>
      </c>
      <c r="BP8" s="230">
        <v>0.38826074865999999</v>
      </c>
      <c r="BQ8" s="230">
        <v>0.36690488206999999</v>
      </c>
      <c r="BR8" s="230">
        <v>0.37201312992000002</v>
      </c>
      <c r="BS8" s="230">
        <v>0.39416205094000001</v>
      </c>
      <c r="BT8" s="230">
        <v>0.40590261573999997</v>
      </c>
      <c r="BU8" s="230">
        <v>0.40201310475000002</v>
      </c>
      <c r="BV8" s="230">
        <v>0.40762111713999999</v>
      </c>
    </row>
    <row r="9" spans="1:74" ht="11.15" customHeight="1" x14ac:dyDescent="0.25">
      <c r="A9" s="48" t="s">
        <v>422</v>
      </c>
      <c r="B9" s="134" t="s">
        <v>220</v>
      </c>
      <c r="C9" s="167">
        <v>1.9881120000000001</v>
      </c>
      <c r="D9" s="167">
        <v>1.9947250000000001</v>
      </c>
      <c r="E9" s="167">
        <v>1.976386</v>
      </c>
      <c r="F9" s="167">
        <v>1.910512</v>
      </c>
      <c r="G9" s="167">
        <v>1.60453</v>
      </c>
      <c r="H9" s="167">
        <v>1.5585690000000001</v>
      </c>
      <c r="I9" s="167">
        <v>1.6566289999999999</v>
      </c>
      <c r="J9" s="167">
        <v>1.18964</v>
      </c>
      <c r="K9" s="167">
        <v>1.538791</v>
      </c>
      <c r="L9" s="167">
        <v>1.0722430000000001</v>
      </c>
      <c r="M9" s="167">
        <v>1.7219949999999999</v>
      </c>
      <c r="N9" s="167">
        <v>1.8169</v>
      </c>
      <c r="O9" s="167">
        <v>1.810101</v>
      </c>
      <c r="P9" s="167">
        <v>1.7949660000000001</v>
      </c>
      <c r="Q9" s="167">
        <v>1.8788450000000001</v>
      </c>
      <c r="R9" s="167">
        <v>1.7946409999999999</v>
      </c>
      <c r="S9" s="167">
        <v>1.816324</v>
      </c>
      <c r="T9" s="167">
        <v>1.783469</v>
      </c>
      <c r="U9" s="167">
        <v>1.8482510000000001</v>
      </c>
      <c r="V9" s="167">
        <v>1.5522609999999999</v>
      </c>
      <c r="W9" s="167">
        <v>1.060325</v>
      </c>
      <c r="X9" s="167">
        <v>1.6777280000000001</v>
      </c>
      <c r="Y9" s="167">
        <v>1.7719290000000001</v>
      </c>
      <c r="Z9" s="167">
        <v>1.6925319999999999</v>
      </c>
      <c r="AA9" s="167">
        <v>1.679878</v>
      </c>
      <c r="AB9" s="167">
        <v>1.6128199999999999</v>
      </c>
      <c r="AC9" s="167">
        <v>1.6848989999999999</v>
      </c>
      <c r="AD9" s="167">
        <v>1.7542679999999999</v>
      </c>
      <c r="AE9" s="167">
        <v>1.6072139999999999</v>
      </c>
      <c r="AF9" s="167">
        <v>1.7351300000000001</v>
      </c>
      <c r="AG9" s="167">
        <v>1.7270859999999999</v>
      </c>
      <c r="AH9" s="167">
        <v>1.7610600000000001</v>
      </c>
      <c r="AI9" s="167">
        <v>1.824484</v>
      </c>
      <c r="AJ9" s="167">
        <v>1.7890740000000001</v>
      </c>
      <c r="AK9" s="167">
        <v>1.7971779999999999</v>
      </c>
      <c r="AL9" s="167">
        <v>1.7882929999999999</v>
      </c>
      <c r="AM9" s="167">
        <v>1.9026890000000001</v>
      </c>
      <c r="AN9" s="167">
        <v>1.8278719999999999</v>
      </c>
      <c r="AO9" s="167">
        <v>1.87361</v>
      </c>
      <c r="AP9" s="167">
        <v>1.7360040000000001</v>
      </c>
      <c r="AQ9" s="167">
        <v>1.707643</v>
      </c>
      <c r="AR9" s="167">
        <v>1.8594900000000001</v>
      </c>
      <c r="AS9" s="167">
        <v>1.9345760000000001</v>
      </c>
      <c r="AT9" s="167">
        <v>1.890423</v>
      </c>
      <c r="AU9" s="167">
        <v>1.9968649999999999</v>
      </c>
      <c r="AV9" s="167">
        <v>1.949786</v>
      </c>
      <c r="AW9" s="167">
        <v>1.8454759999999999</v>
      </c>
      <c r="AX9" s="167">
        <v>1.824306</v>
      </c>
      <c r="AY9" s="167">
        <v>1.7468710000000001</v>
      </c>
      <c r="AZ9" s="167">
        <v>1.8001450000000001</v>
      </c>
      <c r="BA9" s="167">
        <v>1.795307</v>
      </c>
      <c r="BB9" s="167">
        <v>1.7968405562</v>
      </c>
      <c r="BC9" s="230">
        <v>1.7938088927</v>
      </c>
      <c r="BD9" s="230">
        <v>1.7998861210999999</v>
      </c>
      <c r="BE9" s="230">
        <v>1.8162705658</v>
      </c>
      <c r="BF9" s="230">
        <v>1.8350685889</v>
      </c>
      <c r="BG9" s="230">
        <v>1.7624457325</v>
      </c>
      <c r="BH9" s="230">
        <v>1.7887666912</v>
      </c>
      <c r="BI9" s="230">
        <v>1.8718396864</v>
      </c>
      <c r="BJ9" s="230">
        <v>1.8790755697999999</v>
      </c>
      <c r="BK9" s="230">
        <v>1.9017864901999999</v>
      </c>
      <c r="BL9" s="230">
        <v>1.9307891764</v>
      </c>
      <c r="BM9" s="230">
        <v>1.9172559279000001</v>
      </c>
      <c r="BN9" s="230">
        <v>1.9131560088999999</v>
      </c>
      <c r="BO9" s="230">
        <v>1.952466247</v>
      </c>
      <c r="BP9" s="230">
        <v>1.9245766317999999</v>
      </c>
      <c r="BQ9" s="230">
        <v>1.9317632954999999</v>
      </c>
      <c r="BR9" s="230">
        <v>1.8903471124</v>
      </c>
      <c r="BS9" s="230">
        <v>1.8071075422</v>
      </c>
      <c r="BT9" s="230">
        <v>1.8422635154</v>
      </c>
      <c r="BU9" s="230">
        <v>1.9362849691999999</v>
      </c>
      <c r="BV9" s="230">
        <v>1.9520309083</v>
      </c>
    </row>
    <row r="10" spans="1:74" ht="11.15" customHeight="1" x14ac:dyDescent="0.25">
      <c r="A10" s="48" t="s">
        <v>423</v>
      </c>
      <c r="B10" s="134" t="s">
        <v>107</v>
      </c>
      <c r="C10" s="167">
        <v>10.379557999999999</v>
      </c>
      <c r="D10" s="167">
        <v>10.373087999999999</v>
      </c>
      <c r="E10" s="167">
        <v>10.349278</v>
      </c>
      <c r="F10" s="167">
        <v>9.5373640000000002</v>
      </c>
      <c r="G10" s="167">
        <v>7.7053180000000001</v>
      </c>
      <c r="H10" s="167">
        <v>8.5269189999999995</v>
      </c>
      <c r="I10" s="167">
        <v>8.9030020000000007</v>
      </c>
      <c r="J10" s="167">
        <v>8.9454440000000002</v>
      </c>
      <c r="K10" s="167">
        <v>8.9456290000000003</v>
      </c>
      <c r="L10" s="167">
        <v>8.9241030000000006</v>
      </c>
      <c r="M10" s="167">
        <v>9.0101750000000003</v>
      </c>
      <c r="N10" s="167">
        <v>8.8916470000000007</v>
      </c>
      <c r="O10" s="167">
        <v>8.8689590000000003</v>
      </c>
      <c r="P10" s="167">
        <v>7.6643299999999996</v>
      </c>
      <c r="Q10" s="167">
        <v>9.0189760000000003</v>
      </c>
      <c r="R10" s="167">
        <v>9.0770309999999998</v>
      </c>
      <c r="S10" s="167">
        <v>9.1300989999999995</v>
      </c>
      <c r="T10" s="167">
        <v>9.1424719999999997</v>
      </c>
      <c r="U10" s="167">
        <v>9.1641980000000007</v>
      </c>
      <c r="V10" s="167">
        <v>9.3155560000000008</v>
      </c>
      <c r="W10" s="167">
        <v>9.4314090000000004</v>
      </c>
      <c r="X10" s="167">
        <v>9.4490909999999992</v>
      </c>
      <c r="Y10" s="167">
        <v>9.5639909999999997</v>
      </c>
      <c r="Z10" s="167">
        <v>9.5344829999999998</v>
      </c>
      <c r="AA10" s="167">
        <v>9.3502729999999996</v>
      </c>
      <c r="AB10" s="167">
        <v>9.1948050000000006</v>
      </c>
      <c r="AC10" s="167">
        <v>9.6812769999999997</v>
      </c>
      <c r="AD10" s="167">
        <v>9.5740510000000008</v>
      </c>
      <c r="AE10" s="167">
        <v>9.6799169999999997</v>
      </c>
      <c r="AF10" s="167">
        <v>9.6465479999999992</v>
      </c>
      <c r="AG10" s="167">
        <v>9.6756510000000002</v>
      </c>
      <c r="AH10" s="167">
        <v>9.8110210000000002</v>
      </c>
      <c r="AI10" s="167">
        <v>10.070525</v>
      </c>
      <c r="AJ10" s="167">
        <v>10.153547</v>
      </c>
      <c r="AK10" s="167">
        <v>10.134162999999999</v>
      </c>
      <c r="AL10" s="167">
        <v>9.9031260000000003</v>
      </c>
      <c r="AM10" s="167">
        <v>10.217352999999999</v>
      </c>
      <c r="AN10" s="167">
        <v>10.2583</v>
      </c>
      <c r="AO10" s="167">
        <v>10.461313000000001</v>
      </c>
      <c r="AP10" s="167">
        <v>10.479526999999999</v>
      </c>
      <c r="AQ10" s="167">
        <v>10.556146</v>
      </c>
      <c r="AR10" s="167">
        <v>10.611787</v>
      </c>
      <c r="AS10" s="167">
        <v>10.593610999999999</v>
      </c>
      <c r="AT10" s="167">
        <v>10.754761</v>
      </c>
      <c r="AU10" s="167">
        <v>10.834294</v>
      </c>
      <c r="AV10" s="167">
        <v>10.842980000000001</v>
      </c>
      <c r="AW10" s="167">
        <v>11.021901</v>
      </c>
      <c r="AX10" s="167">
        <v>11.0068</v>
      </c>
      <c r="AY10" s="167">
        <v>10.402704</v>
      </c>
      <c r="AZ10" s="167">
        <v>10.921735999999999</v>
      </c>
      <c r="BA10" s="167">
        <v>10.927308118999999</v>
      </c>
      <c r="BB10" s="167">
        <v>10.903902561000001</v>
      </c>
      <c r="BC10" s="230">
        <v>10.898079241</v>
      </c>
      <c r="BD10" s="230">
        <v>10.874740918000001</v>
      </c>
      <c r="BE10" s="230">
        <v>10.96590467</v>
      </c>
      <c r="BF10" s="230">
        <v>11.062600810999999</v>
      </c>
      <c r="BG10" s="230">
        <v>11.147738799000001</v>
      </c>
      <c r="BH10" s="230">
        <v>11.198031265999999</v>
      </c>
      <c r="BI10" s="230">
        <v>11.247677212999999</v>
      </c>
      <c r="BJ10" s="230">
        <v>11.281272195</v>
      </c>
      <c r="BK10" s="230">
        <v>11.289803019000001</v>
      </c>
      <c r="BL10" s="230">
        <v>11.026005519</v>
      </c>
      <c r="BM10" s="230">
        <v>11.320799903999999</v>
      </c>
      <c r="BN10" s="230">
        <v>11.358161639</v>
      </c>
      <c r="BO10" s="230">
        <v>11.399511986</v>
      </c>
      <c r="BP10" s="230">
        <v>11.438435270999999</v>
      </c>
      <c r="BQ10" s="230">
        <v>11.472989612999999</v>
      </c>
      <c r="BR10" s="230">
        <v>11.504292577999999</v>
      </c>
      <c r="BS10" s="230">
        <v>11.529403693000001</v>
      </c>
      <c r="BT10" s="230">
        <v>11.546461473999999</v>
      </c>
      <c r="BU10" s="230">
        <v>11.554355683000001</v>
      </c>
      <c r="BV10" s="230">
        <v>11.549395896</v>
      </c>
    </row>
    <row r="11" spans="1:74" ht="11.15" customHeight="1" x14ac:dyDescent="0.25">
      <c r="A11" s="48" t="s">
        <v>1273</v>
      </c>
      <c r="B11" s="464" t="s">
        <v>1272</v>
      </c>
      <c r="C11" s="167">
        <v>0</v>
      </c>
      <c r="D11" s="167">
        <v>0</v>
      </c>
      <c r="E11" s="167">
        <v>0</v>
      </c>
      <c r="F11" s="167">
        <v>0</v>
      </c>
      <c r="G11" s="167">
        <v>0</v>
      </c>
      <c r="H11" s="167">
        <v>0</v>
      </c>
      <c r="I11" s="167">
        <v>0</v>
      </c>
      <c r="J11" s="167">
        <v>0</v>
      </c>
      <c r="K11" s="167">
        <v>0</v>
      </c>
      <c r="L11" s="167">
        <v>0</v>
      </c>
      <c r="M11" s="167">
        <v>0</v>
      </c>
      <c r="N11" s="167">
        <v>0</v>
      </c>
      <c r="O11" s="167">
        <v>0</v>
      </c>
      <c r="P11" s="167">
        <v>0</v>
      </c>
      <c r="Q11" s="167">
        <v>0</v>
      </c>
      <c r="R11" s="167">
        <v>0</v>
      </c>
      <c r="S11" s="167">
        <v>0</v>
      </c>
      <c r="T11" s="167">
        <v>0</v>
      </c>
      <c r="U11" s="167">
        <v>0</v>
      </c>
      <c r="V11" s="167">
        <v>0</v>
      </c>
      <c r="W11" s="167">
        <v>0</v>
      </c>
      <c r="X11" s="167">
        <v>0</v>
      </c>
      <c r="Y11" s="167">
        <v>0</v>
      </c>
      <c r="Z11" s="167">
        <v>0</v>
      </c>
      <c r="AA11" s="167">
        <v>0.25954199999999999</v>
      </c>
      <c r="AB11" s="167">
        <v>0.53358000000000005</v>
      </c>
      <c r="AC11" s="167">
        <v>0.43973400000000001</v>
      </c>
      <c r="AD11" s="167">
        <v>0.41915799999999998</v>
      </c>
      <c r="AE11" s="167">
        <v>0.32280300000000001</v>
      </c>
      <c r="AF11" s="167">
        <v>0.36192999999999997</v>
      </c>
      <c r="AG11" s="167">
        <v>0.40188299999999999</v>
      </c>
      <c r="AH11" s="167">
        <v>0.44310500000000003</v>
      </c>
      <c r="AI11" s="167">
        <v>0.42931200000000003</v>
      </c>
      <c r="AJ11" s="167">
        <v>0.58893399999999996</v>
      </c>
      <c r="AK11" s="167">
        <v>0.478047</v>
      </c>
      <c r="AL11" s="167">
        <v>0.373726</v>
      </c>
      <c r="AM11" s="167">
        <v>0.44757799999999998</v>
      </c>
      <c r="AN11" s="167">
        <v>0.29474099999999998</v>
      </c>
      <c r="AO11" s="167">
        <v>0.42174200000000001</v>
      </c>
      <c r="AP11" s="167">
        <v>0.46244499999999999</v>
      </c>
      <c r="AQ11" s="167">
        <v>0.43149900000000002</v>
      </c>
      <c r="AR11" s="167">
        <v>0.63425200000000004</v>
      </c>
      <c r="AS11" s="167">
        <v>0.61671900000000002</v>
      </c>
      <c r="AT11" s="167">
        <v>0.75777899999999998</v>
      </c>
      <c r="AU11" s="167">
        <v>0.72493600000000002</v>
      </c>
      <c r="AV11" s="167">
        <v>0.73525099999999999</v>
      </c>
      <c r="AW11" s="167">
        <v>0.53418399999999999</v>
      </c>
      <c r="AX11" s="167">
        <v>0.47445500000000002</v>
      </c>
      <c r="AY11" s="167">
        <v>0.48558000000000001</v>
      </c>
      <c r="AZ11" s="167">
        <v>0.55778000000000005</v>
      </c>
      <c r="BA11" s="167">
        <v>0.48599999999999999</v>
      </c>
      <c r="BB11" s="167">
        <v>0.46100000000000002</v>
      </c>
      <c r="BC11" s="230">
        <v>0.47716120000000001</v>
      </c>
      <c r="BD11" s="230">
        <v>0.48881730000000001</v>
      </c>
      <c r="BE11" s="230">
        <v>0.50074830000000004</v>
      </c>
      <c r="BF11" s="230">
        <v>0.5066581</v>
      </c>
      <c r="BG11" s="230">
        <v>0.50608169999999997</v>
      </c>
      <c r="BH11" s="230">
        <v>0.49219810000000003</v>
      </c>
      <c r="BI11" s="230">
        <v>0.4777363</v>
      </c>
      <c r="BJ11" s="230">
        <v>0.45833499999999999</v>
      </c>
      <c r="BK11" s="230">
        <v>0.45855489999999999</v>
      </c>
      <c r="BL11" s="230">
        <v>0.446052</v>
      </c>
      <c r="BM11" s="230">
        <v>0.46788920000000001</v>
      </c>
      <c r="BN11" s="230">
        <v>0.48660219999999998</v>
      </c>
      <c r="BO11" s="230">
        <v>0.50478719999999999</v>
      </c>
      <c r="BP11" s="230">
        <v>0.52325569999999999</v>
      </c>
      <c r="BQ11" s="230">
        <v>0.53501799999999999</v>
      </c>
      <c r="BR11" s="230">
        <v>0.53970600000000002</v>
      </c>
      <c r="BS11" s="230">
        <v>0.53568760000000004</v>
      </c>
      <c r="BT11" s="230">
        <v>0.52306750000000002</v>
      </c>
      <c r="BU11" s="230">
        <v>0.50654529999999998</v>
      </c>
      <c r="BV11" s="230">
        <v>0.48809190000000002</v>
      </c>
    </row>
    <row r="12" spans="1:74" ht="11.15" customHeight="1" x14ac:dyDescent="0.25">
      <c r="A12" s="48" t="s">
        <v>639</v>
      </c>
      <c r="B12" s="134" t="s">
        <v>109</v>
      </c>
      <c r="C12" s="167">
        <v>3.0230760000000001</v>
      </c>
      <c r="D12" s="167">
        <v>2.982148</v>
      </c>
      <c r="E12" s="167">
        <v>2.6708349999999998</v>
      </c>
      <c r="F12" s="167">
        <v>2.6369150000000001</v>
      </c>
      <c r="G12" s="167">
        <v>2.909678</v>
      </c>
      <c r="H12" s="167">
        <v>3.6455860000000002</v>
      </c>
      <c r="I12" s="167">
        <v>2.563088</v>
      </c>
      <c r="J12" s="167">
        <v>2.0084689999999998</v>
      </c>
      <c r="K12" s="167">
        <v>2.1329419999999999</v>
      </c>
      <c r="L12" s="167">
        <v>2.354301</v>
      </c>
      <c r="M12" s="167">
        <v>2.7840889999999998</v>
      </c>
      <c r="N12" s="167">
        <v>2.356258</v>
      </c>
      <c r="O12" s="167">
        <v>2.61416</v>
      </c>
      <c r="P12" s="167">
        <v>3.023647</v>
      </c>
      <c r="Q12" s="167">
        <v>3.0111910000000002</v>
      </c>
      <c r="R12" s="167">
        <v>2.6442649999999999</v>
      </c>
      <c r="S12" s="167">
        <v>2.9932609999999999</v>
      </c>
      <c r="T12" s="167">
        <v>3.1933950000000002</v>
      </c>
      <c r="U12" s="167">
        <v>3.6939479999999998</v>
      </c>
      <c r="V12" s="167">
        <v>3.2441450000000001</v>
      </c>
      <c r="W12" s="167">
        <v>3.991622</v>
      </c>
      <c r="X12" s="167">
        <v>3.1922000000000001</v>
      </c>
      <c r="Y12" s="167">
        <v>3.19713</v>
      </c>
      <c r="Z12" s="167">
        <v>3.015787</v>
      </c>
      <c r="AA12" s="167">
        <v>3.0434760000000001</v>
      </c>
      <c r="AB12" s="167">
        <v>2.9154740000000001</v>
      </c>
      <c r="AC12" s="167">
        <v>3.2209500000000002</v>
      </c>
      <c r="AD12" s="167">
        <v>2.5548730000000002</v>
      </c>
      <c r="AE12" s="167">
        <v>2.8580450000000002</v>
      </c>
      <c r="AF12" s="167">
        <v>3.0194960000000002</v>
      </c>
      <c r="AG12" s="167">
        <v>2.9168850000000002</v>
      </c>
      <c r="AH12" s="167">
        <v>2.768659</v>
      </c>
      <c r="AI12" s="167">
        <v>2.553353</v>
      </c>
      <c r="AJ12" s="167">
        <v>2.2373470000000002</v>
      </c>
      <c r="AK12" s="167">
        <v>2.1472720000000001</v>
      </c>
      <c r="AL12" s="167">
        <v>2.2279429999999998</v>
      </c>
      <c r="AM12" s="167">
        <v>2.7634940000000001</v>
      </c>
      <c r="AN12" s="167">
        <v>2.598357</v>
      </c>
      <c r="AO12" s="167">
        <v>1.4879910000000001</v>
      </c>
      <c r="AP12" s="167">
        <v>2.185184</v>
      </c>
      <c r="AQ12" s="167">
        <v>2.6802800000000002</v>
      </c>
      <c r="AR12" s="167">
        <v>2.6731959999999999</v>
      </c>
      <c r="AS12" s="167">
        <v>2.45241</v>
      </c>
      <c r="AT12" s="167">
        <v>2.877669</v>
      </c>
      <c r="AU12" s="167">
        <v>2.4829509999999999</v>
      </c>
      <c r="AV12" s="167">
        <v>2.0233180000000002</v>
      </c>
      <c r="AW12" s="167">
        <v>2.9672040000000002</v>
      </c>
      <c r="AX12" s="167">
        <v>1.890164</v>
      </c>
      <c r="AY12" s="167">
        <v>2.57823</v>
      </c>
      <c r="AZ12" s="167">
        <v>1.8767100000000001</v>
      </c>
      <c r="BA12" s="167">
        <v>2.3607741935000002</v>
      </c>
      <c r="BB12" s="167">
        <v>2.3226285</v>
      </c>
      <c r="BC12" s="230">
        <v>2.3812669999999998</v>
      </c>
      <c r="BD12" s="230">
        <v>2.3419409999999998</v>
      </c>
      <c r="BE12" s="230">
        <v>2.302063</v>
      </c>
      <c r="BF12" s="230">
        <v>2.2190080000000001</v>
      </c>
      <c r="BG12" s="230">
        <v>1.877653</v>
      </c>
      <c r="BH12" s="230">
        <v>1.5883560000000001</v>
      </c>
      <c r="BI12" s="230">
        <v>1.7313529999999999</v>
      </c>
      <c r="BJ12" s="230">
        <v>1.457222</v>
      </c>
      <c r="BK12" s="230">
        <v>1.353915</v>
      </c>
      <c r="BL12" s="230">
        <v>1.063903</v>
      </c>
      <c r="BM12" s="230">
        <v>1.3901749999999999</v>
      </c>
      <c r="BN12" s="230">
        <v>1.466661</v>
      </c>
      <c r="BO12" s="230">
        <v>1.6119140000000001</v>
      </c>
      <c r="BP12" s="230">
        <v>1.5293870000000001</v>
      </c>
      <c r="BQ12" s="230">
        <v>1.5074399999999999</v>
      </c>
      <c r="BR12" s="230">
        <v>1.5021469999999999</v>
      </c>
      <c r="BS12" s="230">
        <v>1.308632</v>
      </c>
      <c r="BT12" s="230">
        <v>1.0733029999999999</v>
      </c>
      <c r="BU12" s="230">
        <v>1.2523930000000001</v>
      </c>
      <c r="BV12" s="230">
        <v>1.097871</v>
      </c>
    </row>
    <row r="13" spans="1:74" ht="11.15" customHeight="1" x14ac:dyDescent="0.25">
      <c r="A13" s="48" t="s">
        <v>641</v>
      </c>
      <c r="B13" s="134" t="s">
        <v>113</v>
      </c>
      <c r="C13" s="167">
        <v>0</v>
      </c>
      <c r="D13" s="167">
        <v>0</v>
      </c>
      <c r="E13" s="167">
        <v>0</v>
      </c>
      <c r="F13" s="167">
        <v>-9.5299999999999996E-2</v>
      </c>
      <c r="G13" s="167">
        <v>-0.33870967742000002</v>
      </c>
      <c r="H13" s="167">
        <v>-0.25656666667</v>
      </c>
      <c r="I13" s="167">
        <v>-3.7741935483999998E-3</v>
      </c>
      <c r="J13" s="167">
        <v>0.27774193547999998</v>
      </c>
      <c r="K13" s="167">
        <v>0.17813333333</v>
      </c>
      <c r="L13" s="167">
        <v>0.11709677419</v>
      </c>
      <c r="M13" s="167">
        <v>1.5699999999999999E-2</v>
      </c>
      <c r="N13" s="167">
        <v>-3.2258064515E-5</v>
      </c>
      <c r="O13" s="167">
        <v>3.2258064515E-5</v>
      </c>
      <c r="P13" s="167">
        <v>1.1142857143E-2</v>
      </c>
      <c r="Q13" s="167">
        <v>-3.2258064515E-5</v>
      </c>
      <c r="R13" s="167">
        <v>0.14486666667</v>
      </c>
      <c r="S13" s="167">
        <v>0.18848387096999999</v>
      </c>
      <c r="T13" s="167">
        <v>0.20936666667000001</v>
      </c>
      <c r="U13" s="167">
        <v>6.4516129031E-5</v>
      </c>
      <c r="V13" s="167">
        <v>0</v>
      </c>
      <c r="W13" s="167">
        <v>0.1178</v>
      </c>
      <c r="X13" s="167">
        <v>0.22974193547999999</v>
      </c>
      <c r="Y13" s="167">
        <v>0.30596666667</v>
      </c>
      <c r="Z13" s="167">
        <v>0.25112903226</v>
      </c>
      <c r="AA13" s="167">
        <v>0.17306451613000001</v>
      </c>
      <c r="AB13" s="167">
        <v>0.33732142857000003</v>
      </c>
      <c r="AC13" s="167">
        <v>0.41325806452000002</v>
      </c>
      <c r="AD13" s="167">
        <v>0.60650000000000004</v>
      </c>
      <c r="AE13" s="167">
        <v>0.79861290323</v>
      </c>
      <c r="AF13" s="167">
        <v>0.99283333333000001</v>
      </c>
      <c r="AG13" s="167">
        <v>0.81670967742</v>
      </c>
      <c r="AH13" s="167">
        <v>0.74029032258000005</v>
      </c>
      <c r="AI13" s="167">
        <v>0.95546666667000002</v>
      </c>
      <c r="AJ13" s="167">
        <v>0.57496774194</v>
      </c>
      <c r="AK13" s="167">
        <v>0.33833333332999999</v>
      </c>
      <c r="AL13" s="167">
        <v>0.52867741935000001</v>
      </c>
      <c r="AM13" s="167">
        <v>1.4548387096999999E-2</v>
      </c>
      <c r="AN13" s="167">
        <v>0</v>
      </c>
      <c r="AO13" s="167">
        <v>1.3032258065E-2</v>
      </c>
      <c r="AP13" s="167">
        <v>0.24840000000000001</v>
      </c>
      <c r="AQ13" s="167">
        <v>0.30183870967999998</v>
      </c>
      <c r="AR13" s="167">
        <v>0.24026666666999999</v>
      </c>
      <c r="AS13" s="167">
        <v>-9.5483870968000005E-3</v>
      </c>
      <c r="AT13" s="167">
        <v>-9.2774193547999997E-2</v>
      </c>
      <c r="AU13" s="167">
        <v>-3.1466666667000001E-2</v>
      </c>
      <c r="AV13" s="167">
        <v>0</v>
      </c>
      <c r="AW13" s="167">
        <v>-2.1233333332999999E-2</v>
      </c>
      <c r="AX13" s="167">
        <v>-8.9451612902999994E-2</v>
      </c>
      <c r="AY13" s="167">
        <v>-0.10738709677</v>
      </c>
      <c r="AZ13" s="167">
        <v>-0.10155172413999999</v>
      </c>
      <c r="BA13" s="167">
        <v>-9.4774193547999999E-2</v>
      </c>
      <c r="BB13" s="167">
        <v>-0.10405545522</v>
      </c>
      <c r="BC13" s="230">
        <v>-0.1</v>
      </c>
      <c r="BD13" s="230">
        <v>-9.8333299999999998E-2</v>
      </c>
      <c r="BE13" s="230">
        <v>-0.10322580000000001</v>
      </c>
      <c r="BF13" s="230">
        <v>-0.10483870000000001</v>
      </c>
      <c r="BG13" s="230">
        <v>-9.3333299999999994E-2</v>
      </c>
      <c r="BH13" s="230">
        <v>0</v>
      </c>
      <c r="BI13" s="230">
        <v>0</v>
      </c>
      <c r="BJ13" s="230">
        <v>0</v>
      </c>
      <c r="BK13" s="230">
        <v>0</v>
      </c>
      <c r="BL13" s="230">
        <v>0</v>
      </c>
      <c r="BM13" s="230">
        <v>0</v>
      </c>
      <c r="BN13" s="230">
        <v>0</v>
      </c>
      <c r="BO13" s="230">
        <v>0</v>
      </c>
      <c r="BP13" s="230">
        <v>0</v>
      </c>
      <c r="BQ13" s="230">
        <v>0</v>
      </c>
      <c r="BR13" s="230">
        <v>0</v>
      </c>
      <c r="BS13" s="230">
        <v>0</v>
      </c>
      <c r="BT13" s="230">
        <v>0</v>
      </c>
      <c r="BU13" s="230">
        <v>0</v>
      </c>
      <c r="BV13" s="230">
        <v>0</v>
      </c>
    </row>
    <row r="14" spans="1:74" ht="11.15" customHeight="1" x14ac:dyDescent="0.25">
      <c r="A14" s="48" t="s">
        <v>640</v>
      </c>
      <c r="B14" s="134" t="s">
        <v>319</v>
      </c>
      <c r="C14" s="167">
        <v>-0.24132258065000001</v>
      </c>
      <c r="D14" s="167">
        <v>-0.42448275862000001</v>
      </c>
      <c r="E14" s="167">
        <v>-0.99283870967999999</v>
      </c>
      <c r="F14" s="167">
        <v>-1.5231333332999999</v>
      </c>
      <c r="G14" s="167">
        <v>0.24006451612999999</v>
      </c>
      <c r="H14" s="167">
        <v>-0.36880000000000002</v>
      </c>
      <c r="I14" s="167">
        <v>0.40429032257999997</v>
      </c>
      <c r="J14" s="167">
        <v>0.50725806452</v>
      </c>
      <c r="K14" s="167">
        <v>0.2225</v>
      </c>
      <c r="L14" s="167">
        <v>0.12264516129</v>
      </c>
      <c r="M14" s="167">
        <v>-0.22766666666999999</v>
      </c>
      <c r="N14" s="167">
        <v>0.49293548387000002</v>
      </c>
      <c r="O14" s="167">
        <v>0.29683870967999998</v>
      </c>
      <c r="P14" s="167">
        <v>-0.62882142857000001</v>
      </c>
      <c r="Q14" s="167">
        <v>-0.27703225805999998</v>
      </c>
      <c r="R14" s="167">
        <v>0.44353333333</v>
      </c>
      <c r="S14" s="167">
        <v>0.39283870968000001</v>
      </c>
      <c r="T14" s="167">
        <v>0.96240000000000003</v>
      </c>
      <c r="U14" s="167">
        <v>0.30203225806</v>
      </c>
      <c r="V14" s="167">
        <v>0.55548387096999996</v>
      </c>
      <c r="W14" s="167">
        <v>3.9399999999999998E-2</v>
      </c>
      <c r="X14" s="167">
        <v>-0.52377419354999999</v>
      </c>
      <c r="Y14" s="167">
        <v>0.10643333333</v>
      </c>
      <c r="Z14" s="167">
        <v>0.39364516128999999</v>
      </c>
      <c r="AA14" s="167">
        <v>0.24096774194000001</v>
      </c>
      <c r="AB14" s="167">
        <v>0.18528571428999999</v>
      </c>
      <c r="AC14" s="167">
        <v>-0.18325806452000001</v>
      </c>
      <c r="AD14" s="167">
        <v>-0.10583333333</v>
      </c>
      <c r="AE14" s="167">
        <v>7.4741935484000002E-2</v>
      </c>
      <c r="AF14" s="167">
        <v>-9.1133333332999999E-2</v>
      </c>
      <c r="AG14" s="167">
        <v>-0.20245161289999999</v>
      </c>
      <c r="AH14" s="167">
        <v>0.13838709677</v>
      </c>
      <c r="AI14" s="167">
        <v>-0.30716666666999998</v>
      </c>
      <c r="AJ14" s="167">
        <v>-0.34445161289999998</v>
      </c>
      <c r="AK14" s="167">
        <v>0.76856666666999995</v>
      </c>
      <c r="AL14" s="167">
        <v>-0.43487096774</v>
      </c>
      <c r="AM14" s="167">
        <v>-0.95822580644999999</v>
      </c>
      <c r="AN14" s="167">
        <v>-0.44821428570999999</v>
      </c>
      <c r="AO14" s="167">
        <v>0.22322580645000001</v>
      </c>
      <c r="AP14" s="167">
        <v>0.18516666667000001</v>
      </c>
      <c r="AQ14" s="167">
        <v>-3.0258064516000001E-2</v>
      </c>
      <c r="AR14" s="167">
        <v>0.20286666667</v>
      </c>
      <c r="AS14" s="167">
        <v>0.48219354839</v>
      </c>
      <c r="AT14" s="167">
        <v>0.72538709677000002</v>
      </c>
      <c r="AU14" s="167">
        <v>-5.5333333333000001E-3</v>
      </c>
      <c r="AV14" s="167">
        <v>-0.27748387096999999</v>
      </c>
      <c r="AW14" s="167">
        <v>-0.53563333332999996</v>
      </c>
      <c r="AX14" s="167">
        <v>0.50800000000000001</v>
      </c>
      <c r="AY14" s="167">
        <v>-4.7387096774E-2</v>
      </c>
      <c r="AZ14" s="167">
        <v>-0.69213793102999999</v>
      </c>
      <c r="BA14" s="167">
        <v>-0.19326728110999999</v>
      </c>
      <c r="BB14" s="167">
        <v>-0.24285602461</v>
      </c>
      <c r="BC14" s="230">
        <v>5.6245400000000001E-2</v>
      </c>
      <c r="BD14" s="230">
        <v>0.50653150000000002</v>
      </c>
      <c r="BE14" s="230">
        <v>0.30590099999999998</v>
      </c>
      <c r="BF14" s="230">
        <v>0.25097120000000001</v>
      </c>
      <c r="BG14" s="230">
        <v>-2.3991200000000001E-2</v>
      </c>
      <c r="BH14" s="230">
        <v>-0.42992419999999998</v>
      </c>
      <c r="BI14" s="230">
        <v>-8.5121799999999997E-2</v>
      </c>
      <c r="BJ14" s="230">
        <v>0.3006006</v>
      </c>
      <c r="BK14" s="230">
        <v>-0.32434360000000001</v>
      </c>
      <c r="BL14" s="230">
        <v>-0.31100030000000001</v>
      </c>
      <c r="BM14" s="230">
        <v>-0.34693879999999999</v>
      </c>
      <c r="BN14" s="230">
        <v>-0.17110429999999999</v>
      </c>
      <c r="BO14" s="230">
        <v>3.0695500000000001E-2</v>
      </c>
      <c r="BP14" s="230">
        <v>0.41754629999999998</v>
      </c>
      <c r="BQ14" s="230">
        <v>0.27096720000000002</v>
      </c>
      <c r="BR14" s="230">
        <v>0.22377359999999999</v>
      </c>
      <c r="BS14" s="230">
        <v>-2.48589E-2</v>
      </c>
      <c r="BT14" s="230">
        <v>-0.46733829999999998</v>
      </c>
      <c r="BU14" s="230">
        <v>-9.7800799999999993E-2</v>
      </c>
      <c r="BV14" s="230">
        <v>0.32598690000000002</v>
      </c>
    </row>
    <row r="15" spans="1:74" ht="11.15" customHeight="1" x14ac:dyDescent="0.25">
      <c r="A15" s="48" t="s">
        <v>425</v>
      </c>
      <c r="B15" s="134" t="s">
        <v>110</v>
      </c>
      <c r="C15" s="167">
        <v>0.59664358065</v>
      </c>
      <c r="D15" s="167">
        <v>0.46326875862</v>
      </c>
      <c r="E15" s="167">
        <v>0.75723770968000004</v>
      </c>
      <c r="F15" s="167">
        <v>-0.15672766666999999</v>
      </c>
      <c r="G15" s="167">
        <v>0.44303016129</v>
      </c>
      <c r="H15" s="167">
        <v>0.26768366666999999</v>
      </c>
      <c r="I15" s="167">
        <v>0.36633987096999998</v>
      </c>
      <c r="J15" s="167">
        <v>0.77957399999999999</v>
      </c>
      <c r="K15" s="167">
        <v>0.11310266667</v>
      </c>
      <c r="L15" s="167">
        <v>0.39499106451999999</v>
      </c>
      <c r="M15" s="167">
        <v>0.35543166666999998</v>
      </c>
      <c r="N15" s="167">
        <v>0.11913777419</v>
      </c>
      <c r="O15" s="167">
        <v>0.49345403226000001</v>
      </c>
      <c r="P15" s="167">
        <v>4.9024571428999998E-2</v>
      </c>
      <c r="Q15" s="167">
        <v>0.30186751613000001</v>
      </c>
      <c r="R15" s="167">
        <v>0.61151299999999997</v>
      </c>
      <c r="S15" s="167">
        <v>0.63134441934999996</v>
      </c>
      <c r="T15" s="167">
        <v>0.45914833332999999</v>
      </c>
      <c r="U15" s="167">
        <v>0.46336522581</v>
      </c>
      <c r="V15" s="167">
        <v>0.65003912903000005</v>
      </c>
      <c r="W15" s="167">
        <v>0.16142799999999999</v>
      </c>
      <c r="X15" s="167">
        <v>0.58340525805999999</v>
      </c>
      <c r="Y15" s="167">
        <v>0.292493</v>
      </c>
      <c r="Z15" s="167">
        <v>0.41820280645000002</v>
      </c>
      <c r="AA15" s="167">
        <v>0.27085974194000001</v>
      </c>
      <c r="AB15" s="167">
        <v>0.16773585714</v>
      </c>
      <c r="AC15" s="167">
        <v>0.15009400000000001</v>
      </c>
      <c r="AD15" s="167">
        <v>0.40376033333</v>
      </c>
      <c r="AE15" s="167">
        <v>0.45016916129000001</v>
      </c>
      <c r="AF15" s="167">
        <v>0.48756500000000003</v>
      </c>
      <c r="AG15" s="167">
        <v>0.59066893547999999</v>
      </c>
      <c r="AH15" s="167">
        <v>0.35200358064999998</v>
      </c>
      <c r="AI15" s="167">
        <v>0.18504499999999999</v>
      </c>
      <c r="AJ15" s="167">
        <v>0.34145787097000002</v>
      </c>
      <c r="AK15" s="167">
        <v>0.34222999999999998</v>
      </c>
      <c r="AL15" s="167">
        <v>0.54340954839</v>
      </c>
      <c r="AM15" s="167">
        <v>0.25054441934999999</v>
      </c>
      <c r="AN15" s="167">
        <v>0.15114228570999999</v>
      </c>
      <c r="AO15" s="167">
        <v>0.59670393548</v>
      </c>
      <c r="AP15" s="167">
        <v>0.10863933333</v>
      </c>
      <c r="AQ15" s="167">
        <v>0.12965335484000001</v>
      </c>
      <c r="AR15" s="167">
        <v>-0.25051533332999998</v>
      </c>
      <c r="AS15" s="167">
        <v>0.13091483871000001</v>
      </c>
      <c r="AT15" s="167">
        <v>-0.62000890323000002</v>
      </c>
      <c r="AU15" s="167">
        <v>-0.17818000000000001</v>
      </c>
      <c r="AV15" s="167">
        <v>-0.34294812902999999</v>
      </c>
      <c r="AW15" s="167">
        <v>-0.30260633332999998</v>
      </c>
      <c r="AX15" s="167">
        <v>0.45457961289999999</v>
      </c>
      <c r="AY15" s="167">
        <v>-8.5754806451999996E-2</v>
      </c>
      <c r="AZ15" s="167">
        <v>8.6919655171999996E-2</v>
      </c>
      <c r="BA15" s="167">
        <v>0.10224254300000001</v>
      </c>
      <c r="BB15" s="167">
        <v>0.32104563776</v>
      </c>
      <c r="BC15" s="230">
        <v>0.25351509999999999</v>
      </c>
      <c r="BD15" s="230">
        <v>0.242259</v>
      </c>
      <c r="BE15" s="230">
        <v>0.23073740000000001</v>
      </c>
      <c r="BF15" s="230">
        <v>0.22503049999999999</v>
      </c>
      <c r="BG15" s="230">
        <v>0.22558700000000001</v>
      </c>
      <c r="BH15" s="230">
        <v>0.23899419999999999</v>
      </c>
      <c r="BI15" s="230">
        <v>0.25295980000000001</v>
      </c>
      <c r="BJ15" s="230">
        <v>0.27169529999999997</v>
      </c>
      <c r="BK15" s="230">
        <v>0.27148299999999997</v>
      </c>
      <c r="BL15" s="230">
        <v>0.2835568</v>
      </c>
      <c r="BM15" s="230">
        <v>0.26246900000000001</v>
      </c>
      <c r="BN15" s="230">
        <v>0.24439810000000001</v>
      </c>
      <c r="BO15" s="230">
        <v>0.22683710000000001</v>
      </c>
      <c r="BP15" s="230">
        <v>0.2090024</v>
      </c>
      <c r="BQ15" s="230">
        <v>0.19764370000000001</v>
      </c>
      <c r="BR15" s="230">
        <v>0.1931166</v>
      </c>
      <c r="BS15" s="230">
        <v>0.19699710000000001</v>
      </c>
      <c r="BT15" s="230">
        <v>0.20918410000000001</v>
      </c>
      <c r="BU15" s="230">
        <v>0.22513929999999999</v>
      </c>
      <c r="BV15" s="230">
        <v>0.24295949999999999</v>
      </c>
    </row>
    <row r="16" spans="1:74" ht="11.15" customHeight="1" x14ac:dyDescent="0.25">
      <c r="A16" s="48" t="s">
        <v>426</v>
      </c>
      <c r="B16" s="134" t="s">
        <v>155</v>
      </c>
      <c r="C16" s="167">
        <v>16.228515999999999</v>
      </c>
      <c r="D16" s="167">
        <v>15.865413</v>
      </c>
      <c r="E16" s="167">
        <v>15.230451</v>
      </c>
      <c r="F16" s="167">
        <v>12.772333</v>
      </c>
      <c r="G16" s="167">
        <v>12.968031999999999</v>
      </c>
      <c r="H16" s="167">
        <v>13.734366</v>
      </c>
      <c r="I16" s="167">
        <v>14.33358</v>
      </c>
      <c r="J16" s="167">
        <v>14.151709</v>
      </c>
      <c r="K16" s="167">
        <v>13.572832999999999</v>
      </c>
      <c r="L16" s="167">
        <v>13.444741</v>
      </c>
      <c r="M16" s="167">
        <v>14.123699999999999</v>
      </c>
      <c r="N16" s="167">
        <v>14.139806</v>
      </c>
      <c r="O16" s="167">
        <v>14.541839</v>
      </c>
      <c r="P16" s="167">
        <v>12.370929</v>
      </c>
      <c r="Q16" s="167">
        <v>14.387129</v>
      </c>
      <c r="R16" s="167">
        <v>15.162167</v>
      </c>
      <c r="S16" s="167">
        <v>15.595677</v>
      </c>
      <c r="T16" s="167">
        <v>16.190232999999999</v>
      </c>
      <c r="U16" s="167">
        <v>15.851839</v>
      </c>
      <c r="V16" s="167">
        <v>15.726000000000001</v>
      </c>
      <c r="W16" s="167">
        <v>15.231667</v>
      </c>
      <c r="X16" s="167">
        <v>15.045355000000001</v>
      </c>
      <c r="Y16" s="167">
        <v>15.683967000000001</v>
      </c>
      <c r="Z16" s="167">
        <v>15.756902999999999</v>
      </c>
      <c r="AA16" s="167">
        <v>15.467677</v>
      </c>
      <c r="AB16" s="167">
        <v>15.397285999999999</v>
      </c>
      <c r="AC16" s="167">
        <v>15.846807</v>
      </c>
      <c r="AD16" s="167">
        <v>15.648300000000001</v>
      </c>
      <c r="AE16" s="167">
        <v>16.238773999999999</v>
      </c>
      <c r="AF16" s="167">
        <v>16.571000000000002</v>
      </c>
      <c r="AG16" s="167">
        <v>16.358000000000001</v>
      </c>
      <c r="AH16" s="167">
        <v>16.427676999999999</v>
      </c>
      <c r="AI16" s="167">
        <v>16.141200000000001</v>
      </c>
      <c r="AJ16" s="167">
        <v>15.775807</v>
      </c>
      <c r="AK16" s="167">
        <v>16.450467</v>
      </c>
      <c r="AL16" s="167">
        <v>15.376936000000001</v>
      </c>
      <c r="AM16" s="167">
        <v>15.086387</v>
      </c>
      <c r="AN16" s="167">
        <v>15.128429000000001</v>
      </c>
      <c r="AO16" s="167">
        <v>15.512839</v>
      </c>
      <c r="AP16" s="167">
        <v>15.839833</v>
      </c>
      <c r="AQ16" s="167">
        <v>16.206968</v>
      </c>
      <c r="AR16" s="167">
        <v>16.394532999999999</v>
      </c>
      <c r="AS16" s="167">
        <v>16.598096999999999</v>
      </c>
      <c r="AT16" s="167">
        <v>16.689160999999999</v>
      </c>
      <c r="AU16" s="167">
        <v>16.239267000000002</v>
      </c>
      <c r="AV16" s="167">
        <v>15.356871</v>
      </c>
      <c r="AW16" s="167">
        <v>15.937167000000001</v>
      </c>
      <c r="AX16" s="167">
        <v>16.501839</v>
      </c>
      <c r="AY16" s="167">
        <v>15.399387000000001</v>
      </c>
      <c r="AZ16" s="167">
        <v>14.881862</v>
      </c>
      <c r="BA16" s="167">
        <v>15.814516128999999</v>
      </c>
      <c r="BB16" s="167">
        <v>15.88776</v>
      </c>
      <c r="BC16" s="230">
        <v>16.159649999999999</v>
      </c>
      <c r="BD16" s="230">
        <v>16.553820000000002</v>
      </c>
      <c r="BE16" s="230">
        <v>16.396830000000001</v>
      </c>
      <c r="BF16" s="230">
        <v>16.377479999999998</v>
      </c>
      <c r="BG16" s="230">
        <v>15.80669</v>
      </c>
      <c r="BH16" s="230">
        <v>15.28914</v>
      </c>
      <c r="BI16" s="230">
        <v>15.91052</v>
      </c>
      <c r="BJ16" s="230">
        <v>16.066420000000001</v>
      </c>
      <c r="BK16" s="230">
        <v>15.367599999999999</v>
      </c>
      <c r="BL16" s="230">
        <v>14.85976</v>
      </c>
      <c r="BM16" s="230">
        <v>15.42858</v>
      </c>
      <c r="BN16" s="230">
        <v>15.713480000000001</v>
      </c>
      <c r="BO16" s="230">
        <v>16.11552</v>
      </c>
      <c r="BP16" s="230">
        <v>16.43046</v>
      </c>
      <c r="BQ16" s="230">
        <v>16.282730000000001</v>
      </c>
      <c r="BR16" s="230">
        <v>16.2254</v>
      </c>
      <c r="BS16" s="230">
        <v>15.74713</v>
      </c>
      <c r="BT16" s="230">
        <v>15.13284</v>
      </c>
      <c r="BU16" s="230">
        <v>15.778930000000001</v>
      </c>
      <c r="BV16" s="230">
        <v>16.063960000000002</v>
      </c>
    </row>
    <row r="17" spans="1:74" ht="11.15" customHeight="1" x14ac:dyDescent="0.25">
      <c r="A17" s="44"/>
      <c r="B17" s="32" t="s">
        <v>643</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167"/>
      <c r="AW17" s="167"/>
      <c r="AX17" s="167"/>
      <c r="AY17" s="167"/>
      <c r="AZ17" s="167"/>
      <c r="BA17" s="167"/>
      <c r="BB17" s="167"/>
      <c r="BC17" s="230"/>
      <c r="BD17" s="230"/>
      <c r="BE17" s="230"/>
      <c r="BF17" s="230"/>
      <c r="BG17" s="230"/>
      <c r="BH17" s="230"/>
      <c r="BI17" s="230"/>
      <c r="BJ17" s="230"/>
      <c r="BK17" s="289"/>
      <c r="BL17" s="289"/>
      <c r="BM17" s="289"/>
      <c r="BN17" s="289"/>
      <c r="BO17" s="289"/>
      <c r="BP17" s="289"/>
      <c r="BQ17" s="289"/>
      <c r="BR17" s="289"/>
      <c r="BS17" s="289"/>
      <c r="BT17" s="289"/>
      <c r="BU17" s="289"/>
      <c r="BV17" s="289"/>
    </row>
    <row r="18" spans="1:74" ht="11.15" customHeight="1" x14ac:dyDescent="0.25">
      <c r="A18" s="48" t="s">
        <v>428</v>
      </c>
      <c r="B18" s="134" t="s">
        <v>320</v>
      </c>
      <c r="C18" s="167">
        <v>1.128091</v>
      </c>
      <c r="D18" s="167">
        <v>0.94133999999999995</v>
      </c>
      <c r="E18" s="167">
        <v>0.97412600000000005</v>
      </c>
      <c r="F18" s="167">
        <v>0.77373199999999998</v>
      </c>
      <c r="G18" s="167">
        <v>0.80803000000000003</v>
      </c>
      <c r="H18" s="167">
        <v>0.87066299999999996</v>
      </c>
      <c r="I18" s="167">
        <v>0.92867299999999997</v>
      </c>
      <c r="J18" s="167">
        <v>0.923902</v>
      </c>
      <c r="K18" s="167">
        <v>0.94806299999999999</v>
      </c>
      <c r="L18" s="167">
        <v>0.92428699999999997</v>
      </c>
      <c r="M18" s="167">
        <v>0.93443200000000004</v>
      </c>
      <c r="N18" s="167">
        <v>0.91493100000000005</v>
      </c>
      <c r="O18" s="167">
        <v>0.88864399999999999</v>
      </c>
      <c r="P18" s="167">
        <v>0.78028500000000001</v>
      </c>
      <c r="Q18" s="167">
        <v>0.86464600000000003</v>
      </c>
      <c r="R18" s="167">
        <v>0.93716600000000005</v>
      </c>
      <c r="S18" s="167">
        <v>1.0375490000000001</v>
      </c>
      <c r="T18" s="167">
        <v>0.95299900000000004</v>
      </c>
      <c r="U18" s="167">
        <v>0.94864599999999999</v>
      </c>
      <c r="V18" s="167">
        <v>0.98896799999999996</v>
      </c>
      <c r="W18" s="167">
        <v>0.93493199999999999</v>
      </c>
      <c r="X18" s="167">
        <v>1.0131289999999999</v>
      </c>
      <c r="Y18" s="167">
        <v>1.0127679999999999</v>
      </c>
      <c r="Z18" s="167">
        <v>1.0919380000000001</v>
      </c>
      <c r="AA18" s="167">
        <v>0.98848599999999998</v>
      </c>
      <c r="AB18" s="167">
        <v>0.92403500000000005</v>
      </c>
      <c r="AC18" s="167">
        <v>1.004067</v>
      </c>
      <c r="AD18" s="167">
        <v>1.0501659999999999</v>
      </c>
      <c r="AE18" s="167">
        <v>1.0867089999999999</v>
      </c>
      <c r="AF18" s="167">
        <v>1.1109009999999999</v>
      </c>
      <c r="AG18" s="167">
        <v>1.100482</v>
      </c>
      <c r="AH18" s="167">
        <v>1.01013</v>
      </c>
      <c r="AI18" s="167">
        <v>1.081998</v>
      </c>
      <c r="AJ18" s="167">
        <v>1.0138050000000001</v>
      </c>
      <c r="AK18" s="167">
        <v>1.023299</v>
      </c>
      <c r="AL18" s="167">
        <v>0.98570899999999995</v>
      </c>
      <c r="AM18" s="167">
        <v>1.025968</v>
      </c>
      <c r="AN18" s="167">
        <v>0.95657099999999995</v>
      </c>
      <c r="AO18" s="167">
        <v>0.91690300000000002</v>
      </c>
      <c r="AP18" s="167">
        <v>1.0124</v>
      </c>
      <c r="AQ18" s="167">
        <v>0.94393499999999997</v>
      </c>
      <c r="AR18" s="167">
        <v>1.071264</v>
      </c>
      <c r="AS18" s="167">
        <v>1.0755479999999999</v>
      </c>
      <c r="AT18" s="167">
        <v>1.0746789999999999</v>
      </c>
      <c r="AU18" s="167">
        <v>1.0704309999999999</v>
      </c>
      <c r="AV18" s="167">
        <v>1.03555</v>
      </c>
      <c r="AW18" s="167">
        <v>1.063998</v>
      </c>
      <c r="AX18" s="167">
        <v>1.060676</v>
      </c>
      <c r="AY18" s="167">
        <v>0.97716400000000003</v>
      </c>
      <c r="AZ18" s="167">
        <v>0.84710300000000005</v>
      </c>
      <c r="BA18" s="167">
        <v>0.97734909999999997</v>
      </c>
      <c r="BB18" s="167">
        <v>1.0247489999999999</v>
      </c>
      <c r="BC18" s="230">
        <v>1.0245880000000001</v>
      </c>
      <c r="BD18" s="230">
        <v>1.0717049999999999</v>
      </c>
      <c r="BE18" s="230">
        <v>1.0527070000000001</v>
      </c>
      <c r="BF18" s="230">
        <v>1.055688</v>
      </c>
      <c r="BG18" s="230">
        <v>1.036065</v>
      </c>
      <c r="BH18" s="230">
        <v>1.030527</v>
      </c>
      <c r="BI18" s="230">
        <v>1.0427850000000001</v>
      </c>
      <c r="BJ18" s="230">
        <v>1.058092</v>
      </c>
      <c r="BK18" s="230">
        <v>0.99599150000000003</v>
      </c>
      <c r="BL18" s="230">
        <v>0.9390946</v>
      </c>
      <c r="BM18" s="230">
        <v>0.96105479999999999</v>
      </c>
      <c r="BN18" s="230">
        <v>0.98743910000000001</v>
      </c>
      <c r="BO18" s="230">
        <v>1.0248949999999999</v>
      </c>
      <c r="BP18" s="230">
        <v>1.0740940000000001</v>
      </c>
      <c r="BQ18" s="230">
        <v>1.062503</v>
      </c>
      <c r="BR18" s="230">
        <v>1.0760510000000001</v>
      </c>
      <c r="BS18" s="230">
        <v>1.0442290000000001</v>
      </c>
      <c r="BT18" s="230">
        <v>1.0418069999999999</v>
      </c>
      <c r="BU18" s="230">
        <v>1.036373</v>
      </c>
      <c r="BV18" s="230">
        <v>1.0621620000000001</v>
      </c>
    </row>
    <row r="19" spans="1:74" ht="11.15" customHeight="1" x14ac:dyDescent="0.25">
      <c r="A19" s="48" t="s">
        <v>427</v>
      </c>
      <c r="B19" s="134" t="s">
        <v>773</v>
      </c>
      <c r="C19" s="167">
        <v>5.2057739999999999</v>
      </c>
      <c r="D19" s="167">
        <v>5.0520350000000001</v>
      </c>
      <c r="E19" s="167">
        <v>5.2528709999999998</v>
      </c>
      <c r="F19" s="167">
        <v>4.9342670000000002</v>
      </c>
      <c r="G19" s="167">
        <v>4.7454520000000002</v>
      </c>
      <c r="H19" s="167">
        <v>5.1946669999999999</v>
      </c>
      <c r="I19" s="167">
        <v>5.3675810000000004</v>
      </c>
      <c r="J19" s="167">
        <v>5.3514520000000001</v>
      </c>
      <c r="K19" s="167">
        <v>5.3078329999999996</v>
      </c>
      <c r="L19" s="167">
        <v>5.2972580000000002</v>
      </c>
      <c r="M19" s="167">
        <v>5.3214670000000002</v>
      </c>
      <c r="N19" s="167">
        <v>5.0582580000000004</v>
      </c>
      <c r="O19" s="167">
        <v>5.2172580000000002</v>
      </c>
      <c r="P19" s="167">
        <v>4.2468570000000003</v>
      </c>
      <c r="Q19" s="167">
        <v>5.1479679999999997</v>
      </c>
      <c r="R19" s="167">
        <v>5.4774669999999999</v>
      </c>
      <c r="S19" s="167">
        <v>5.496645</v>
      </c>
      <c r="T19" s="167">
        <v>5.5151669999999999</v>
      </c>
      <c r="U19" s="167">
        <v>5.5017420000000001</v>
      </c>
      <c r="V19" s="167">
        <v>5.5961290000000004</v>
      </c>
      <c r="W19" s="167">
        <v>5.5712330000000003</v>
      </c>
      <c r="X19" s="167">
        <v>5.7210000000000001</v>
      </c>
      <c r="Y19" s="167">
        <v>5.7728330000000003</v>
      </c>
      <c r="Z19" s="167">
        <v>5.7409359999999996</v>
      </c>
      <c r="AA19" s="167">
        <v>5.5083549999999999</v>
      </c>
      <c r="AB19" s="167">
        <v>5.5139639999999996</v>
      </c>
      <c r="AC19" s="167">
        <v>5.9523549999999998</v>
      </c>
      <c r="AD19" s="167">
        <v>5.9173</v>
      </c>
      <c r="AE19" s="167">
        <v>5.9610000000000003</v>
      </c>
      <c r="AF19" s="167">
        <v>6.008267</v>
      </c>
      <c r="AG19" s="167">
        <v>6.1885159999999999</v>
      </c>
      <c r="AH19" s="167">
        <v>6.0605479999999998</v>
      </c>
      <c r="AI19" s="167">
        <v>6.1540670000000004</v>
      </c>
      <c r="AJ19" s="167">
        <v>6.1677419999999996</v>
      </c>
      <c r="AK19" s="167">
        <v>6.1393000000000004</v>
      </c>
      <c r="AL19" s="167">
        <v>5.6004519999999998</v>
      </c>
      <c r="AM19" s="167">
        <v>5.8500319999999997</v>
      </c>
      <c r="AN19" s="167">
        <v>5.9614289999999999</v>
      </c>
      <c r="AO19" s="167">
        <v>6.2113870000000002</v>
      </c>
      <c r="AP19" s="167">
        <v>6.3734669999999998</v>
      </c>
      <c r="AQ19" s="167">
        <v>6.3756449999999996</v>
      </c>
      <c r="AR19" s="167">
        <v>6.5266669999999998</v>
      </c>
      <c r="AS19" s="167">
        <v>6.4453870000000002</v>
      </c>
      <c r="AT19" s="167">
        <v>6.5482899999999997</v>
      </c>
      <c r="AU19" s="167">
        <v>6.7534000000000001</v>
      </c>
      <c r="AV19" s="167">
        <v>6.7702900000000001</v>
      </c>
      <c r="AW19" s="167">
        <v>6.7642670000000003</v>
      </c>
      <c r="AX19" s="167">
        <v>6.5676449999999997</v>
      </c>
      <c r="AY19" s="167">
        <v>6.0579359999999998</v>
      </c>
      <c r="AZ19" s="167">
        <v>6.6409310000000001</v>
      </c>
      <c r="BA19" s="167">
        <v>6.4682388749999999</v>
      </c>
      <c r="BB19" s="167">
        <v>6.4782040393999996</v>
      </c>
      <c r="BC19" s="230">
        <v>6.5351540000000004</v>
      </c>
      <c r="BD19" s="230">
        <v>6.5663879999999999</v>
      </c>
      <c r="BE19" s="230">
        <v>6.5744899999999999</v>
      </c>
      <c r="BF19" s="230">
        <v>6.626557</v>
      </c>
      <c r="BG19" s="230">
        <v>6.6598499999999996</v>
      </c>
      <c r="BH19" s="230">
        <v>6.6450180000000003</v>
      </c>
      <c r="BI19" s="230">
        <v>6.6354369999999996</v>
      </c>
      <c r="BJ19" s="230">
        <v>6.6082390000000002</v>
      </c>
      <c r="BK19" s="230">
        <v>6.6131159999999998</v>
      </c>
      <c r="BL19" s="230">
        <v>6.5848459999999998</v>
      </c>
      <c r="BM19" s="230">
        <v>6.6998410000000002</v>
      </c>
      <c r="BN19" s="230">
        <v>6.7538109999999998</v>
      </c>
      <c r="BO19" s="230">
        <v>6.8011609999999996</v>
      </c>
      <c r="BP19" s="230">
        <v>6.7587489999999999</v>
      </c>
      <c r="BQ19" s="230">
        <v>6.7339010000000004</v>
      </c>
      <c r="BR19" s="230">
        <v>6.7753389999999998</v>
      </c>
      <c r="BS19" s="230">
        <v>6.8097000000000003</v>
      </c>
      <c r="BT19" s="230">
        <v>6.8650919999999998</v>
      </c>
      <c r="BU19" s="230">
        <v>6.8604269999999996</v>
      </c>
      <c r="BV19" s="230">
        <v>6.7610270000000003</v>
      </c>
    </row>
    <row r="20" spans="1:74" ht="11.15" customHeight="1" x14ac:dyDescent="0.25">
      <c r="A20" s="48" t="s">
        <v>754</v>
      </c>
      <c r="B20" s="134" t="s">
        <v>755</v>
      </c>
      <c r="C20" s="167">
        <v>1.161227</v>
      </c>
      <c r="D20" s="167">
        <v>1.143888</v>
      </c>
      <c r="E20" s="167">
        <v>1.049223</v>
      </c>
      <c r="F20" s="167">
        <v>0.67060399999999998</v>
      </c>
      <c r="G20" s="167">
        <v>0.787273</v>
      </c>
      <c r="H20" s="167">
        <v>0.96924900000000003</v>
      </c>
      <c r="I20" s="167">
        <v>1.0331360000000001</v>
      </c>
      <c r="J20" s="167">
        <v>1.02515</v>
      </c>
      <c r="K20" s="167">
        <v>1.0357499999999999</v>
      </c>
      <c r="L20" s="167">
        <v>1.0584169999999999</v>
      </c>
      <c r="M20" s="167">
        <v>1.099089</v>
      </c>
      <c r="N20" s="167">
        <v>1.074371</v>
      </c>
      <c r="O20" s="167">
        <v>1.073075</v>
      </c>
      <c r="P20" s="167">
        <v>0.94726999999999995</v>
      </c>
      <c r="Q20" s="167">
        <v>1.094449</v>
      </c>
      <c r="R20" s="167">
        <v>1.0857479999999999</v>
      </c>
      <c r="S20" s="167">
        <v>1.158898</v>
      </c>
      <c r="T20" s="167">
        <v>1.1696249999999999</v>
      </c>
      <c r="U20" s="167">
        <v>1.1765399999999999</v>
      </c>
      <c r="V20" s="167">
        <v>1.1004970000000001</v>
      </c>
      <c r="W20" s="167">
        <v>1.078711</v>
      </c>
      <c r="X20" s="167">
        <v>1.207738</v>
      </c>
      <c r="Y20" s="167">
        <v>1.256041</v>
      </c>
      <c r="Z20" s="167">
        <v>1.263269</v>
      </c>
      <c r="AA20" s="167">
        <v>1.20608</v>
      </c>
      <c r="AB20" s="167">
        <v>1.183184</v>
      </c>
      <c r="AC20" s="167">
        <v>1.196663</v>
      </c>
      <c r="AD20" s="167">
        <v>1.156757</v>
      </c>
      <c r="AE20" s="167">
        <v>1.2056260000000001</v>
      </c>
      <c r="AF20" s="167">
        <v>1.2460420000000001</v>
      </c>
      <c r="AG20" s="167">
        <v>1.2271460000000001</v>
      </c>
      <c r="AH20" s="167">
        <v>1.1889620000000001</v>
      </c>
      <c r="AI20" s="167">
        <v>1.125291</v>
      </c>
      <c r="AJ20" s="167">
        <v>1.2248429999999999</v>
      </c>
      <c r="AK20" s="167">
        <v>1.2798020000000001</v>
      </c>
      <c r="AL20" s="167">
        <v>1.1911320000000001</v>
      </c>
      <c r="AM20" s="167">
        <v>1.2402519999999999</v>
      </c>
      <c r="AN20" s="167">
        <v>1.2396450000000001</v>
      </c>
      <c r="AO20" s="167">
        <v>1.2540819999999999</v>
      </c>
      <c r="AP20" s="167">
        <v>1.237724</v>
      </c>
      <c r="AQ20" s="167">
        <v>1.295634</v>
      </c>
      <c r="AR20" s="167">
        <v>1.3453520000000001</v>
      </c>
      <c r="AS20" s="167">
        <v>1.312014</v>
      </c>
      <c r="AT20" s="167">
        <v>1.302659</v>
      </c>
      <c r="AU20" s="167">
        <v>1.3267139999999999</v>
      </c>
      <c r="AV20" s="167">
        <v>1.3083899999999999</v>
      </c>
      <c r="AW20" s="167">
        <v>1.340665</v>
      </c>
      <c r="AX20" s="167">
        <v>1.4005780000000001</v>
      </c>
      <c r="AY20" s="167">
        <v>1.2723739999999999</v>
      </c>
      <c r="AZ20" s="167">
        <v>1.370927</v>
      </c>
      <c r="BA20" s="167">
        <v>1.3328767758</v>
      </c>
      <c r="BB20" s="167">
        <v>1.2991201999999999</v>
      </c>
      <c r="BC20" s="230">
        <v>1.3340080000000001</v>
      </c>
      <c r="BD20" s="230">
        <v>1.387389</v>
      </c>
      <c r="BE20" s="230">
        <v>1.362034</v>
      </c>
      <c r="BF20" s="230">
        <v>1.3680140000000001</v>
      </c>
      <c r="BG20" s="230">
        <v>1.3180149999999999</v>
      </c>
      <c r="BH20" s="230">
        <v>1.3357079999999999</v>
      </c>
      <c r="BI20" s="230">
        <v>1.395564</v>
      </c>
      <c r="BJ20" s="230">
        <v>1.403132</v>
      </c>
      <c r="BK20" s="230">
        <v>1.389948</v>
      </c>
      <c r="BL20" s="230">
        <v>1.3907879999999999</v>
      </c>
      <c r="BM20" s="230">
        <v>1.4246129999999999</v>
      </c>
      <c r="BN20" s="230">
        <v>1.4085110000000001</v>
      </c>
      <c r="BO20" s="230">
        <v>1.4563219999999999</v>
      </c>
      <c r="BP20" s="230">
        <v>1.4750890000000001</v>
      </c>
      <c r="BQ20" s="230">
        <v>1.4557659999999999</v>
      </c>
      <c r="BR20" s="230">
        <v>1.462593</v>
      </c>
      <c r="BS20" s="230">
        <v>1.422431</v>
      </c>
      <c r="BT20" s="230">
        <v>1.430787</v>
      </c>
      <c r="BU20" s="230">
        <v>1.493117</v>
      </c>
      <c r="BV20" s="230">
        <v>1.5013799999999999</v>
      </c>
    </row>
    <row r="21" spans="1:74" ht="11.15" customHeight="1" x14ac:dyDescent="0.25">
      <c r="A21" s="48" t="s">
        <v>690</v>
      </c>
      <c r="B21" s="134" t="s">
        <v>99</v>
      </c>
      <c r="C21" s="167">
        <v>1.075677</v>
      </c>
      <c r="D21" s="167">
        <v>1.052103</v>
      </c>
      <c r="E21" s="167">
        <v>0.94867699999999999</v>
      </c>
      <c r="F21" s="167">
        <v>0.56676599999999999</v>
      </c>
      <c r="G21" s="167">
        <v>0.68248299999999995</v>
      </c>
      <c r="H21" s="167">
        <v>0.86529999999999996</v>
      </c>
      <c r="I21" s="167">
        <v>0.926064</v>
      </c>
      <c r="J21" s="167">
        <v>0.91677399999999998</v>
      </c>
      <c r="K21" s="167">
        <v>0.92596599999999996</v>
      </c>
      <c r="L21" s="167">
        <v>0.95528000000000002</v>
      </c>
      <c r="M21" s="167">
        <v>0.99715200000000004</v>
      </c>
      <c r="N21" s="167">
        <v>0.97121999999999997</v>
      </c>
      <c r="O21" s="167">
        <v>0.92932499999999996</v>
      </c>
      <c r="P21" s="167">
        <v>0.81768099999999999</v>
      </c>
      <c r="Q21" s="167">
        <v>0.94604100000000002</v>
      </c>
      <c r="R21" s="167">
        <v>0.940438</v>
      </c>
      <c r="S21" s="167">
        <v>1.007231</v>
      </c>
      <c r="T21" s="167">
        <v>1.021366</v>
      </c>
      <c r="U21" s="167">
        <v>1.0144979999999999</v>
      </c>
      <c r="V21" s="167">
        <v>0.93827899999999997</v>
      </c>
      <c r="W21" s="167">
        <v>0.93601400000000001</v>
      </c>
      <c r="X21" s="167">
        <v>1.0411539999999999</v>
      </c>
      <c r="Y21" s="167">
        <v>1.0794429999999999</v>
      </c>
      <c r="Z21" s="167">
        <v>1.068778</v>
      </c>
      <c r="AA21" s="167">
        <v>1.0384089999999999</v>
      </c>
      <c r="AB21" s="167">
        <v>1.010856</v>
      </c>
      <c r="AC21" s="167">
        <v>1.0187360000000001</v>
      </c>
      <c r="AD21" s="167">
        <v>0.96519999999999995</v>
      </c>
      <c r="AE21" s="167">
        <v>1.0082469999999999</v>
      </c>
      <c r="AF21" s="167">
        <v>1.042924</v>
      </c>
      <c r="AG21" s="167">
        <v>1.0160750000000001</v>
      </c>
      <c r="AH21" s="167">
        <v>0.98452300000000004</v>
      </c>
      <c r="AI21" s="167">
        <v>0.90238600000000002</v>
      </c>
      <c r="AJ21" s="167">
        <v>1.0142089999999999</v>
      </c>
      <c r="AK21" s="167">
        <v>1.052651</v>
      </c>
      <c r="AL21" s="167">
        <v>0.96922399999999997</v>
      </c>
      <c r="AM21" s="167">
        <v>1.006111</v>
      </c>
      <c r="AN21" s="167">
        <v>1.003188</v>
      </c>
      <c r="AO21" s="167">
        <v>0.99203600000000003</v>
      </c>
      <c r="AP21" s="167">
        <v>0.97453500000000004</v>
      </c>
      <c r="AQ21" s="167">
        <v>1.0005299999999999</v>
      </c>
      <c r="AR21" s="167">
        <v>1.0382150000000001</v>
      </c>
      <c r="AS21" s="167">
        <v>1.033034</v>
      </c>
      <c r="AT21" s="167">
        <v>1.004408</v>
      </c>
      <c r="AU21" s="167">
        <v>1.009674</v>
      </c>
      <c r="AV21" s="167">
        <v>1.0280800000000001</v>
      </c>
      <c r="AW21" s="167">
        <v>1.0536319999999999</v>
      </c>
      <c r="AX21" s="167">
        <v>1.0817319999999999</v>
      </c>
      <c r="AY21" s="167">
        <v>0.98941199999999996</v>
      </c>
      <c r="AZ21" s="167">
        <v>1.0705929999999999</v>
      </c>
      <c r="BA21" s="167">
        <v>1.0399032258000001</v>
      </c>
      <c r="BB21" s="167">
        <v>0.98853334999999998</v>
      </c>
      <c r="BC21" s="230">
        <v>1.015164</v>
      </c>
      <c r="BD21" s="230">
        <v>1.0623100000000001</v>
      </c>
      <c r="BE21" s="230">
        <v>1.031085</v>
      </c>
      <c r="BF21" s="230">
        <v>1.042125</v>
      </c>
      <c r="BG21" s="230">
        <v>0.9969382</v>
      </c>
      <c r="BH21" s="230">
        <v>1.0094160000000001</v>
      </c>
      <c r="BI21" s="230">
        <v>1.0491410000000001</v>
      </c>
      <c r="BJ21" s="230">
        <v>1.0389409999999999</v>
      </c>
      <c r="BK21" s="230">
        <v>1.0338799999999999</v>
      </c>
      <c r="BL21" s="230">
        <v>1.0147839999999999</v>
      </c>
      <c r="BM21" s="230">
        <v>1.038025</v>
      </c>
      <c r="BN21" s="230">
        <v>1.0069429999999999</v>
      </c>
      <c r="BO21" s="230">
        <v>1.040813</v>
      </c>
      <c r="BP21" s="230">
        <v>1.050432</v>
      </c>
      <c r="BQ21" s="230">
        <v>1.025433</v>
      </c>
      <c r="BR21" s="230">
        <v>1.0360739999999999</v>
      </c>
      <c r="BS21" s="230">
        <v>1.000416</v>
      </c>
      <c r="BT21" s="230">
        <v>1.008202</v>
      </c>
      <c r="BU21" s="230">
        <v>1.0577780000000001</v>
      </c>
      <c r="BV21" s="230">
        <v>1.0537989999999999</v>
      </c>
    </row>
    <row r="22" spans="1:74" ht="11.15" customHeight="1" x14ac:dyDescent="0.25">
      <c r="A22" s="48" t="s">
        <v>756</v>
      </c>
      <c r="B22" s="464" t="s">
        <v>757</v>
      </c>
      <c r="C22" s="167">
        <v>0.22138841935</v>
      </c>
      <c r="D22" s="167">
        <v>0.20275989655000001</v>
      </c>
      <c r="E22" s="167">
        <v>0.21561225806000001</v>
      </c>
      <c r="F22" s="167">
        <v>0.18636733333</v>
      </c>
      <c r="G22" s="167">
        <v>0.19264451613</v>
      </c>
      <c r="H22" s="167">
        <v>0.17516866667</v>
      </c>
      <c r="I22" s="167">
        <v>0.20474293548</v>
      </c>
      <c r="J22" s="167">
        <v>0.19254741935</v>
      </c>
      <c r="K22" s="167">
        <v>0.18219966667000001</v>
      </c>
      <c r="L22" s="167">
        <v>0.19035706452000001</v>
      </c>
      <c r="M22" s="167">
        <v>0.19726730000000001</v>
      </c>
      <c r="N22" s="167">
        <v>0.18545161290000001</v>
      </c>
      <c r="O22" s="167">
        <v>0.20483890323000001</v>
      </c>
      <c r="P22" s="167">
        <v>0.17625042857000001</v>
      </c>
      <c r="Q22" s="167">
        <v>0.19487067742</v>
      </c>
      <c r="R22" s="167">
        <v>0.20473469999999999</v>
      </c>
      <c r="S22" s="167">
        <v>0.21161429032000001</v>
      </c>
      <c r="T22" s="167">
        <v>0.21940116667000001</v>
      </c>
      <c r="U22" s="167">
        <v>0.21600022581</v>
      </c>
      <c r="V22" s="167">
        <v>0.21261125806</v>
      </c>
      <c r="W22" s="167">
        <v>0.21483326666999999</v>
      </c>
      <c r="X22" s="167">
        <v>0.21329096774</v>
      </c>
      <c r="Y22" s="167">
        <v>0.2200675</v>
      </c>
      <c r="Z22" s="167">
        <v>0.24025983871000001</v>
      </c>
      <c r="AA22" s="167">
        <v>0.22477351612999999</v>
      </c>
      <c r="AB22" s="167">
        <v>0.20964453571</v>
      </c>
      <c r="AC22" s="167">
        <v>0.21499970968000001</v>
      </c>
      <c r="AD22" s="167">
        <v>0.22666776666999999</v>
      </c>
      <c r="AE22" s="167">
        <v>0.22458193547999999</v>
      </c>
      <c r="AF22" s="167">
        <v>0.23523549999999999</v>
      </c>
      <c r="AG22" s="167">
        <v>0.22451516128999999</v>
      </c>
      <c r="AH22" s="167">
        <v>0.22219312902999999</v>
      </c>
      <c r="AI22" s="167">
        <v>0.22286576666999999</v>
      </c>
      <c r="AJ22" s="167">
        <v>0.21809729032</v>
      </c>
      <c r="AK22" s="167">
        <v>0.22750053333</v>
      </c>
      <c r="AL22" s="167">
        <v>0.21345235484</v>
      </c>
      <c r="AM22" s="167">
        <v>0.21467606451999999</v>
      </c>
      <c r="AN22" s="167">
        <v>0.19567935714000001</v>
      </c>
      <c r="AO22" s="167">
        <v>0.19519387096999999</v>
      </c>
      <c r="AP22" s="167">
        <v>0.20676893332999999</v>
      </c>
      <c r="AQ22" s="167">
        <v>0.22354809677000001</v>
      </c>
      <c r="AR22" s="167">
        <v>0.2265684</v>
      </c>
      <c r="AS22" s="167">
        <v>0.22903093548</v>
      </c>
      <c r="AT22" s="167">
        <v>0.22954825806000001</v>
      </c>
      <c r="AU22" s="167">
        <v>0.22936666667</v>
      </c>
      <c r="AV22" s="167">
        <v>0.22258064516000001</v>
      </c>
      <c r="AW22" s="167">
        <v>0.2324011</v>
      </c>
      <c r="AX22" s="167">
        <v>0.24009587097000001</v>
      </c>
      <c r="AY22" s="167">
        <v>0.22271012903000001</v>
      </c>
      <c r="AZ22" s="167">
        <v>0.19327451724</v>
      </c>
      <c r="BA22" s="167">
        <v>0.20724819999999999</v>
      </c>
      <c r="BB22" s="167">
        <v>0.21309690000000001</v>
      </c>
      <c r="BC22" s="230">
        <v>0.2121006</v>
      </c>
      <c r="BD22" s="230">
        <v>0.2168834</v>
      </c>
      <c r="BE22" s="230">
        <v>0.216916</v>
      </c>
      <c r="BF22" s="230">
        <v>0.2132279</v>
      </c>
      <c r="BG22" s="230">
        <v>0.20933309999999999</v>
      </c>
      <c r="BH22" s="230">
        <v>0.2063652</v>
      </c>
      <c r="BI22" s="230">
        <v>0.2185262</v>
      </c>
      <c r="BJ22" s="230">
        <v>0.22351889999999999</v>
      </c>
      <c r="BK22" s="230">
        <v>0.20649600000000001</v>
      </c>
      <c r="BL22" s="230">
        <v>0.20113539999999999</v>
      </c>
      <c r="BM22" s="230">
        <v>0.2048778</v>
      </c>
      <c r="BN22" s="230">
        <v>0.2102416</v>
      </c>
      <c r="BO22" s="230">
        <v>0.21274309999999999</v>
      </c>
      <c r="BP22" s="230">
        <v>0.21746779999999999</v>
      </c>
      <c r="BQ22" s="230">
        <v>0.21676090000000001</v>
      </c>
      <c r="BR22" s="230">
        <v>0.21295610000000001</v>
      </c>
      <c r="BS22" s="230">
        <v>0.2091469</v>
      </c>
      <c r="BT22" s="230">
        <v>0.20586550000000001</v>
      </c>
      <c r="BU22" s="230">
        <v>0.2176014</v>
      </c>
      <c r="BV22" s="230">
        <v>0.22297359999999999</v>
      </c>
    </row>
    <row r="23" spans="1:74" ht="11.15" customHeight="1" x14ac:dyDescent="0.25">
      <c r="A23" s="460" t="s">
        <v>1274</v>
      </c>
      <c r="B23" s="464" t="s">
        <v>1275</v>
      </c>
      <c r="C23" s="167">
        <v>0</v>
      </c>
      <c r="D23" s="167">
        <v>0</v>
      </c>
      <c r="E23" s="167">
        <v>0</v>
      </c>
      <c r="F23" s="167">
        <v>0</v>
      </c>
      <c r="G23" s="167">
        <v>0</v>
      </c>
      <c r="H23" s="167">
        <v>0</v>
      </c>
      <c r="I23" s="167">
        <v>0</v>
      </c>
      <c r="J23" s="167">
        <v>0</v>
      </c>
      <c r="K23" s="167">
        <v>0</v>
      </c>
      <c r="L23" s="167">
        <v>0</v>
      </c>
      <c r="M23" s="167">
        <v>0</v>
      </c>
      <c r="N23" s="167">
        <v>0</v>
      </c>
      <c r="O23" s="167">
        <v>0</v>
      </c>
      <c r="P23" s="167">
        <v>0</v>
      </c>
      <c r="Q23" s="167">
        <v>0</v>
      </c>
      <c r="R23" s="167">
        <v>0</v>
      </c>
      <c r="S23" s="167">
        <v>0</v>
      </c>
      <c r="T23" s="167">
        <v>0</v>
      </c>
      <c r="U23" s="167">
        <v>0</v>
      </c>
      <c r="V23" s="167">
        <v>0</v>
      </c>
      <c r="W23" s="167">
        <v>0</v>
      </c>
      <c r="X23" s="167">
        <v>0</v>
      </c>
      <c r="Y23" s="167">
        <v>0</v>
      </c>
      <c r="Z23" s="167">
        <v>0</v>
      </c>
      <c r="AA23" s="167">
        <v>-0.25954300000000002</v>
      </c>
      <c r="AB23" s="167">
        <v>-0.53358000000000005</v>
      </c>
      <c r="AC23" s="167">
        <v>-0.43973400000000001</v>
      </c>
      <c r="AD23" s="167">
        <v>-0.419159</v>
      </c>
      <c r="AE23" s="167">
        <v>-0.32280300000000001</v>
      </c>
      <c r="AF23" s="167">
        <v>-0.36192999999999997</v>
      </c>
      <c r="AG23" s="167">
        <v>-0.40188400000000002</v>
      </c>
      <c r="AH23" s="167">
        <v>-0.44310500000000003</v>
      </c>
      <c r="AI23" s="167">
        <v>-0.42931200000000003</v>
      </c>
      <c r="AJ23" s="167">
        <v>-0.58893399999999996</v>
      </c>
      <c r="AK23" s="167">
        <v>-0.478047</v>
      </c>
      <c r="AL23" s="167">
        <v>-0.373726</v>
      </c>
      <c r="AM23" s="167">
        <v>-0.44757799999999998</v>
      </c>
      <c r="AN23" s="167">
        <v>-0.29474099999999998</v>
      </c>
      <c r="AO23" s="167">
        <v>-0.42174200000000001</v>
      </c>
      <c r="AP23" s="167">
        <v>-0.46244600000000002</v>
      </c>
      <c r="AQ23" s="167">
        <v>-0.43149900000000002</v>
      </c>
      <c r="AR23" s="167">
        <v>-0.63425100000000001</v>
      </c>
      <c r="AS23" s="167">
        <v>-0.61671799999999999</v>
      </c>
      <c r="AT23" s="167">
        <v>-0.75777899999999998</v>
      </c>
      <c r="AU23" s="167">
        <v>-0.72493600000000002</v>
      </c>
      <c r="AV23" s="167">
        <v>-0.73525099999999999</v>
      </c>
      <c r="AW23" s="167">
        <v>-0.53418399999999999</v>
      </c>
      <c r="AX23" s="167">
        <v>-0.47445599999999999</v>
      </c>
      <c r="AY23" s="167">
        <v>-0.48558000000000001</v>
      </c>
      <c r="AZ23" s="167">
        <v>-0.55778000000000005</v>
      </c>
      <c r="BA23" s="167">
        <v>-0.48599999999999999</v>
      </c>
      <c r="BB23" s="167">
        <v>-0.46100000000000002</v>
      </c>
      <c r="BC23" s="230">
        <v>-0.47716120000000001</v>
      </c>
      <c r="BD23" s="230">
        <v>-0.48881730000000001</v>
      </c>
      <c r="BE23" s="230">
        <v>-0.50074830000000004</v>
      </c>
      <c r="BF23" s="230">
        <v>-0.5066581</v>
      </c>
      <c r="BG23" s="230">
        <v>-0.50608169999999997</v>
      </c>
      <c r="BH23" s="230">
        <v>-0.49219810000000003</v>
      </c>
      <c r="BI23" s="230">
        <v>-0.4777363</v>
      </c>
      <c r="BJ23" s="230">
        <v>-0.45833499999999999</v>
      </c>
      <c r="BK23" s="230">
        <v>-0.45855489999999999</v>
      </c>
      <c r="BL23" s="230">
        <v>-0.446052</v>
      </c>
      <c r="BM23" s="230">
        <v>-0.46788920000000001</v>
      </c>
      <c r="BN23" s="230">
        <v>-0.48660219999999998</v>
      </c>
      <c r="BO23" s="230">
        <v>-0.50478719999999999</v>
      </c>
      <c r="BP23" s="230">
        <v>-0.52325569999999999</v>
      </c>
      <c r="BQ23" s="230">
        <v>-0.53501799999999999</v>
      </c>
      <c r="BR23" s="230">
        <v>-0.53970600000000002</v>
      </c>
      <c r="BS23" s="230">
        <v>-0.53568760000000004</v>
      </c>
      <c r="BT23" s="230">
        <v>-0.52306750000000002</v>
      </c>
      <c r="BU23" s="230">
        <v>-0.50654529999999998</v>
      </c>
      <c r="BV23" s="230">
        <v>-0.48809190000000002</v>
      </c>
    </row>
    <row r="24" spans="1:74" ht="11.15" customHeight="1" x14ac:dyDescent="0.25">
      <c r="A24" s="48" t="s">
        <v>429</v>
      </c>
      <c r="B24" s="134" t="s">
        <v>111</v>
      </c>
      <c r="C24" s="167">
        <v>-3.6716920000000002</v>
      </c>
      <c r="D24" s="167">
        <v>-4.0899299999999998</v>
      </c>
      <c r="E24" s="167">
        <v>-3.832465</v>
      </c>
      <c r="F24" s="167">
        <v>-3.7493560000000001</v>
      </c>
      <c r="G24" s="167">
        <v>-2.2593079999999999</v>
      </c>
      <c r="H24" s="167">
        <v>-2.886002</v>
      </c>
      <c r="I24" s="167">
        <v>-3.2021649999999999</v>
      </c>
      <c r="J24" s="167">
        <v>-3.108949</v>
      </c>
      <c r="K24" s="167">
        <v>-2.8891800000000001</v>
      </c>
      <c r="L24" s="167">
        <v>-3.3675190000000002</v>
      </c>
      <c r="M24" s="167">
        <v>-3.0812469999999998</v>
      </c>
      <c r="N24" s="167">
        <v>-3.5419290000000001</v>
      </c>
      <c r="O24" s="167">
        <v>-3.1148169999999999</v>
      </c>
      <c r="P24" s="167">
        <v>-2.6669429999999998</v>
      </c>
      <c r="Q24" s="167">
        <v>-2.5800679999999998</v>
      </c>
      <c r="R24" s="167">
        <v>-3.084886</v>
      </c>
      <c r="S24" s="167">
        <v>-2.8951020000000001</v>
      </c>
      <c r="T24" s="167">
        <v>-3.2497189999999998</v>
      </c>
      <c r="U24" s="167">
        <v>-3.3261409999999998</v>
      </c>
      <c r="V24" s="167">
        <v>-3.396852</v>
      </c>
      <c r="W24" s="167">
        <v>-2.8294700000000002</v>
      </c>
      <c r="X24" s="167">
        <v>-3.282238</v>
      </c>
      <c r="Y24" s="167">
        <v>-3.90747</v>
      </c>
      <c r="Z24" s="167">
        <v>-4.176539</v>
      </c>
      <c r="AA24" s="167">
        <v>-3.556521</v>
      </c>
      <c r="AB24" s="167">
        <v>-3.19373</v>
      </c>
      <c r="AC24" s="167">
        <v>-3.8422109999999998</v>
      </c>
      <c r="AD24" s="167">
        <v>-3.9724819999999998</v>
      </c>
      <c r="AE24" s="167">
        <v>-3.8886780000000001</v>
      </c>
      <c r="AF24" s="167">
        <v>-4.1925840000000001</v>
      </c>
      <c r="AG24" s="167">
        <v>-3.848052</v>
      </c>
      <c r="AH24" s="167">
        <v>-4.1486910000000004</v>
      </c>
      <c r="AI24" s="167">
        <v>-4.3784879999999999</v>
      </c>
      <c r="AJ24" s="167">
        <v>-3.667081</v>
      </c>
      <c r="AK24" s="167">
        <v>-3.7840470000000002</v>
      </c>
      <c r="AL24" s="167">
        <v>-4.236567</v>
      </c>
      <c r="AM24" s="167">
        <v>-3.7278989999999999</v>
      </c>
      <c r="AN24" s="167">
        <v>-3.441754</v>
      </c>
      <c r="AO24" s="167">
        <v>-4.5225799999999996</v>
      </c>
      <c r="AP24" s="167">
        <v>-3.496883</v>
      </c>
      <c r="AQ24" s="167">
        <v>-3.780233</v>
      </c>
      <c r="AR24" s="167">
        <v>-3.8647170000000002</v>
      </c>
      <c r="AS24" s="167">
        <v>-4.2106669999999999</v>
      </c>
      <c r="AT24" s="167">
        <v>-3.9077929999999999</v>
      </c>
      <c r="AU24" s="167">
        <v>-3.9682659999999998</v>
      </c>
      <c r="AV24" s="167">
        <v>-4.183732</v>
      </c>
      <c r="AW24" s="167">
        <v>-4.5236159999999996</v>
      </c>
      <c r="AX24" s="167">
        <v>-4.9756020000000003</v>
      </c>
      <c r="AY24" s="167">
        <v>-4.5012720000000002</v>
      </c>
      <c r="AZ24" s="167">
        <v>-4.5346140000000004</v>
      </c>
      <c r="BA24" s="167">
        <v>-4.7376699311000001</v>
      </c>
      <c r="BB24" s="167">
        <v>-4.3368485352999997</v>
      </c>
      <c r="BC24" s="230">
        <v>-3.8373789999999999</v>
      </c>
      <c r="BD24" s="230">
        <v>-4.0795450000000004</v>
      </c>
      <c r="BE24" s="230">
        <v>-3.9372500000000001</v>
      </c>
      <c r="BF24" s="230">
        <v>-3.9050889999999998</v>
      </c>
      <c r="BG24" s="230">
        <v>-4.0721340000000001</v>
      </c>
      <c r="BH24" s="230">
        <v>-4.0584360000000004</v>
      </c>
      <c r="BI24" s="230">
        <v>-4.231643</v>
      </c>
      <c r="BJ24" s="230">
        <v>-4.6538500000000003</v>
      </c>
      <c r="BK24" s="230">
        <v>-3.9220259999999998</v>
      </c>
      <c r="BL24" s="230">
        <v>-4.167929</v>
      </c>
      <c r="BM24" s="230">
        <v>-3.9561130000000002</v>
      </c>
      <c r="BN24" s="230">
        <v>-3.7886350000000002</v>
      </c>
      <c r="BO24" s="230">
        <v>-3.7326489999999999</v>
      </c>
      <c r="BP24" s="230">
        <v>-4.1593799999999996</v>
      </c>
      <c r="BQ24" s="230">
        <v>-4.0782119999999997</v>
      </c>
      <c r="BR24" s="230">
        <v>-3.9716849999999999</v>
      </c>
      <c r="BS24" s="230">
        <v>-4.1391989999999996</v>
      </c>
      <c r="BT24" s="230">
        <v>-4.1455570000000002</v>
      </c>
      <c r="BU24" s="230">
        <v>-4.3835980000000001</v>
      </c>
      <c r="BV24" s="230">
        <v>-4.7890709999999999</v>
      </c>
    </row>
    <row r="25" spans="1:74" ht="11.15" customHeight="1" x14ac:dyDescent="0.25">
      <c r="A25" s="460" t="s">
        <v>838</v>
      </c>
      <c r="B25" s="52" t="s">
        <v>839</v>
      </c>
      <c r="C25" s="167">
        <v>-1.9143810000000001</v>
      </c>
      <c r="D25" s="167">
        <v>-2.0347520000000001</v>
      </c>
      <c r="E25" s="167">
        <v>-1.906002</v>
      </c>
      <c r="F25" s="167">
        <v>-2.0095200000000002</v>
      </c>
      <c r="G25" s="167">
        <v>-1.670326</v>
      </c>
      <c r="H25" s="167">
        <v>-1.8587880000000001</v>
      </c>
      <c r="I25" s="167">
        <v>-1.903043</v>
      </c>
      <c r="J25" s="167">
        <v>-1.822498</v>
      </c>
      <c r="K25" s="167">
        <v>-1.7624919999999999</v>
      </c>
      <c r="L25" s="167">
        <v>-2.170919</v>
      </c>
      <c r="M25" s="167">
        <v>-1.9687220000000001</v>
      </c>
      <c r="N25" s="167">
        <v>-2.0388820000000001</v>
      </c>
      <c r="O25" s="167">
        <v>-2.025941</v>
      </c>
      <c r="P25" s="167">
        <v>-1.762502</v>
      </c>
      <c r="Q25" s="167">
        <v>-2.0460940000000001</v>
      </c>
      <c r="R25" s="167">
        <v>-2.2540529999999999</v>
      </c>
      <c r="S25" s="167">
        <v>-2.2139150000000001</v>
      </c>
      <c r="T25" s="167">
        <v>-2.295032</v>
      </c>
      <c r="U25" s="167">
        <v>-2.0504500000000001</v>
      </c>
      <c r="V25" s="167">
        <v>-2.3247559999999998</v>
      </c>
      <c r="W25" s="167">
        <v>-2.0814499999999998</v>
      </c>
      <c r="X25" s="167">
        <v>-2.0692729999999999</v>
      </c>
      <c r="Y25" s="167">
        <v>-2.3163990000000001</v>
      </c>
      <c r="Z25" s="167">
        <v>-2.1661769999999998</v>
      </c>
      <c r="AA25" s="167">
        <v>-2.0427529999999998</v>
      </c>
      <c r="AB25" s="167">
        <v>-2.0258090000000002</v>
      </c>
      <c r="AC25" s="167">
        <v>-2.133229</v>
      </c>
      <c r="AD25" s="167">
        <v>-2.2663540000000002</v>
      </c>
      <c r="AE25" s="167">
        <v>-2.3111630000000001</v>
      </c>
      <c r="AF25" s="167">
        <v>-2.5179529999999999</v>
      </c>
      <c r="AG25" s="167">
        <v>-2.199776</v>
      </c>
      <c r="AH25" s="167">
        <v>-2.314905</v>
      </c>
      <c r="AI25" s="167">
        <v>-2.233911</v>
      </c>
      <c r="AJ25" s="167">
        <v>-2.2266379999999999</v>
      </c>
      <c r="AK25" s="167">
        <v>-2.176256</v>
      </c>
      <c r="AL25" s="167">
        <v>-2.3614280000000001</v>
      </c>
      <c r="AM25" s="167">
        <v>-2.3381340000000002</v>
      </c>
      <c r="AN25" s="167">
        <v>-2.4148619999999998</v>
      </c>
      <c r="AO25" s="167">
        <v>-2.637273</v>
      </c>
      <c r="AP25" s="167">
        <v>-2.4819599999999999</v>
      </c>
      <c r="AQ25" s="167">
        <v>-2.284497</v>
      </c>
      <c r="AR25" s="167">
        <v>-2.3978619999999999</v>
      </c>
      <c r="AS25" s="167">
        <v>-2.3690980000000001</v>
      </c>
      <c r="AT25" s="167">
        <v>-2.3677440000000001</v>
      </c>
      <c r="AU25" s="167">
        <v>-2.5350679999999999</v>
      </c>
      <c r="AV25" s="167">
        <v>-2.5067240000000002</v>
      </c>
      <c r="AW25" s="167">
        <v>-2.623831</v>
      </c>
      <c r="AX25" s="167">
        <v>-2.60785</v>
      </c>
      <c r="AY25" s="167">
        <v>-2.522017</v>
      </c>
      <c r="AZ25" s="167">
        <v>-2.6750039999999999</v>
      </c>
      <c r="BA25" s="167">
        <v>-2.6786384000000001</v>
      </c>
      <c r="BB25" s="167">
        <v>-2.6299564332999998</v>
      </c>
      <c r="BC25" s="230">
        <v>-2.6756449999999998</v>
      </c>
      <c r="BD25" s="230">
        <v>-2.5486970000000002</v>
      </c>
      <c r="BE25" s="230">
        <v>-2.556162</v>
      </c>
      <c r="BF25" s="230">
        <v>-2.4828619999999999</v>
      </c>
      <c r="BG25" s="230">
        <v>-2.560765</v>
      </c>
      <c r="BH25" s="230">
        <v>-2.4682490000000001</v>
      </c>
      <c r="BI25" s="230">
        <v>-2.4270960000000001</v>
      </c>
      <c r="BJ25" s="230">
        <v>-2.5648759999999999</v>
      </c>
      <c r="BK25" s="230">
        <v>-2.7043189999999999</v>
      </c>
      <c r="BL25" s="230">
        <v>-2.719452</v>
      </c>
      <c r="BM25" s="230">
        <v>-2.6708560000000001</v>
      </c>
      <c r="BN25" s="230">
        <v>-2.7344369999999998</v>
      </c>
      <c r="BO25" s="230">
        <v>-2.7634300000000001</v>
      </c>
      <c r="BP25" s="230">
        <v>-2.690642</v>
      </c>
      <c r="BQ25" s="230">
        <v>-2.6541090000000001</v>
      </c>
      <c r="BR25" s="230">
        <v>-2.5994649999999999</v>
      </c>
      <c r="BS25" s="230">
        <v>-2.6682269999999999</v>
      </c>
      <c r="BT25" s="230">
        <v>-2.5899860000000001</v>
      </c>
      <c r="BU25" s="230">
        <v>-2.5619779999999999</v>
      </c>
      <c r="BV25" s="230">
        <v>-2.6734360000000001</v>
      </c>
    </row>
    <row r="26" spans="1:74" ht="11.15" customHeight="1" x14ac:dyDescent="0.25">
      <c r="A26" s="48" t="s">
        <v>164</v>
      </c>
      <c r="B26" s="134" t="s">
        <v>165</v>
      </c>
      <c r="C26" s="167">
        <v>0.50907100000000005</v>
      </c>
      <c r="D26" s="167">
        <v>0.33899299999999999</v>
      </c>
      <c r="E26" s="167">
        <v>0.27386100000000002</v>
      </c>
      <c r="F26" s="167">
        <v>6.5259999999999999E-2</v>
      </c>
      <c r="G26" s="167">
        <v>0.28004699999999999</v>
      </c>
      <c r="H26" s="167">
        <v>0.35725200000000001</v>
      </c>
      <c r="I26" s="167">
        <v>0.406725</v>
      </c>
      <c r="J26" s="167">
        <v>0.37275900000000001</v>
      </c>
      <c r="K26" s="167">
        <v>0.28135599999999999</v>
      </c>
      <c r="L26" s="167">
        <v>0.19615099999999999</v>
      </c>
      <c r="M26" s="167">
        <v>0.28960599999999997</v>
      </c>
      <c r="N26" s="167">
        <v>4.8405999999999998E-2</v>
      </c>
      <c r="O26" s="167">
        <v>0.15836700000000001</v>
      </c>
      <c r="P26" s="167">
        <v>0.117317</v>
      </c>
      <c r="Q26" s="167">
        <v>0.25011100000000003</v>
      </c>
      <c r="R26" s="167">
        <v>0.30749300000000002</v>
      </c>
      <c r="S26" s="167">
        <v>0.26441399999999998</v>
      </c>
      <c r="T26" s="167">
        <v>0.33150200000000002</v>
      </c>
      <c r="U26" s="167">
        <v>0.35992499999999999</v>
      </c>
      <c r="V26" s="167">
        <v>0.15410099999999999</v>
      </c>
      <c r="W26" s="167">
        <v>0.22938900000000001</v>
      </c>
      <c r="X26" s="167">
        <v>0.23081399999999999</v>
      </c>
      <c r="Y26" s="167">
        <v>6.1376E-2</v>
      </c>
      <c r="Z26" s="167">
        <v>-8.5599999999999999E-4</v>
      </c>
      <c r="AA26" s="167">
        <v>9.5194000000000001E-2</v>
      </c>
      <c r="AB26" s="167">
        <v>0.19190299999999999</v>
      </c>
      <c r="AC26" s="167">
        <v>0.220249</v>
      </c>
      <c r="AD26" s="167">
        <v>0.40047500000000003</v>
      </c>
      <c r="AE26" s="167">
        <v>0.19045999999999999</v>
      </c>
      <c r="AF26" s="167">
        <v>0.29161599999999999</v>
      </c>
      <c r="AG26" s="167">
        <v>0.41736899999999999</v>
      </c>
      <c r="AH26" s="167">
        <v>0.24548500000000001</v>
      </c>
      <c r="AI26" s="167">
        <v>0.20273099999999999</v>
      </c>
      <c r="AJ26" s="167">
        <v>0.35770400000000002</v>
      </c>
      <c r="AK26" s="167">
        <v>0.30107099999999998</v>
      </c>
      <c r="AL26" s="167">
        <v>0.234906</v>
      </c>
      <c r="AM26" s="167">
        <v>0.32858900000000002</v>
      </c>
      <c r="AN26" s="167">
        <v>0.26814700000000002</v>
      </c>
      <c r="AO26" s="167">
        <v>0.22956499999999999</v>
      </c>
      <c r="AP26" s="167">
        <v>0.30338100000000001</v>
      </c>
      <c r="AQ26" s="167">
        <v>0.146338</v>
      </c>
      <c r="AR26" s="167">
        <v>0.35152699999999998</v>
      </c>
      <c r="AS26" s="167">
        <v>0.27799499999999999</v>
      </c>
      <c r="AT26" s="167">
        <v>0.240172</v>
      </c>
      <c r="AU26" s="167">
        <v>0.13925699999999999</v>
      </c>
      <c r="AV26" s="167">
        <v>0.182087</v>
      </c>
      <c r="AW26" s="167">
        <v>0.18667600000000001</v>
      </c>
      <c r="AX26" s="167">
        <v>0.182282</v>
      </c>
      <c r="AY26" s="167">
        <v>9.2163999999999996E-2</v>
      </c>
      <c r="AZ26" s="167">
        <v>5.7181999999999997E-2</v>
      </c>
      <c r="BA26" s="167">
        <v>0.2260925</v>
      </c>
      <c r="BB26" s="167">
        <v>0.31221520000000003</v>
      </c>
      <c r="BC26" s="230">
        <v>0.38607459999999999</v>
      </c>
      <c r="BD26" s="230">
        <v>0.4071342</v>
      </c>
      <c r="BE26" s="230">
        <v>0.43423139999999999</v>
      </c>
      <c r="BF26" s="230">
        <v>0.39755099999999999</v>
      </c>
      <c r="BG26" s="230">
        <v>0.41833969999999998</v>
      </c>
      <c r="BH26" s="230">
        <v>0.38912010000000002</v>
      </c>
      <c r="BI26" s="230">
        <v>0.28562209999999999</v>
      </c>
      <c r="BJ26" s="230">
        <v>0.28832560000000002</v>
      </c>
      <c r="BK26" s="230">
        <v>0.37875009999999998</v>
      </c>
      <c r="BL26" s="230">
        <v>0.2114936</v>
      </c>
      <c r="BM26" s="230">
        <v>0.29311189999999998</v>
      </c>
      <c r="BN26" s="230">
        <v>0.35894160000000003</v>
      </c>
      <c r="BO26" s="230">
        <v>0.37288929999999998</v>
      </c>
      <c r="BP26" s="230">
        <v>0.39988649999999998</v>
      </c>
      <c r="BQ26" s="230">
        <v>0.41164620000000002</v>
      </c>
      <c r="BR26" s="230">
        <v>0.38738099999999998</v>
      </c>
      <c r="BS26" s="230">
        <v>0.43056050000000001</v>
      </c>
      <c r="BT26" s="230">
        <v>0.39267730000000001</v>
      </c>
      <c r="BU26" s="230">
        <v>0.29227379999999997</v>
      </c>
      <c r="BV26" s="230">
        <v>0.27736480000000002</v>
      </c>
    </row>
    <row r="27" spans="1:74" ht="11.15" customHeight="1" x14ac:dyDescent="0.25">
      <c r="A27" s="48" t="s">
        <v>168</v>
      </c>
      <c r="B27" s="134" t="s">
        <v>167</v>
      </c>
      <c r="C27" s="167">
        <v>-7.6438000000000006E-2</v>
      </c>
      <c r="D27" s="167">
        <v>-0.10377</v>
      </c>
      <c r="E27" s="167">
        <v>-0.100013</v>
      </c>
      <c r="F27" s="167">
        <v>-4.7240999999999998E-2</v>
      </c>
      <c r="G27" s="167">
        <v>-3.8386999999999998E-2</v>
      </c>
      <c r="H27" s="167">
        <v>-3.8598E-2</v>
      </c>
      <c r="I27" s="167">
        <v>-3.8496000000000002E-2</v>
      </c>
      <c r="J27" s="167">
        <v>-4.1723000000000003E-2</v>
      </c>
      <c r="K27" s="167">
        <v>-3.4985000000000002E-2</v>
      </c>
      <c r="L27" s="167">
        <v>-5.1652000000000003E-2</v>
      </c>
      <c r="M27" s="167">
        <v>-3.6072E-2</v>
      </c>
      <c r="N27" s="167">
        <v>-4.0885999999999999E-2</v>
      </c>
      <c r="O27" s="167">
        <v>-9.8133999999999999E-2</v>
      </c>
      <c r="P27" s="167">
        <v>-4.7844999999999999E-2</v>
      </c>
      <c r="Q27" s="167">
        <v>-7.7358999999999997E-2</v>
      </c>
      <c r="R27" s="167">
        <v>-4.9643E-2</v>
      </c>
      <c r="S27" s="167">
        <v>-4.1135999999999999E-2</v>
      </c>
      <c r="T27" s="167">
        <v>-2.615E-2</v>
      </c>
      <c r="U27" s="167">
        <v>-1.4059E-2</v>
      </c>
      <c r="V27" s="167">
        <v>-4.1771000000000003E-2</v>
      </c>
      <c r="W27" s="167">
        <v>-3.3956E-2</v>
      </c>
      <c r="X27" s="167">
        <v>-3.7175E-2</v>
      </c>
      <c r="Y27" s="167">
        <v>-5.9538000000000001E-2</v>
      </c>
      <c r="Z27" s="167">
        <v>-6.8403000000000005E-2</v>
      </c>
      <c r="AA27" s="167">
        <v>-4.8375000000000001E-2</v>
      </c>
      <c r="AB27" s="167">
        <v>-0.109417</v>
      </c>
      <c r="AC27" s="167">
        <v>-5.3983000000000003E-2</v>
      </c>
      <c r="AD27" s="167">
        <v>-0.13822699999999999</v>
      </c>
      <c r="AE27" s="167">
        <v>-9.0316999999999995E-2</v>
      </c>
      <c r="AF27" s="167">
        <v>-6.8897E-2</v>
      </c>
      <c r="AG27" s="167">
        <v>-7.6219999999999996E-2</v>
      </c>
      <c r="AH27" s="167">
        <v>-4.827E-2</v>
      </c>
      <c r="AI27" s="167">
        <v>-6.9183999999999996E-2</v>
      </c>
      <c r="AJ27" s="167">
        <v>-3.8783999999999999E-2</v>
      </c>
      <c r="AK27" s="167">
        <v>-1.32E-3</v>
      </c>
      <c r="AL27" s="167">
        <v>-1.7961000000000001E-2</v>
      </c>
      <c r="AM27" s="167">
        <v>-4.2768E-2</v>
      </c>
      <c r="AN27" s="167">
        <v>-3.9881E-2</v>
      </c>
      <c r="AO27" s="167">
        <v>-5.5358999999999998E-2</v>
      </c>
      <c r="AP27" s="167">
        <v>-8.7453000000000003E-2</v>
      </c>
      <c r="AQ27" s="167">
        <v>-4.7766999999999997E-2</v>
      </c>
      <c r="AR27" s="167">
        <v>-6.0380000000000003E-2</v>
      </c>
      <c r="AS27" s="167">
        <v>-5.7912999999999999E-2</v>
      </c>
      <c r="AT27" s="167">
        <v>-2.4024E-2</v>
      </c>
      <c r="AU27" s="167">
        <v>-4.1349999999999998E-2</v>
      </c>
      <c r="AV27" s="167">
        <v>-6.0609000000000003E-2</v>
      </c>
      <c r="AW27" s="167">
        <v>-3.5882999999999998E-2</v>
      </c>
      <c r="AX27" s="167">
        <v>-6.3632999999999995E-2</v>
      </c>
      <c r="AY27" s="167">
        <v>-5.3804999999999999E-2</v>
      </c>
      <c r="AZ27" s="167">
        <v>-3.3079999999999998E-2</v>
      </c>
      <c r="BA27" s="167">
        <v>-6.9456474194000001E-2</v>
      </c>
      <c r="BB27" s="167">
        <v>-7.2271293333000003E-2</v>
      </c>
      <c r="BC27" s="230">
        <v>-5.7440900000000003E-2</v>
      </c>
      <c r="BD27" s="230">
        <v>-4.7540399999999997E-2</v>
      </c>
      <c r="BE27" s="230">
        <v>-4.8064999999999997E-2</v>
      </c>
      <c r="BF27" s="230">
        <v>-4.1753800000000001E-2</v>
      </c>
      <c r="BG27" s="230">
        <v>-4.9162699999999997E-2</v>
      </c>
      <c r="BH27" s="230">
        <v>-5.3683799999999997E-2</v>
      </c>
      <c r="BI27" s="230">
        <v>-4.86392E-2</v>
      </c>
      <c r="BJ27" s="230">
        <v>-5.7703499999999998E-2</v>
      </c>
      <c r="BK27" s="230">
        <v>-7.8226000000000004E-2</v>
      </c>
      <c r="BL27" s="230">
        <v>-8.6096300000000001E-2</v>
      </c>
      <c r="BM27" s="230">
        <v>-9.0256199999999995E-2</v>
      </c>
      <c r="BN27" s="230">
        <v>-9.1563099999999994E-2</v>
      </c>
      <c r="BO27" s="230">
        <v>-7.8281199999999995E-2</v>
      </c>
      <c r="BP27" s="230">
        <v>-6.9370699999999993E-2</v>
      </c>
      <c r="BQ27" s="230">
        <v>-7.0386900000000002E-2</v>
      </c>
      <c r="BR27" s="230">
        <v>-6.4189200000000002E-2</v>
      </c>
      <c r="BS27" s="230">
        <v>-7.1923000000000001E-2</v>
      </c>
      <c r="BT27" s="230">
        <v>-7.6696700000000007E-2</v>
      </c>
      <c r="BU27" s="230">
        <v>-7.1854500000000002E-2</v>
      </c>
      <c r="BV27" s="230">
        <v>-8.1086599999999995E-2</v>
      </c>
    </row>
    <row r="28" spans="1:74" ht="11.15" customHeight="1" x14ac:dyDescent="0.25">
      <c r="A28" s="48" t="s">
        <v>160</v>
      </c>
      <c r="B28" s="134" t="s">
        <v>583</v>
      </c>
      <c r="C28" s="167">
        <v>0.32624300000000001</v>
      </c>
      <c r="D28" s="167">
        <v>0.35373500000000002</v>
      </c>
      <c r="E28" s="167">
        <v>0.50798900000000002</v>
      </c>
      <c r="F28" s="167">
        <v>0.21182599999999999</v>
      </c>
      <c r="G28" s="167">
        <v>0.34806399999999998</v>
      </c>
      <c r="H28" s="167">
        <v>0.53888899999999995</v>
      </c>
      <c r="I28" s="167">
        <v>0.453677</v>
      </c>
      <c r="J28" s="167">
        <v>0.49058600000000002</v>
      </c>
      <c r="K28" s="167">
        <v>0.51223399999999997</v>
      </c>
      <c r="L28" s="167">
        <v>0.42996200000000001</v>
      </c>
      <c r="M28" s="167">
        <v>0.43772800000000001</v>
      </c>
      <c r="N28" s="167">
        <v>0.43846800000000002</v>
      </c>
      <c r="O28" s="167">
        <v>0.41556100000000001</v>
      </c>
      <c r="P28" s="167">
        <v>0.50917599999999996</v>
      </c>
      <c r="Q28" s="167">
        <v>0.72462700000000002</v>
      </c>
      <c r="R28" s="167">
        <v>0.77007999999999999</v>
      </c>
      <c r="S28" s="167">
        <v>0.82675399999999999</v>
      </c>
      <c r="T28" s="167">
        <v>0.78608100000000003</v>
      </c>
      <c r="U28" s="167">
        <v>0.65295899999999996</v>
      </c>
      <c r="V28" s="167">
        <v>0.67314200000000002</v>
      </c>
      <c r="W28" s="167">
        <v>0.673176</v>
      </c>
      <c r="X28" s="167">
        <v>0.39519599999999999</v>
      </c>
      <c r="Y28" s="167">
        <v>0.46703600000000001</v>
      </c>
      <c r="Z28" s="167">
        <v>0.424126</v>
      </c>
      <c r="AA28" s="167">
        <v>0.26697500000000002</v>
      </c>
      <c r="AB28" s="167">
        <v>0.47932999999999998</v>
      </c>
      <c r="AC28" s="167">
        <v>0.39498699999999998</v>
      </c>
      <c r="AD28" s="167">
        <v>0.51028200000000001</v>
      </c>
      <c r="AE28" s="167">
        <v>0.69275900000000001</v>
      </c>
      <c r="AF28" s="167">
        <v>0.58848500000000004</v>
      </c>
      <c r="AG28" s="167">
        <v>0.482844</v>
      </c>
      <c r="AH28" s="167">
        <v>0.56563099999999999</v>
      </c>
      <c r="AI28" s="167">
        <v>0.37615599999999999</v>
      </c>
      <c r="AJ28" s="167">
        <v>0.37594899999999998</v>
      </c>
      <c r="AK28" s="167">
        <v>0.406304</v>
      </c>
      <c r="AL28" s="167">
        <v>0.41317999999999999</v>
      </c>
      <c r="AM28" s="167">
        <v>0.41267799999999999</v>
      </c>
      <c r="AN28" s="167">
        <v>0.52604300000000004</v>
      </c>
      <c r="AO28" s="167">
        <v>0.41830499999999998</v>
      </c>
      <c r="AP28" s="167">
        <v>0.69564099999999995</v>
      </c>
      <c r="AQ28" s="167">
        <v>0.57621</v>
      </c>
      <c r="AR28" s="167">
        <v>0.73854299999999995</v>
      </c>
      <c r="AS28" s="167">
        <v>0.54195700000000002</v>
      </c>
      <c r="AT28" s="167">
        <v>0.62861</v>
      </c>
      <c r="AU28" s="167">
        <v>0.53279200000000004</v>
      </c>
      <c r="AV28" s="167">
        <v>0.498137</v>
      </c>
      <c r="AW28" s="167">
        <v>0.27716099999999999</v>
      </c>
      <c r="AX28" s="167">
        <v>0.45358500000000002</v>
      </c>
      <c r="AY28" s="167">
        <v>0.32523200000000002</v>
      </c>
      <c r="AZ28" s="167">
        <v>0.44737199999999999</v>
      </c>
      <c r="BA28" s="167">
        <v>0.35173987327</v>
      </c>
      <c r="BB28" s="167">
        <v>0.66494008846999997</v>
      </c>
      <c r="BC28" s="230">
        <v>0.63152830000000004</v>
      </c>
      <c r="BD28" s="230">
        <v>0.65319150000000004</v>
      </c>
      <c r="BE28" s="230">
        <v>0.68284719999999999</v>
      </c>
      <c r="BF28" s="230">
        <v>0.68882410000000005</v>
      </c>
      <c r="BG28" s="230">
        <v>0.50049949999999999</v>
      </c>
      <c r="BH28" s="230">
        <v>0.45514710000000003</v>
      </c>
      <c r="BI28" s="230">
        <v>0.52300120000000005</v>
      </c>
      <c r="BJ28" s="230">
        <v>0.40666099999999999</v>
      </c>
      <c r="BK28" s="230">
        <v>0.51658099999999996</v>
      </c>
      <c r="BL28" s="230">
        <v>0.48620269999999999</v>
      </c>
      <c r="BM28" s="230">
        <v>0.57168589999999997</v>
      </c>
      <c r="BN28" s="230">
        <v>0.71058429999999995</v>
      </c>
      <c r="BO28" s="230">
        <v>0.69138670000000002</v>
      </c>
      <c r="BP28" s="230">
        <v>0.63999379999999995</v>
      </c>
      <c r="BQ28" s="230">
        <v>0.65109340000000004</v>
      </c>
      <c r="BR28" s="230">
        <v>0.73775599999999997</v>
      </c>
      <c r="BS28" s="230">
        <v>0.45429160000000002</v>
      </c>
      <c r="BT28" s="230">
        <v>0.46476899999999999</v>
      </c>
      <c r="BU28" s="230">
        <v>0.2618742</v>
      </c>
      <c r="BV28" s="230">
        <v>0.32878269999999998</v>
      </c>
    </row>
    <row r="29" spans="1:74" ht="11.15" customHeight="1" x14ac:dyDescent="0.25">
      <c r="A29" s="48" t="s">
        <v>159</v>
      </c>
      <c r="B29" s="134" t="s">
        <v>328</v>
      </c>
      <c r="C29" s="167">
        <v>-0.746027</v>
      </c>
      <c r="D29" s="167">
        <v>-0.73198200000000002</v>
      </c>
      <c r="E29" s="167">
        <v>-0.66059000000000001</v>
      </c>
      <c r="F29" s="167">
        <v>-0.68603099999999995</v>
      </c>
      <c r="G29" s="167">
        <v>-0.20618600000000001</v>
      </c>
      <c r="H29" s="167">
        <v>-0.334532</v>
      </c>
      <c r="I29" s="167">
        <v>-0.464057</v>
      </c>
      <c r="J29" s="167">
        <v>-0.65181299999999998</v>
      </c>
      <c r="K29" s="167">
        <v>-0.62680000000000002</v>
      </c>
      <c r="L29" s="167">
        <v>-0.68930499999999995</v>
      </c>
      <c r="M29" s="167">
        <v>-0.76873199999999997</v>
      </c>
      <c r="N29" s="167">
        <v>-0.83406199999999997</v>
      </c>
      <c r="O29" s="167">
        <v>-0.71318999999999999</v>
      </c>
      <c r="P29" s="167">
        <v>-0.56629499999999999</v>
      </c>
      <c r="Q29" s="167">
        <v>-0.62219800000000003</v>
      </c>
      <c r="R29" s="167">
        <v>-0.52549900000000005</v>
      </c>
      <c r="S29" s="167">
        <v>-0.69830199999999998</v>
      </c>
      <c r="T29" s="167">
        <v>-0.68731299999999995</v>
      </c>
      <c r="U29" s="167">
        <v>-0.66471499999999994</v>
      </c>
      <c r="V29" s="167">
        <v>-0.73547300000000004</v>
      </c>
      <c r="W29" s="167">
        <v>-0.62813200000000002</v>
      </c>
      <c r="X29" s="167">
        <v>-0.76449599999999995</v>
      </c>
      <c r="Y29" s="167">
        <v>-0.90140100000000001</v>
      </c>
      <c r="Z29" s="167">
        <v>-0.97917399999999999</v>
      </c>
      <c r="AA29" s="167">
        <v>-0.66104200000000002</v>
      </c>
      <c r="AB29" s="167">
        <v>-0.74250700000000003</v>
      </c>
      <c r="AC29" s="167">
        <v>-0.66842000000000001</v>
      </c>
      <c r="AD29" s="167">
        <v>-0.71941900000000003</v>
      </c>
      <c r="AE29" s="167">
        <v>-0.75336199999999998</v>
      </c>
      <c r="AF29" s="167">
        <v>-0.76666800000000002</v>
      </c>
      <c r="AG29" s="167">
        <v>-0.63321899999999998</v>
      </c>
      <c r="AH29" s="167">
        <v>-0.84613300000000002</v>
      </c>
      <c r="AI29" s="167">
        <v>-0.90637599999999996</v>
      </c>
      <c r="AJ29" s="167">
        <v>-0.76993699999999998</v>
      </c>
      <c r="AK29" s="167">
        <v>-0.89907899999999996</v>
      </c>
      <c r="AL29" s="167">
        <v>-0.84251299999999996</v>
      </c>
      <c r="AM29" s="167">
        <v>-0.77578499999999995</v>
      </c>
      <c r="AN29" s="167">
        <v>-0.70894400000000002</v>
      </c>
      <c r="AO29" s="167">
        <v>-0.76832599999999995</v>
      </c>
      <c r="AP29" s="167">
        <v>-0.58022899999999999</v>
      </c>
      <c r="AQ29" s="167">
        <v>-0.52514400000000006</v>
      </c>
      <c r="AR29" s="167">
        <v>-0.63693999999999995</v>
      </c>
      <c r="AS29" s="167">
        <v>-0.74061900000000003</v>
      </c>
      <c r="AT29" s="167">
        <v>-0.64697000000000005</v>
      </c>
      <c r="AU29" s="167">
        <v>-0.61646400000000001</v>
      </c>
      <c r="AV29" s="167">
        <v>-0.743892</v>
      </c>
      <c r="AW29" s="167">
        <v>-0.75985899999999995</v>
      </c>
      <c r="AX29" s="167">
        <v>-0.91051700000000002</v>
      </c>
      <c r="AY29" s="167">
        <v>-0.814635</v>
      </c>
      <c r="AZ29" s="167">
        <v>-0.72408600000000001</v>
      </c>
      <c r="BA29" s="167">
        <v>-0.70879561544000003</v>
      </c>
      <c r="BB29" s="167">
        <v>-0.66823412467999999</v>
      </c>
      <c r="BC29" s="230">
        <v>-0.51663210000000004</v>
      </c>
      <c r="BD29" s="230">
        <v>-0.66826649999999999</v>
      </c>
      <c r="BE29" s="230">
        <v>-0.62484479999999998</v>
      </c>
      <c r="BF29" s="230">
        <v>-0.7244102</v>
      </c>
      <c r="BG29" s="230">
        <v>-0.69412819999999997</v>
      </c>
      <c r="BH29" s="230">
        <v>-0.86730700000000005</v>
      </c>
      <c r="BI29" s="230">
        <v>-0.97163580000000005</v>
      </c>
      <c r="BJ29" s="230">
        <v>-0.9528529</v>
      </c>
      <c r="BK29" s="230">
        <v>-0.73730329999999999</v>
      </c>
      <c r="BL29" s="230">
        <v>-0.72538080000000005</v>
      </c>
      <c r="BM29" s="230">
        <v>-0.58972740000000001</v>
      </c>
      <c r="BN29" s="230">
        <v>-0.471192</v>
      </c>
      <c r="BO29" s="230">
        <v>-0.48690850000000002</v>
      </c>
      <c r="BP29" s="230">
        <v>-0.57956039999999998</v>
      </c>
      <c r="BQ29" s="230">
        <v>-0.57804560000000005</v>
      </c>
      <c r="BR29" s="230">
        <v>-0.62257110000000004</v>
      </c>
      <c r="BS29" s="230">
        <v>-0.62701499999999999</v>
      </c>
      <c r="BT29" s="230">
        <v>-0.83743690000000004</v>
      </c>
      <c r="BU29" s="230">
        <v>-0.68271709999999997</v>
      </c>
      <c r="BV29" s="230">
        <v>-0.80669950000000001</v>
      </c>
    </row>
    <row r="30" spans="1:74" ht="11.15" customHeight="1" x14ac:dyDescent="0.25">
      <c r="A30" s="48" t="s">
        <v>161</v>
      </c>
      <c r="B30" s="134" t="s">
        <v>157</v>
      </c>
      <c r="C30" s="167">
        <v>-7.9534999999999995E-2</v>
      </c>
      <c r="D30" s="167">
        <v>-8.1918000000000005E-2</v>
      </c>
      <c r="E30" s="167">
        <v>-6.0489000000000001E-2</v>
      </c>
      <c r="F30" s="167">
        <v>6.2979999999999994E-2</v>
      </c>
      <c r="G30" s="167">
        <v>0.103311</v>
      </c>
      <c r="H30" s="167">
        <v>9.2848E-2</v>
      </c>
      <c r="I30" s="167">
        <v>0.111933</v>
      </c>
      <c r="J30" s="167">
        <v>0.135548</v>
      </c>
      <c r="K30" s="167">
        <v>0.123097</v>
      </c>
      <c r="L30" s="167">
        <v>0.10387399999999999</v>
      </c>
      <c r="M30" s="167">
        <v>6.8784999999999999E-2</v>
      </c>
      <c r="N30" s="167">
        <v>5.4237E-2</v>
      </c>
      <c r="O30" s="167">
        <v>3.2282999999999999E-2</v>
      </c>
      <c r="P30" s="167">
        <v>4.4831999999999997E-2</v>
      </c>
      <c r="Q30" s="167">
        <v>2.051E-2</v>
      </c>
      <c r="R30" s="167">
        <v>7.6288999999999996E-2</v>
      </c>
      <c r="S30" s="167">
        <v>7.7346999999999999E-2</v>
      </c>
      <c r="T30" s="167">
        <v>8.5533999999999999E-2</v>
      </c>
      <c r="U30" s="167">
        <v>4.8306000000000002E-2</v>
      </c>
      <c r="V30" s="167">
        <v>8.4777000000000005E-2</v>
      </c>
      <c r="W30" s="167">
        <v>0.11254</v>
      </c>
      <c r="X30" s="167">
        <v>9.2695E-2</v>
      </c>
      <c r="Y30" s="167">
        <v>-3.6116000000000002E-2</v>
      </c>
      <c r="Z30" s="167">
        <v>-2.6512000000000001E-2</v>
      </c>
      <c r="AA30" s="167">
        <v>-8.6840000000000007E-3</v>
      </c>
      <c r="AB30" s="167">
        <v>-4.0330999999999999E-2</v>
      </c>
      <c r="AC30" s="167">
        <v>-5.3242999999999999E-2</v>
      </c>
      <c r="AD30" s="167">
        <v>-8.2473000000000005E-2</v>
      </c>
      <c r="AE30" s="167">
        <v>-3.2465000000000001E-2</v>
      </c>
      <c r="AF30" s="167">
        <v>-6.6168000000000005E-2</v>
      </c>
      <c r="AG30" s="167">
        <v>-6.1573000000000003E-2</v>
      </c>
      <c r="AH30" s="167">
        <v>-0.120961</v>
      </c>
      <c r="AI30" s="167">
        <v>-0.130243</v>
      </c>
      <c r="AJ30" s="167">
        <v>-1.1627E-2</v>
      </c>
      <c r="AK30" s="167">
        <v>-2.9367000000000001E-2</v>
      </c>
      <c r="AL30" s="167">
        <v>-5.8277000000000002E-2</v>
      </c>
      <c r="AM30" s="167">
        <v>-8.6754999999999999E-2</v>
      </c>
      <c r="AN30" s="167">
        <v>1.3938000000000001E-2</v>
      </c>
      <c r="AO30" s="167">
        <v>-6.5928E-2</v>
      </c>
      <c r="AP30" s="167">
        <v>2.6977000000000001E-2</v>
      </c>
      <c r="AQ30" s="167">
        <v>2.5016E-2</v>
      </c>
      <c r="AR30" s="167">
        <v>-3.6852000000000003E-2</v>
      </c>
      <c r="AS30" s="167">
        <v>-1.2409E-2</v>
      </c>
      <c r="AT30" s="167">
        <v>-0.11623699999999999</v>
      </c>
      <c r="AU30" s="167">
        <v>-2.9065000000000001E-2</v>
      </c>
      <c r="AV30" s="167">
        <v>-5.1309E-2</v>
      </c>
      <c r="AW30" s="167">
        <v>-0.103131</v>
      </c>
      <c r="AX30" s="167">
        <v>-0.12651000000000001</v>
      </c>
      <c r="AY30" s="167">
        <v>-9.7118999999999997E-2</v>
      </c>
      <c r="AZ30" s="167">
        <v>-0.13971800000000001</v>
      </c>
      <c r="BA30" s="167">
        <v>-3.0479262673E-2</v>
      </c>
      <c r="BB30" s="167">
        <v>-0.10930445258</v>
      </c>
      <c r="BC30" s="230">
        <v>-2.1793400000000001E-2</v>
      </c>
      <c r="BD30" s="230">
        <v>-5.9187199999999997E-3</v>
      </c>
      <c r="BE30" s="230">
        <v>-1.7686899999999998E-2</v>
      </c>
      <c r="BF30" s="230">
        <v>-3.25277E-2</v>
      </c>
      <c r="BG30" s="230">
        <v>-1.92785E-2</v>
      </c>
      <c r="BH30" s="230">
        <v>-3.2852800000000001E-2</v>
      </c>
      <c r="BI30" s="230">
        <v>-6.39377E-2</v>
      </c>
      <c r="BJ30" s="230">
        <v>-5.6233900000000003E-2</v>
      </c>
      <c r="BK30" s="230">
        <v>-0.1146863</v>
      </c>
      <c r="BL30" s="230">
        <v>-1.3778200000000001E-2</v>
      </c>
      <c r="BM30" s="230">
        <v>-3.5485299999999997E-2</v>
      </c>
      <c r="BN30" s="230">
        <v>-5.9492800000000004E-3</v>
      </c>
      <c r="BO30" s="230">
        <v>3.0004599999999999E-2</v>
      </c>
      <c r="BP30" s="230">
        <v>1.69371E-2</v>
      </c>
      <c r="BQ30" s="230">
        <v>3.7193900000000002E-2</v>
      </c>
      <c r="BR30" s="230">
        <v>-3.5854699999999999E-3</v>
      </c>
      <c r="BS30" s="230">
        <v>-1.02051E-2</v>
      </c>
      <c r="BT30" s="230">
        <v>4.5983400000000002E-3</v>
      </c>
      <c r="BU30" s="230">
        <v>-9.8281400000000008E-3</v>
      </c>
      <c r="BV30" s="230">
        <v>-1.10285E-2</v>
      </c>
    </row>
    <row r="31" spans="1:74" ht="11.15" customHeight="1" x14ac:dyDescent="0.25">
      <c r="A31" s="48" t="s">
        <v>162</v>
      </c>
      <c r="B31" s="134" t="s">
        <v>156</v>
      </c>
      <c r="C31" s="167">
        <v>-1.016988</v>
      </c>
      <c r="D31" s="167">
        <v>-1.15774</v>
      </c>
      <c r="E31" s="167">
        <v>-1.255366</v>
      </c>
      <c r="F31" s="167">
        <v>-0.81362500000000004</v>
      </c>
      <c r="G31" s="167">
        <v>-0.60930399999999996</v>
      </c>
      <c r="H31" s="167">
        <v>-1.15124</v>
      </c>
      <c r="I31" s="167">
        <v>-1.25604</v>
      </c>
      <c r="J31" s="167">
        <v>-1.2002930000000001</v>
      </c>
      <c r="K31" s="167">
        <v>-1.003925</v>
      </c>
      <c r="L31" s="167">
        <v>-0.77027699999999999</v>
      </c>
      <c r="M31" s="167">
        <v>-0.68997399999999998</v>
      </c>
      <c r="N31" s="167">
        <v>-0.70548699999999998</v>
      </c>
      <c r="O31" s="167">
        <v>-0.531053</v>
      </c>
      <c r="P31" s="167">
        <v>-0.52939400000000003</v>
      </c>
      <c r="Q31" s="167">
        <v>-0.37553199999999998</v>
      </c>
      <c r="R31" s="167">
        <v>-0.843028</v>
      </c>
      <c r="S31" s="167">
        <v>-0.76817800000000003</v>
      </c>
      <c r="T31" s="167">
        <v>-1.017166</v>
      </c>
      <c r="U31" s="167">
        <v>-1.1167959999999999</v>
      </c>
      <c r="V31" s="167">
        <v>-0.902976</v>
      </c>
      <c r="W31" s="167">
        <v>-0.70777999999999996</v>
      </c>
      <c r="X31" s="167">
        <v>-0.737035</v>
      </c>
      <c r="Y31" s="167">
        <v>-0.79722899999999997</v>
      </c>
      <c r="Z31" s="167">
        <v>-1.029407</v>
      </c>
      <c r="AA31" s="167">
        <v>-0.69510400000000006</v>
      </c>
      <c r="AB31" s="167">
        <v>-0.48419800000000002</v>
      </c>
      <c r="AC31" s="167">
        <v>-1.012964</v>
      </c>
      <c r="AD31" s="167">
        <v>-1.1385799999999999</v>
      </c>
      <c r="AE31" s="167">
        <v>-1.001911</v>
      </c>
      <c r="AF31" s="167">
        <v>-1.093478</v>
      </c>
      <c r="AG31" s="167">
        <v>-1.362303</v>
      </c>
      <c r="AH31" s="167">
        <v>-1.1848179999999999</v>
      </c>
      <c r="AI31" s="167">
        <v>-1.182345</v>
      </c>
      <c r="AJ31" s="167">
        <v>-0.91573199999999999</v>
      </c>
      <c r="AK31" s="167">
        <v>-0.941805</v>
      </c>
      <c r="AL31" s="167">
        <v>-1.134962</v>
      </c>
      <c r="AM31" s="167">
        <v>-0.665937</v>
      </c>
      <c r="AN31" s="167">
        <v>-0.61313799999999996</v>
      </c>
      <c r="AO31" s="167">
        <v>-0.98612999999999995</v>
      </c>
      <c r="AP31" s="167">
        <v>-0.86422100000000002</v>
      </c>
      <c r="AQ31" s="167">
        <v>-1.001676</v>
      </c>
      <c r="AR31" s="167">
        <v>-1.0558650000000001</v>
      </c>
      <c r="AS31" s="167">
        <v>-1.1005769999999999</v>
      </c>
      <c r="AT31" s="167">
        <v>-1.0103260000000001</v>
      </c>
      <c r="AU31" s="167">
        <v>-0.92650299999999997</v>
      </c>
      <c r="AV31" s="167">
        <v>-0.96175100000000002</v>
      </c>
      <c r="AW31" s="167">
        <v>-0.99572499999999997</v>
      </c>
      <c r="AX31" s="167">
        <v>-1.0835170000000001</v>
      </c>
      <c r="AY31" s="167">
        <v>-0.84178500000000001</v>
      </c>
      <c r="AZ31" s="167">
        <v>-0.77446099999999996</v>
      </c>
      <c r="BA31" s="167">
        <v>-1.0183502304000001</v>
      </c>
      <c r="BB31" s="167">
        <v>-1.0761928985</v>
      </c>
      <c r="BC31" s="230">
        <v>-0.91332349999999995</v>
      </c>
      <c r="BD31" s="230">
        <v>-1.071096</v>
      </c>
      <c r="BE31" s="230">
        <v>-1.0430170000000001</v>
      </c>
      <c r="BF31" s="230">
        <v>-0.96594040000000003</v>
      </c>
      <c r="BG31" s="230">
        <v>-0.9531809</v>
      </c>
      <c r="BH31" s="230">
        <v>-0.80752060000000003</v>
      </c>
      <c r="BI31" s="230">
        <v>-0.95669479999999996</v>
      </c>
      <c r="BJ31" s="230">
        <v>-0.98415730000000001</v>
      </c>
      <c r="BK31" s="230">
        <v>-0.52843209999999996</v>
      </c>
      <c r="BL31" s="230">
        <v>-0.62025059999999999</v>
      </c>
      <c r="BM31" s="230">
        <v>-0.73813859999999998</v>
      </c>
      <c r="BN31" s="230">
        <v>-0.82559210000000005</v>
      </c>
      <c r="BO31" s="230">
        <v>-0.80367379999999999</v>
      </c>
      <c r="BP31" s="230">
        <v>-1.0604659999999999</v>
      </c>
      <c r="BQ31" s="230">
        <v>-1.042011</v>
      </c>
      <c r="BR31" s="230">
        <v>-0.99895889999999998</v>
      </c>
      <c r="BS31" s="230">
        <v>-0.88226070000000001</v>
      </c>
      <c r="BT31" s="230">
        <v>-0.76894260000000003</v>
      </c>
      <c r="BU31" s="230">
        <v>-0.97009979999999996</v>
      </c>
      <c r="BV31" s="230">
        <v>-1.0055510000000001</v>
      </c>
    </row>
    <row r="32" spans="1:74" ht="11.15" customHeight="1" x14ac:dyDescent="0.25">
      <c r="A32" s="48" t="s">
        <v>163</v>
      </c>
      <c r="B32" s="134" t="s">
        <v>158</v>
      </c>
      <c r="C32" s="167">
        <v>5.6889999999999996E-3</v>
      </c>
      <c r="D32" s="167">
        <v>-2.7595999999999999E-2</v>
      </c>
      <c r="E32" s="167">
        <v>-3.7073000000000002E-2</v>
      </c>
      <c r="F32" s="167">
        <v>-1.9021E-2</v>
      </c>
      <c r="G32" s="167">
        <v>-7.9539999999999993E-3</v>
      </c>
      <c r="H32" s="167">
        <v>5.934E-3</v>
      </c>
      <c r="I32" s="167">
        <v>9.495E-3</v>
      </c>
      <c r="J32" s="167">
        <v>6.5386E-2</v>
      </c>
      <c r="K32" s="167">
        <v>7.9594999999999999E-2</v>
      </c>
      <c r="L32" s="167">
        <v>7.7909999999999993E-2</v>
      </c>
      <c r="M32" s="167">
        <v>5.1949000000000002E-2</v>
      </c>
      <c r="N32" s="167">
        <v>1.7762E-2</v>
      </c>
      <c r="O32" s="167">
        <v>0.133217</v>
      </c>
      <c r="P32" s="167">
        <v>3.9888E-2</v>
      </c>
      <c r="Q32" s="167">
        <v>4.0369000000000002E-2</v>
      </c>
      <c r="R32" s="167">
        <v>-1.7968000000000001E-2</v>
      </c>
      <c r="S32" s="167">
        <v>5.9402000000000003E-2</v>
      </c>
      <c r="T32" s="167">
        <v>0.10026599999999999</v>
      </c>
      <c r="U32" s="167">
        <v>3.6566000000000001E-2</v>
      </c>
      <c r="V32" s="167">
        <v>0.12684300000000001</v>
      </c>
      <c r="W32" s="167">
        <v>8.7721999999999994E-2</v>
      </c>
      <c r="X32" s="167">
        <v>0.16597200000000001</v>
      </c>
      <c r="Y32" s="167">
        <v>0.13574900000000001</v>
      </c>
      <c r="Z32" s="167">
        <v>0.15303</v>
      </c>
      <c r="AA32" s="167">
        <v>7.6065999999999995E-2</v>
      </c>
      <c r="AB32" s="167">
        <v>0.133686</v>
      </c>
      <c r="AC32" s="167">
        <v>6.7501000000000005E-2</v>
      </c>
      <c r="AD32" s="167">
        <v>7.0215E-2</v>
      </c>
      <c r="AE32" s="167">
        <v>7.5234999999999996E-2</v>
      </c>
      <c r="AF32" s="167">
        <v>0.10524699999999999</v>
      </c>
      <c r="AG32" s="167">
        <v>9.3072000000000002E-2</v>
      </c>
      <c r="AH32" s="167">
        <v>8.2833000000000004E-2</v>
      </c>
      <c r="AI32" s="167">
        <v>0.12843599999999999</v>
      </c>
      <c r="AJ32" s="167">
        <v>0.10907600000000001</v>
      </c>
      <c r="AK32" s="167">
        <v>0.118515</v>
      </c>
      <c r="AL32" s="167">
        <v>4.5319999999999999E-2</v>
      </c>
      <c r="AM32" s="167">
        <v>6.1316000000000002E-2</v>
      </c>
      <c r="AN32" s="167">
        <v>6.0891000000000001E-2</v>
      </c>
      <c r="AO32" s="167">
        <v>-8.5208999999999993E-2</v>
      </c>
      <c r="AP32" s="167">
        <v>-2.8049000000000001E-2</v>
      </c>
      <c r="AQ32" s="167">
        <v>-3.1979E-2</v>
      </c>
      <c r="AR32" s="167">
        <v>-4.7715E-2</v>
      </c>
      <c r="AS32" s="167">
        <v>-6.5040000000000001E-2</v>
      </c>
      <c r="AT32" s="167">
        <v>-2.3068000000000002E-2</v>
      </c>
      <c r="AU32" s="167">
        <v>7.3429999999999997E-3</v>
      </c>
      <c r="AV32" s="167">
        <v>-6.7270000000000003E-3</v>
      </c>
      <c r="AW32" s="167">
        <v>1.14E-2</v>
      </c>
      <c r="AX32" s="167">
        <v>-1.8291000000000002E-2</v>
      </c>
      <c r="AY32" s="167">
        <v>4.0266000000000003E-2</v>
      </c>
      <c r="AZ32" s="167">
        <v>-6.6997000000000001E-2</v>
      </c>
      <c r="BA32" s="167">
        <v>-4.3400921659000002E-2</v>
      </c>
      <c r="BB32" s="167">
        <v>-7.7248821275999996E-2</v>
      </c>
      <c r="BC32" s="230">
        <v>-2.80322E-2</v>
      </c>
      <c r="BD32" s="230">
        <v>-9.37032E-2</v>
      </c>
      <c r="BE32" s="230">
        <v>-0.12563659999999999</v>
      </c>
      <c r="BF32" s="230">
        <v>-9.2858200000000002E-2</v>
      </c>
      <c r="BG32" s="230">
        <v>-6.4001799999999998E-2</v>
      </c>
      <c r="BH32" s="230">
        <v>-3.7582699999999997E-2</v>
      </c>
      <c r="BI32" s="230">
        <v>3.4137399999999998E-2</v>
      </c>
      <c r="BJ32" s="230">
        <v>-3.5923299999999998E-2</v>
      </c>
      <c r="BK32" s="230">
        <v>-6.9644600000000001E-2</v>
      </c>
      <c r="BL32" s="230">
        <v>-1.99223E-2</v>
      </c>
      <c r="BM32" s="230">
        <v>-3.8528399999999997E-2</v>
      </c>
      <c r="BN32" s="230">
        <v>-5.8875299999999998E-2</v>
      </c>
      <c r="BO32" s="230">
        <v>-2.87616E-3</v>
      </c>
      <c r="BP32" s="230">
        <v>-6.2426700000000002E-2</v>
      </c>
      <c r="BQ32" s="230">
        <v>-0.12746150000000001</v>
      </c>
      <c r="BR32" s="230">
        <v>-0.1001978</v>
      </c>
      <c r="BS32" s="230">
        <v>-7.3936699999999994E-2</v>
      </c>
      <c r="BT32" s="230">
        <v>-2.7912800000000001E-2</v>
      </c>
      <c r="BU32" s="230">
        <v>2.9517100000000001E-2</v>
      </c>
      <c r="BV32" s="230">
        <v>-4.7896500000000002E-2</v>
      </c>
    </row>
    <row r="33" spans="1:74" ht="11.15" customHeight="1" x14ac:dyDescent="0.25">
      <c r="A33" s="48" t="s">
        <v>169</v>
      </c>
      <c r="B33" s="464" t="s">
        <v>837</v>
      </c>
      <c r="C33" s="167">
        <v>-0.67932599999999999</v>
      </c>
      <c r="D33" s="167">
        <v>-0.64490000000000003</v>
      </c>
      <c r="E33" s="167">
        <v>-0.59478200000000003</v>
      </c>
      <c r="F33" s="167">
        <v>-0.513984</v>
      </c>
      <c r="G33" s="167">
        <v>-0.45857300000000001</v>
      </c>
      <c r="H33" s="167">
        <v>-0.49776700000000002</v>
      </c>
      <c r="I33" s="167">
        <v>-0.52235900000000002</v>
      </c>
      <c r="J33" s="167">
        <v>-0.456901</v>
      </c>
      <c r="K33" s="167">
        <v>-0.45726</v>
      </c>
      <c r="L33" s="167">
        <v>-0.49326300000000001</v>
      </c>
      <c r="M33" s="167">
        <v>-0.46581499999999998</v>
      </c>
      <c r="N33" s="167">
        <v>-0.481485</v>
      </c>
      <c r="O33" s="167">
        <v>-0.485927</v>
      </c>
      <c r="P33" s="167">
        <v>-0.47211999999999998</v>
      </c>
      <c r="Q33" s="167">
        <v>-0.494502</v>
      </c>
      <c r="R33" s="167">
        <v>-0.54855699999999996</v>
      </c>
      <c r="S33" s="167">
        <v>-0.40148800000000001</v>
      </c>
      <c r="T33" s="167">
        <v>-0.52744100000000005</v>
      </c>
      <c r="U33" s="167">
        <v>-0.57787699999999997</v>
      </c>
      <c r="V33" s="167">
        <v>-0.43073899999999998</v>
      </c>
      <c r="W33" s="167">
        <v>-0.48097899999999999</v>
      </c>
      <c r="X33" s="167">
        <v>-0.55893599999999999</v>
      </c>
      <c r="Y33" s="167">
        <v>-0.46094800000000002</v>
      </c>
      <c r="Z33" s="167">
        <v>-0.48316599999999998</v>
      </c>
      <c r="AA33" s="167">
        <v>-0.538798</v>
      </c>
      <c r="AB33" s="167">
        <v>-0.596387</v>
      </c>
      <c r="AC33" s="167">
        <v>-0.60310900000000001</v>
      </c>
      <c r="AD33" s="167">
        <v>-0.60840099999999997</v>
      </c>
      <c r="AE33" s="167">
        <v>-0.657914</v>
      </c>
      <c r="AF33" s="167">
        <v>-0.66476800000000003</v>
      </c>
      <c r="AG33" s="167">
        <v>-0.50824599999999998</v>
      </c>
      <c r="AH33" s="167">
        <v>-0.52755300000000005</v>
      </c>
      <c r="AI33" s="167">
        <v>-0.56375200000000003</v>
      </c>
      <c r="AJ33" s="167">
        <v>-0.54709200000000002</v>
      </c>
      <c r="AK33" s="167">
        <v>-0.56211</v>
      </c>
      <c r="AL33" s="167">
        <v>-0.51483199999999996</v>
      </c>
      <c r="AM33" s="167">
        <v>-0.62110299999999996</v>
      </c>
      <c r="AN33" s="167">
        <v>-0.53394799999999998</v>
      </c>
      <c r="AO33" s="167">
        <v>-0.57222499999999998</v>
      </c>
      <c r="AP33" s="167">
        <v>-0.48097000000000001</v>
      </c>
      <c r="AQ33" s="167">
        <v>-0.63673400000000002</v>
      </c>
      <c r="AR33" s="167">
        <v>-0.71917299999999995</v>
      </c>
      <c r="AS33" s="167">
        <v>-0.68496299999999999</v>
      </c>
      <c r="AT33" s="167">
        <v>-0.58820600000000001</v>
      </c>
      <c r="AU33" s="167">
        <v>-0.49920799999999999</v>
      </c>
      <c r="AV33" s="167">
        <v>-0.53294399999999997</v>
      </c>
      <c r="AW33" s="167">
        <v>-0.48042400000000002</v>
      </c>
      <c r="AX33" s="167">
        <v>-0.80115099999999995</v>
      </c>
      <c r="AY33" s="167">
        <v>-0.62957300000000005</v>
      </c>
      <c r="AZ33" s="167">
        <v>-0.62582199999999999</v>
      </c>
      <c r="BA33" s="167">
        <v>-0.76638139999999999</v>
      </c>
      <c r="BB33" s="167">
        <v>-0.68079579999999995</v>
      </c>
      <c r="BC33" s="230">
        <v>-0.64211560000000001</v>
      </c>
      <c r="BD33" s="230">
        <v>-0.70464919999999998</v>
      </c>
      <c r="BE33" s="230">
        <v>-0.6389167</v>
      </c>
      <c r="BF33" s="230">
        <v>-0.65111110000000005</v>
      </c>
      <c r="BG33" s="230">
        <v>-0.65045560000000002</v>
      </c>
      <c r="BH33" s="230">
        <v>-0.63550720000000005</v>
      </c>
      <c r="BI33" s="230">
        <v>-0.60639989999999999</v>
      </c>
      <c r="BJ33" s="230">
        <v>-0.69709019999999999</v>
      </c>
      <c r="BK33" s="230">
        <v>-0.58474619999999999</v>
      </c>
      <c r="BL33" s="230">
        <v>-0.68074480000000004</v>
      </c>
      <c r="BM33" s="230">
        <v>-0.65791960000000005</v>
      </c>
      <c r="BN33" s="230">
        <v>-0.67055200000000004</v>
      </c>
      <c r="BO33" s="230">
        <v>-0.69175969999999998</v>
      </c>
      <c r="BP33" s="230">
        <v>-0.75373230000000002</v>
      </c>
      <c r="BQ33" s="230">
        <v>-0.70613110000000001</v>
      </c>
      <c r="BR33" s="230">
        <v>-0.70785410000000004</v>
      </c>
      <c r="BS33" s="230">
        <v>-0.69048359999999998</v>
      </c>
      <c r="BT33" s="230">
        <v>-0.70662670000000005</v>
      </c>
      <c r="BU33" s="230">
        <v>-0.67078590000000005</v>
      </c>
      <c r="BV33" s="230">
        <v>-0.76952140000000002</v>
      </c>
    </row>
    <row r="34" spans="1:74" ht="11.15" customHeight="1" x14ac:dyDescent="0.25">
      <c r="A34" s="48" t="s">
        <v>644</v>
      </c>
      <c r="B34" s="134" t="s">
        <v>112</v>
      </c>
      <c r="C34" s="167">
        <v>-0.33976012903000002</v>
      </c>
      <c r="D34" s="167">
        <v>1.0169140000000001</v>
      </c>
      <c r="E34" s="167">
        <v>-0.42681709677000002</v>
      </c>
      <c r="F34" s="167">
        <v>-1.0394444</v>
      </c>
      <c r="G34" s="167">
        <v>-1.1639073871000001</v>
      </c>
      <c r="H34" s="167">
        <v>-0.48002223332999999</v>
      </c>
      <c r="I34" s="167">
        <v>-0.28444703226000001</v>
      </c>
      <c r="J34" s="167">
        <v>2.2096000000000001E-2</v>
      </c>
      <c r="K34" s="167">
        <v>0.25739230000000002</v>
      </c>
      <c r="L34" s="167">
        <v>1.0661289032000001</v>
      </c>
      <c r="M34" s="167">
        <v>0.14784146667</v>
      </c>
      <c r="N34" s="167">
        <v>0.97081609677000003</v>
      </c>
      <c r="O34" s="167">
        <v>-9.5407387097000002E-2</v>
      </c>
      <c r="P34" s="167">
        <v>1.8443721429</v>
      </c>
      <c r="Q34" s="167">
        <v>2.2861612903000001E-2</v>
      </c>
      <c r="R34" s="167">
        <v>-3.9026166666999998E-2</v>
      </c>
      <c r="S34" s="167">
        <v>-0.55591645161000003</v>
      </c>
      <c r="T34" s="167">
        <v>-0.21228593333000001</v>
      </c>
      <c r="U34" s="167">
        <v>-0.19728235484000001</v>
      </c>
      <c r="V34" s="167">
        <v>0.34493590323000001</v>
      </c>
      <c r="W34" s="167">
        <v>-6.3931866667000001E-2</v>
      </c>
      <c r="X34" s="167">
        <v>0.45837938709999998</v>
      </c>
      <c r="Y34" s="167">
        <v>0.53420129999999999</v>
      </c>
      <c r="Z34" s="167">
        <v>0.73975641935000003</v>
      </c>
      <c r="AA34" s="167">
        <v>3.3534838710000001E-2</v>
      </c>
      <c r="AB34" s="167">
        <v>0.68930792857000001</v>
      </c>
      <c r="AC34" s="167">
        <v>0.55022996773999999</v>
      </c>
      <c r="AD34" s="167">
        <v>0.11943033333</v>
      </c>
      <c r="AE34" s="167">
        <v>-0.66591022581000003</v>
      </c>
      <c r="AF34" s="167">
        <v>-0.18397323333000001</v>
      </c>
      <c r="AG34" s="167">
        <v>-0.92362854838999997</v>
      </c>
      <c r="AH34" s="167">
        <v>-5.3015870967999999E-2</v>
      </c>
      <c r="AI34" s="167">
        <v>0.21091573332999999</v>
      </c>
      <c r="AJ34" s="167">
        <v>-0.13795606452</v>
      </c>
      <c r="AK34" s="167">
        <v>-0.64400769999999996</v>
      </c>
      <c r="AL34" s="167">
        <v>0.56986819354999996</v>
      </c>
      <c r="AM34" s="167">
        <v>-7.3539967742000001E-2</v>
      </c>
      <c r="AN34" s="167">
        <v>1.3558392856999999E-2</v>
      </c>
      <c r="AO34" s="167">
        <v>0.93664822580999996</v>
      </c>
      <c r="AP34" s="167">
        <v>-0.67419226666999998</v>
      </c>
      <c r="AQ34" s="167">
        <v>-0.43862532257999998</v>
      </c>
      <c r="AR34" s="167">
        <v>-0.34971563333</v>
      </c>
      <c r="AS34" s="167">
        <v>-0.70895041935000003</v>
      </c>
      <c r="AT34" s="167">
        <v>-0.29824806452000002</v>
      </c>
      <c r="AU34" s="167">
        <v>-0.83429030000000004</v>
      </c>
      <c r="AV34" s="167">
        <v>0.90533725805999998</v>
      </c>
      <c r="AW34" s="167">
        <v>0.42941646667</v>
      </c>
      <c r="AX34" s="167">
        <v>-2.7621580645000001E-2</v>
      </c>
      <c r="AY34" s="167">
        <v>0.64438119355000001</v>
      </c>
      <c r="AZ34" s="167">
        <v>1.1065467241</v>
      </c>
      <c r="BA34" s="167">
        <v>0.49171982120000002</v>
      </c>
      <c r="BB34" s="167">
        <v>-0.35336111687999999</v>
      </c>
      <c r="BC34" s="230">
        <v>-0.53969140000000004</v>
      </c>
      <c r="BD34" s="230">
        <v>-0.43197489999999999</v>
      </c>
      <c r="BE34" s="230">
        <v>-0.5448115</v>
      </c>
      <c r="BF34" s="230">
        <v>-0.15387139999999999</v>
      </c>
      <c r="BG34" s="230">
        <v>-9.0019399999999999E-2</v>
      </c>
      <c r="BH34" s="230">
        <v>0.75454100000000002</v>
      </c>
      <c r="BI34" s="230">
        <v>8.7778200000000001E-2</v>
      </c>
      <c r="BJ34" s="230">
        <v>0.26400489999999999</v>
      </c>
      <c r="BK34" s="230">
        <v>-0.1626174</v>
      </c>
      <c r="BL34" s="230">
        <v>0.90011300000000005</v>
      </c>
      <c r="BM34" s="230">
        <v>0.28939330000000002</v>
      </c>
      <c r="BN34" s="230">
        <v>-0.39259650000000001</v>
      </c>
      <c r="BO34" s="230">
        <v>-0.79719689999999999</v>
      </c>
      <c r="BP34" s="230">
        <v>-0.35840660000000002</v>
      </c>
      <c r="BQ34" s="230">
        <v>-0.42152010000000001</v>
      </c>
      <c r="BR34" s="230">
        <v>-0.2295934</v>
      </c>
      <c r="BS34" s="230">
        <v>-8.9999700000000002E-2</v>
      </c>
      <c r="BT34" s="230">
        <v>0.75192630000000005</v>
      </c>
      <c r="BU34" s="230">
        <v>9.6299099999999999E-2</v>
      </c>
      <c r="BV34" s="230">
        <v>0.34066770000000002</v>
      </c>
    </row>
    <row r="35" spans="1:74" s="51" customFormat="1" ht="11.15" customHeight="1" x14ac:dyDescent="0.25">
      <c r="A35" s="48" t="s">
        <v>649</v>
      </c>
      <c r="B35" s="134" t="s">
        <v>321</v>
      </c>
      <c r="C35" s="167">
        <v>19.93354429</v>
      </c>
      <c r="D35" s="167">
        <v>20.132419896999998</v>
      </c>
      <c r="E35" s="167">
        <v>18.463001161000001</v>
      </c>
      <c r="F35" s="167">
        <v>14.548502933</v>
      </c>
      <c r="G35" s="167">
        <v>16.078216129000001</v>
      </c>
      <c r="H35" s="167">
        <v>17.578089432999999</v>
      </c>
      <c r="I35" s="167">
        <v>18.381100903</v>
      </c>
      <c r="J35" s="167">
        <v>18.557907418999999</v>
      </c>
      <c r="K35" s="167">
        <v>18.414890967000002</v>
      </c>
      <c r="L35" s="167">
        <v>18.613669968</v>
      </c>
      <c r="M35" s="167">
        <v>18.742549767</v>
      </c>
      <c r="N35" s="167">
        <v>18.801704709999999</v>
      </c>
      <c r="O35" s="167">
        <v>18.715430516000001</v>
      </c>
      <c r="P35" s="167">
        <v>17.699020570999998</v>
      </c>
      <c r="Q35" s="167">
        <v>19.131856290000002</v>
      </c>
      <c r="R35" s="167">
        <v>19.743370533</v>
      </c>
      <c r="S35" s="167">
        <v>20.049364838999999</v>
      </c>
      <c r="T35" s="167">
        <v>20.585420233000001</v>
      </c>
      <c r="U35" s="167">
        <v>20.171343871000001</v>
      </c>
      <c r="V35" s="167">
        <v>20.572289161</v>
      </c>
      <c r="W35" s="167">
        <v>20.137974400000001</v>
      </c>
      <c r="X35" s="167">
        <v>20.376654354999999</v>
      </c>
      <c r="Y35" s="167">
        <v>20.572407800000001</v>
      </c>
      <c r="Z35" s="167">
        <v>20.656523258</v>
      </c>
      <c r="AA35" s="167">
        <v>19.612842355000002</v>
      </c>
      <c r="AB35" s="167">
        <v>20.190111464000001</v>
      </c>
      <c r="AC35" s="167">
        <v>20.483176676999999</v>
      </c>
      <c r="AD35" s="167">
        <v>19.726980099999999</v>
      </c>
      <c r="AE35" s="167">
        <v>19.839299709999999</v>
      </c>
      <c r="AF35" s="167">
        <v>20.432958267</v>
      </c>
      <c r="AG35" s="167">
        <v>19.925094612999999</v>
      </c>
      <c r="AH35" s="167">
        <v>20.264698257999999</v>
      </c>
      <c r="AI35" s="167">
        <v>20.1285375</v>
      </c>
      <c r="AJ35" s="167">
        <v>20.006323225999999</v>
      </c>
      <c r="AK35" s="167">
        <v>20.214266833</v>
      </c>
      <c r="AL35" s="167">
        <v>19.327256548000001</v>
      </c>
      <c r="AM35" s="167">
        <v>19.168298097000001</v>
      </c>
      <c r="AN35" s="167">
        <v>19.758816750000001</v>
      </c>
      <c r="AO35" s="167">
        <v>20.082731097</v>
      </c>
      <c r="AP35" s="167">
        <v>20.036671667</v>
      </c>
      <c r="AQ35" s="167">
        <v>20.395372773999998</v>
      </c>
      <c r="AR35" s="167">
        <v>20.715700767000001</v>
      </c>
      <c r="AS35" s="167">
        <v>20.123741515999999</v>
      </c>
      <c r="AT35" s="167">
        <v>20.880517193999999</v>
      </c>
      <c r="AU35" s="167">
        <v>20.091686367000001</v>
      </c>
      <c r="AV35" s="167">
        <v>20.680035903</v>
      </c>
      <c r="AW35" s="167">
        <v>20.710114567000002</v>
      </c>
      <c r="AX35" s="167">
        <v>20.29315429</v>
      </c>
      <c r="AY35" s="167">
        <v>19.587100323000001</v>
      </c>
      <c r="AZ35" s="167">
        <v>19.948250241</v>
      </c>
      <c r="BA35" s="167">
        <v>20.068278970000001</v>
      </c>
      <c r="BB35" s="167">
        <v>19.751720487</v>
      </c>
      <c r="BC35" s="230">
        <v>20.411269999999998</v>
      </c>
      <c r="BD35" s="230">
        <v>20.795850000000002</v>
      </c>
      <c r="BE35" s="230">
        <v>20.620159999999998</v>
      </c>
      <c r="BF35" s="230">
        <v>21.07535</v>
      </c>
      <c r="BG35" s="230">
        <v>20.361719999999998</v>
      </c>
      <c r="BH35" s="230">
        <v>20.710660000000001</v>
      </c>
      <c r="BI35" s="230">
        <v>20.581230000000001</v>
      </c>
      <c r="BJ35" s="230">
        <v>20.511220000000002</v>
      </c>
      <c r="BK35" s="230">
        <v>20.029959999999999</v>
      </c>
      <c r="BL35" s="230">
        <v>20.261749999999999</v>
      </c>
      <c r="BM35" s="230">
        <v>20.58436</v>
      </c>
      <c r="BN35" s="230">
        <v>20.405650000000001</v>
      </c>
      <c r="BO35" s="230">
        <v>20.57601</v>
      </c>
      <c r="BP35" s="230">
        <v>20.914819999999999</v>
      </c>
      <c r="BQ35" s="230">
        <v>20.716909999999999</v>
      </c>
      <c r="BR35" s="230">
        <v>21.01135</v>
      </c>
      <c r="BS35" s="230">
        <v>20.467749999999999</v>
      </c>
      <c r="BT35" s="230">
        <v>20.759699999999999</v>
      </c>
      <c r="BU35" s="230">
        <v>20.592600000000001</v>
      </c>
      <c r="BV35" s="230">
        <v>20.675000000000001</v>
      </c>
    </row>
    <row r="36" spans="1:74" s="51" customFormat="1" ht="11.15" customHeight="1" x14ac:dyDescent="0.25">
      <c r="A36" s="48"/>
      <c r="B36" s="3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233"/>
      <c r="BM36" s="233"/>
      <c r="BN36" s="233"/>
      <c r="BO36" s="233"/>
      <c r="BP36" s="233"/>
      <c r="BQ36" s="233"/>
      <c r="BR36" s="233"/>
      <c r="BS36" s="233"/>
      <c r="BT36" s="233"/>
      <c r="BU36" s="233"/>
      <c r="BV36" s="233"/>
    </row>
    <row r="37" spans="1:74" ht="11.15" customHeight="1" x14ac:dyDescent="0.25">
      <c r="A37" s="44"/>
      <c r="B37" s="46" t="s">
        <v>674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233"/>
      <c r="BD37" s="233"/>
      <c r="BE37" s="233"/>
      <c r="BF37" s="233"/>
      <c r="BG37" s="233"/>
      <c r="BH37" s="233"/>
      <c r="BI37" s="233"/>
      <c r="BJ37" s="233"/>
      <c r="BK37" s="233"/>
      <c r="BL37" s="233"/>
      <c r="BM37" s="233"/>
      <c r="BN37" s="233"/>
      <c r="BO37" s="233"/>
      <c r="BP37" s="233"/>
      <c r="BQ37" s="233"/>
      <c r="BR37" s="233"/>
      <c r="BS37" s="233"/>
      <c r="BT37" s="233"/>
      <c r="BU37" s="233"/>
      <c r="BV37" s="233"/>
    </row>
    <row r="38" spans="1:74" ht="11.15" customHeight="1" x14ac:dyDescent="0.25">
      <c r="A38" s="459" t="s">
        <v>832</v>
      </c>
      <c r="B38" s="464" t="s">
        <v>835</v>
      </c>
      <c r="C38" s="167">
        <v>3.4422959999999998</v>
      </c>
      <c r="D38" s="167">
        <v>3.3131789999999999</v>
      </c>
      <c r="E38" s="167">
        <v>3.3614820000000001</v>
      </c>
      <c r="F38" s="167">
        <v>2.7248800000000002</v>
      </c>
      <c r="G38" s="167">
        <v>2.9369320000000001</v>
      </c>
      <c r="H38" s="167">
        <v>2.8951790000000002</v>
      </c>
      <c r="I38" s="167">
        <v>3.02528</v>
      </c>
      <c r="J38" s="167">
        <v>2.9741149999999998</v>
      </c>
      <c r="K38" s="167">
        <v>3.017242</v>
      </c>
      <c r="L38" s="167">
        <v>3.3164470000000001</v>
      </c>
      <c r="M38" s="167">
        <v>3.7318799999999999</v>
      </c>
      <c r="N38" s="167">
        <v>3.9815260000000001</v>
      </c>
      <c r="O38" s="167">
        <v>4.0425789999999999</v>
      </c>
      <c r="P38" s="167">
        <v>3.0106890000000002</v>
      </c>
      <c r="Q38" s="167">
        <v>3.1933310000000001</v>
      </c>
      <c r="R38" s="167">
        <v>3.2314430000000001</v>
      </c>
      <c r="S38" s="167">
        <v>3.389751</v>
      </c>
      <c r="T38" s="167">
        <v>3.365332</v>
      </c>
      <c r="U38" s="167">
        <v>3.3149000000000002</v>
      </c>
      <c r="V38" s="167">
        <v>3.3795809999999999</v>
      </c>
      <c r="W38" s="167">
        <v>3.322473</v>
      </c>
      <c r="X38" s="167">
        <v>3.412153</v>
      </c>
      <c r="Y38" s="167">
        <v>3.5432350000000001</v>
      </c>
      <c r="Z38" s="167">
        <v>4.0248410000000003</v>
      </c>
      <c r="AA38" s="167">
        <v>3.979196</v>
      </c>
      <c r="AB38" s="167">
        <v>3.729911</v>
      </c>
      <c r="AC38" s="167">
        <v>3.5920480000000001</v>
      </c>
      <c r="AD38" s="167">
        <v>3.2634910000000001</v>
      </c>
      <c r="AE38" s="167">
        <v>3.030122</v>
      </c>
      <c r="AF38" s="167">
        <v>3.2429830000000002</v>
      </c>
      <c r="AG38" s="167">
        <v>3.3529719999999998</v>
      </c>
      <c r="AH38" s="167">
        <v>2.9958999999999998</v>
      </c>
      <c r="AI38" s="167">
        <v>3.1597019999999998</v>
      </c>
      <c r="AJ38" s="167">
        <v>3.225158</v>
      </c>
      <c r="AK38" s="167">
        <v>3.4231950000000002</v>
      </c>
      <c r="AL38" s="167">
        <v>3.318784</v>
      </c>
      <c r="AM38" s="167">
        <v>3.4793409999999998</v>
      </c>
      <c r="AN38" s="167">
        <v>3.409532</v>
      </c>
      <c r="AO38" s="167">
        <v>3.3086709999999999</v>
      </c>
      <c r="AP38" s="167">
        <v>3.33412</v>
      </c>
      <c r="AQ38" s="167">
        <v>3.3442219999999998</v>
      </c>
      <c r="AR38" s="167">
        <v>3.4033500000000001</v>
      </c>
      <c r="AS38" s="167">
        <v>3.3906130000000001</v>
      </c>
      <c r="AT38" s="167">
        <v>3.1844709999999998</v>
      </c>
      <c r="AU38" s="167">
        <v>3.1719439999999999</v>
      </c>
      <c r="AV38" s="167">
        <v>3.5434359999999998</v>
      </c>
      <c r="AW38" s="167">
        <v>3.8169309999999999</v>
      </c>
      <c r="AX38" s="167">
        <v>4.0797140000000001</v>
      </c>
      <c r="AY38" s="167">
        <v>3.9340290000000002</v>
      </c>
      <c r="AZ38" s="167">
        <v>3.8643649999999998</v>
      </c>
      <c r="BA38" s="167">
        <v>3.5781340452000001</v>
      </c>
      <c r="BB38" s="167">
        <v>3.3404550333</v>
      </c>
      <c r="BC38" s="230">
        <v>3.27346</v>
      </c>
      <c r="BD38" s="230">
        <v>3.4102000000000001</v>
      </c>
      <c r="BE38" s="230">
        <v>3.4442889999999999</v>
      </c>
      <c r="BF38" s="230">
        <v>3.451902</v>
      </c>
      <c r="BG38" s="230">
        <v>3.4896910000000001</v>
      </c>
      <c r="BH38" s="230">
        <v>3.731455</v>
      </c>
      <c r="BI38" s="230">
        <v>3.890844</v>
      </c>
      <c r="BJ38" s="230">
        <v>3.9589219999999998</v>
      </c>
      <c r="BK38" s="230">
        <v>3.9603269999999999</v>
      </c>
      <c r="BL38" s="230">
        <v>3.7983180000000001</v>
      </c>
      <c r="BM38" s="230">
        <v>3.7662249999999999</v>
      </c>
      <c r="BN38" s="230">
        <v>3.4822760000000001</v>
      </c>
      <c r="BO38" s="230">
        <v>3.3876659999999998</v>
      </c>
      <c r="BP38" s="230">
        <v>3.4415749999999998</v>
      </c>
      <c r="BQ38" s="230">
        <v>3.5218210000000001</v>
      </c>
      <c r="BR38" s="230">
        <v>3.45479</v>
      </c>
      <c r="BS38" s="230">
        <v>3.5134089999999998</v>
      </c>
      <c r="BT38" s="230">
        <v>3.7650399999999999</v>
      </c>
      <c r="BU38" s="230">
        <v>3.952035</v>
      </c>
      <c r="BV38" s="230">
        <v>4.0118669999999996</v>
      </c>
    </row>
    <row r="39" spans="1:74" ht="11.15" customHeight="1" x14ac:dyDescent="0.25">
      <c r="A39" s="459" t="s">
        <v>646</v>
      </c>
      <c r="B39" s="135" t="s">
        <v>322</v>
      </c>
      <c r="C39" s="167">
        <v>7.3780999999999999E-2</v>
      </c>
      <c r="D39" s="167">
        <v>0.21806200000000001</v>
      </c>
      <c r="E39" s="167">
        <v>0.244699</v>
      </c>
      <c r="F39" s="167">
        <v>0.106626</v>
      </c>
      <c r="G39" s="167">
        <v>0.198659</v>
      </c>
      <c r="H39" s="167">
        <v>5.8417999999999998E-2</v>
      </c>
      <c r="I39" s="167">
        <v>5.0208999999999997E-2</v>
      </c>
      <c r="J39" s="167">
        <v>7.8211000000000003E-2</v>
      </c>
      <c r="K39" s="167">
        <v>-4.5710000000000001E-2</v>
      </c>
      <c r="L39" s="167">
        <v>-5.0042000000000003E-2</v>
      </c>
      <c r="M39" s="167">
        <v>4.7972000000000001E-2</v>
      </c>
      <c r="N39" s="167">
        <v>9.3696000000000002E-2</v>
      </c>
      <c r="O39" s="167">
        <v>1.4045E-2</v>
      </c>
      <c r="P39" s="167">
        <v>6.7388000000000003E-2</v>
      </c>
      <c r="Q39" s="167">
        <v>0.15207899999999999</v>
      </c>
      <c r="R39" s="167">
        <v>0.30735899999999999</v>
      </c>
      <c r="S39" s="167">
        <v>-2.2714999999999999E-2</v>
      </c>
      <c r="T39" s="167">
        <v>-8.1031000000000006E-2</v>
      </c>
      <c r="U39" s="167">
        <v>-4.3688999999999999E-2</v>
      </c>
      <c r="V39" s="167">
        <v>-9.0221999999999997E-2</v>
      </c>
      <c r="W39" s="167">
        <v>-3.6779999999999998E-3</v>
      </c>
      <c r="X39" s="167">
        <v>0.14061999999999999</v>
      </c>
      <c r="Y39" s="167">
        <v>-6.6124000000000002E-2</v>
      </c>
      <c r="Z39" s="167">
        <v>-9.0984999999999996E-2</v>
      </c>
      <c r="AA39" s="167">
        <v>0</v>
      </c>
      <c r="AB39" s="167">
        <v>0</v>
      </c>
      <c r="AC39" s="167">
        <v>0</v>
      </c>
      <c r="AD39" s="167">
        <v>0</v>
      </c>
      <c r="AE39" s="167">
        <v>0</v>
      </c>
      <c r="AF39" s="167">
        <v>0</v>
      </c>
      <c r="AG39" s="167">
        <v>0</v>
      </c>
      <c r="AH39" s="167">
        <v>0</v>
      </c>
      <c r="AI39" s="167">
        <v>0</v>
      </c>
      <c r="AJ39" s="167">
        <v>0</v>
      </c>
      <c r="AK39" s="167">
        <v>0</v>
      </c>
      <c r="AL39" s="167">
        <v>0</v>
      </c>
      <c r="AM39" s="167">
        <v>0</v>
      </c>
      <c r="AN39" s="167">
        <v>0</v>
      </c>
      <c r="AO39" s="167">
        <v>0</v>
      </c>
      <c r="AP39" s="167">
        <v>0</v>
      </c>
      <c r="AQ39" s="167">
        <v>0</v>
      </c>
      <c r="AR39" s="167">
        <v>0</v>
      </c>
      <c r="AS39" s="167">
        <v>0</v>
      </c>
      <c r="AT39" s="167">
        <v>0</v>
      </c>
      <c r="AU39" s="167">
        <v>0</v>
      </c>
      <c r="AV39" s="167">
        <v>0</v>
      </c>
      <c r="AW39" s="167">
        <v>0</v>
      </c>
      <c r="AX39" s="167">
        <v>0</v>
      </c>
      <c r="AY39" s="167">
        <v>0</v>
      </c>
      <c r="AZ39" s="167">
        <v>0</v>
      </c>
      <c r="BA39" s="167">
        <v>0</v>
      </c>
      <c r="BB39" s="167">
        <v>0</v>
      </c>
      <c r="BC39" s="230">
        <v>0</v>
      </c>
      <c r="BD39" s="230">
        <v>0</v>
      </c>
      <c r="BE39" s="230">
        <v>0</v>
      </c>
      <c r="BF39" s="230">
        <v>0</v>
      </c>
      <c r="BG39" s="230">
        <v>0</v>
      </c>
      <c r="BH39" s="230">
        <v>0</v>
      </c>
      <c r="BI39" s="230">
        <v>0</v>
      </c>
      <c r="BJ39" s="230">
        <v>0</v>
      </c>
      <c r="BK39" s="230">
        <v>0</v>
      </c>
      <c r="BL39" s="230">
        <v>0</v>
      </c>
      <c r="BM39" s="230">
        <v>0</v>
      </c>
      <c r="BN39" s="230">
        <v>0</v>
      </c>
      <c r="BO39" s="230">
        <v>0</v>
      </c>
      <c r="BP39" s="230">
        <v>0</v>
      </c>
      <c r="BQ39" s="230">
        <v>0</v>
      </c>
      <c r="BR39" s="230">
        <v>0</v>
      </c>
      <c r="BS39" s="230">
        <v>0</v>
      </c>
      <c r="BT39" s="230">
        <v>0</v>
      </c>
      <c r="BU39" s="230">
        <v>0</v>
      </c>
      <c r="BV39" s="230">
        <v>0</v>
      </c>
    </row>
    <row r="40" spans="1:74" ht="11.15" customHeight="1" x14ac:dyDescent="0.25">
      <c r="A40" s="459" t="s">
        <v>1139</v>
      </c>
      <c r="B40" s="464" t="s">
        <v>326</v>
      </c>
      <c r="C40" s="167">
        <v>0</v>
      </c>
      <c r="D40" s="167">
        <v>0</v>
      </c>
      <c r="E40" s="167">
        <v>0</v>
      </c>
      <c r="F40" s="167">
        <v>0</v>
      </c>
      <c r="G40" s="167">
        <v>0</v>
      </c>
      <c r="H40" s="167">
        <v>0</v>
      </c>
      <c r="I40" s="167">
        <v>0</v>
      </c>
      <c r="J40" s="167">
        <v>0</v>
      </c>
      <c r="K40" s="167">
        <v>0</v>
      </c>
      <c r="L40" s="167">
        <v>0</v>
      </c>
      <c r="M40" s="167">
        <v>0</v>
      </c>
      <c r="N40" s="167">
        <v>0</v>
      </c>
      <c r="O40" s="167">
        <v>8.4064E-2</v>
      </c>
      <c r="P40" s="167">
        <v>0.12175</v>
      </c>
      <c r="Q40" s="167">
        <v>0.13022</v>
      </c>
      <c r="R40" s="167">
        <v>0.131994</v>
      </c>
      <c r="S40" s="167">
        <v>0.14299500000000001</v>
      </c>
      <c r="T40" s="167">
        <v>0.129216</v>
      </c>
      <c r="U40" s="167">
        <v>0.122863</v>
      </c>
      <c r="V40" s="167">
        <v>0.14444499999999999</v>
      </c>
      <c r="W40" s="167">
        <v>0.108697</v>
      </c>
      <c r="X40" s="167">
        <v>0.164131</v>
      </c>
      <c r="Y40" s="167">
        <v>0.158086</v>
      </c>
      <c r="Z40" s="167">
        <v>0.15549499999999999</v>
      </c>
      <c r="AA40" s="167">
        <v>0.124696</v>
      </c>
      <c r="AB40" s="167">
        <v>0.140793</v>
      </c>
      <c r="AC40" s="167">
        <v>0.15332200000000001</v>
      </c>
      <c r="AD40" s="167">
        <v>0.16320899999999999</v>
      </c>
      <c r="AE40" s="167">
        <v>0.15617400000000001</v>
      </c>
      <c r="AF40" s="167">
        <v>0.20013500000000001</v>
      </c>
      <c r="AG40" s="167">
        <v>0.16460900000000001</v>
      </c>
      <c r="AH40" s="167">
        <v>0.183194</v>
      </c>
      <c r="AI40" s="167">
        <v>0.170406</v>
      </c>
      <c r="AJ40" s="167">
        <v>0.19822300000000001</v>
      </c>
      <c r="AK40" s="167">
        <v>0.19029499999999999</v>
      </c>
      <c r="AL40" s="167">
        <v>0.1867</v>
      </c>
      <c r="AM40" s="167">
        <v>0.208899</v>
      </c>
      <c r="AN40" s="167">
        <v>0.20943999999999999</v>
      </c>
      <c r="AO40" s="167">
        <v>0.237347</v>
      </c>
      <c r="AP40" s="167">
        <v>0.23496700000000001</v>
      </c>
      <c r="AQ40" s="167">
        <v>0.31102299999999999</v>
      </c>
      <c r="AR40" s="167">
        <v>0.299396</v>
      </c>
      <c r="AS40" s="167">
        <v>0.256691</v>
      </c>
      <c r="AT40" s="167">
        <v>0.29273500000000002</v>
      </c>
      <c r="AU40" s="167">
        <v>0.30565999999999999</v>
      </c>
      <c r="AV40" s="167">
        <v>0.28084100000000001</v>
      </c>
      <c r="AW40" s="167">
        <v>0.25187500000000002</v>
      </c>
      <c r="AX40" s="167">
        <v>0.31546999999999997</v>
      </c>
      <c r="AY40" s="167">
        <v>0.2651</v>
      </c>
      <c r="AZ40" s="167">
        <v>0.33601500000000001</v>
      </c>
      <c r="BA40" s="167">
        <v>0.2666906</v>
      </c>
      <c r="BB40" s="167">
        <v>0.2860277</v>
      </c>
      <c r="BC40" s="230">
        <v>0.29719240000000002</v>
      </c>
      <c r="BD40" s="230">
        <v>0.30784980000000001</v>
      </c>
      <c r="BE40" s="230">
        <v>0.30792890000000001</v>
      </c>
      <c r="BF40" s="230">
        <v>0.29978510000000003</v>
      </c>
      <c r="BG40" s="230">
        <v>0.29172389999999998</v>
      </c>
      <c r="BH40" s="230">
        <v>0.30811440000000001</v>
      </c>
      <c r="BI40" s="230">
        <v>0.3372732</v>
      </c>
      <c r="BJ40" s="230">
        <v>0.35393550000000001</v>
      </c>
      <c r="BK40" s="230">
        <v>0.32834530000000001</v>
      </c>
      <c r="BL40" s="230">
        <v>0.34184170000000003</v>
      </c>
      <c r="BM40" s="230">
        <v>0.34822110000000001</v>
      </c>
      <c r="BN40" s="230">
        <v>0.3524409</v>
      </c>
      <c r="BO40" s="230">
        <v>0.3668882</v>
      </c>
      <c r="BP40" s="230">
        <v>0.38078640000000002</v>
      </c>
      <c r="BQ40" s="230">
        <v>0.38206230000000002</v>
      </c>
      <c r="BR40" s="230">
        <v>0.37634020000000001</v>
      </c>
      <c r="BS40" s="230">
        <v>0.36945909999999998</v>
      </c>
      <c r="BT40" s="230">
        <v>0.38194109999999998</v>
      </c>
      <c r="BU40" s="230">
        <v>0.40466039999999998</v>
      </c>
      <c r="BV40" s="230">
        <v>0.41654550000000001</v>
      </c>
    </row>
    <row r="41" spans="1:74" ht="11.15" customHeight="1" x14ac:dyDescent="0.25">
      <c r="A41" s="48" t="s">
        <v>430</v>
      </c>
      <c r="B41" s="464" t="s">
        <v>323</v>
      </c>
      <c r="C41" s="167">
        <v>8.7235359999999993</v>
      </c>
      <c r="D41" s="167">
        <v>9.0504390000000008</v>
      </c>
      <c r="E41" s="167">
        <v>7.7790020000000002</v>
      </c>
      <c r="F41" s="167">
        <v>5.8657599999999999</v>
      </c>
      <c r="G41" s="167">
        <v>7.1979879999999996</v>
      </c>
      <c r="H41" s="167">
        <v>8.2915460000000003</v>
      </c>
      <c r="I41" s="167">
        <v>8.460286</v>
      </c>
      <c r="J41" s="167">
        <v>8.5240849999999995</v>
      </c>
      <c r="K41" s="167">
        <v>8.5411009999999994</v>
      </c>
      <c r="L41" s="167">
        <v>8.3164069999999999</v>
      </c>
      <c r="M41" s="167">
        <v>8.0013620000000003</v>
      </c>
      <c r="N41" s="167">
        <v>7.8554209999999998</v>
      </c>
      <c r="O41" s="167">
        <v>7.723325</v>
      </c>
      <c r="P41" s="167">
        <v>7.8235749999999999</v>
      </c>
      <c r="Q41" s="167">
        <v>8.5531550000000003</v>
      </c>
      <c r="R41" s="167">
        <v>8.8393800000000002</v>
      </c>
      <c r="S41" s="167">
        <v>9.0807749999999992</v>
      </c>
      <c r="T41" s="167">
        <v>9.3616659999999996</v>
      </c>
      <c r="U41" s="167">
        <v>9.2970620000000004</v>
      </c>
      <c r="V41" s="167">
        <v>9.1823250000000005</v>
      </c>
      <c r="W41" s="167">
        <v>8.9324600000000007</v>
      </c>
      <c r="X41" s="167">
        <v>9.0269370000000002</v>
      </c>
      <c r="Y41" s="167">
        <v>9.0210779999999993</v>
      </c>
      <c r="Z41" s="167">
        <v>8.8794160000000009</v>
      </c>
      <c r="AA41" s="167">
        <v>8.0618730000000003</v>
      </c>
      <c r="AB41" s="167">
        <v>8.6501760000000001</v>
      </c>
      <c r="AC41" s="167">
        <v>9.0051249999999996</v>
      </c>
      <c r="AD41" s="167">
        <v>8.7987420000000007</v>
      </c>
      <c r="AE41" s="167">
        <v>9.1191099999999992</v>
      </c>
      <c r="AF41" s="167">
        <v>9.075113</v>
      </c>
      <c r="AG41" s="167">
        <v>8.8115620000000003</v>
      </c>
      <c r="AH41" s="167">
        <v>9.1153639999999996</v>
      </c>
      <c r="AI41" s="167">
        <v>8.8466349999999991</v>
      </c>
      <c r="AJ41" s="167">
        <v>8.8067969999999995</v>
      </c>
      <c r="AK41" s="167">
        <v>8.8268369999999994</v>
      </c>
      <c r="AL41" s="167">
        <v>8.5959120000000002</v>
      </c>
      <c r="AM41" s="167">
        <v>8.2824650000000002</v>
      </c>
      <c r="AN41" s="167">
        <v>8.7148420000000009</v>
      </c>
      <c r="AO41" s="167">
        <v>9.0068079999999995</v>
      </c>
      <c r="AP41" s="167">
        <v>8.9959930000000004</v>
      </c>
      <c r="AQ41" s="167">
        <v>9.1048770000000001</v>
      </c>
      <c r="AR41" s="167">
        <v>9.2788389999999996</v>
      </c>
      <c r="AS41" s="167">
        <v>9.0134059999999998</v>
      </c>
      <c r="AT41" s="167">
        <v>9.2992450000000009</v>
      </c>
      <c r="AU41" s="167">
        <v>8.8323660000000004</v>
      </c>
      <c r="AV41" s="167">
        <v>9.0936059999999994</v>
      </c>
      <c r="AW41" s="167">
        <v>8.8445079999999994</v>
      </c>
      <c r="AX41" s="167">
        <v>8.8396720000000002</v>
      </c>
      <c r="AY41" s="167">
        <v>8.2376710000000006</v>
      </c>
      <c r="AZ41" s="167">
        <v>8.6009729999999998</v>
      </c>
      <c r="BA41" s="167">
        <v>9.0181935483999993</v>
      </c>
      <c r="BB41" s="167">
        <v>8.7468156666999999</v>
      </c>
      <c r="BC41" s="230">
        <v>9.1806029999999996</v>
      </c>
      <c r="BD41" s="230">
        <v>9.3139459999999996</v>
      </c>
      <c r="BE41" s="230">
        <v>9.1621489999999994</v>
      </c>
      <c r="BF41" s="230">
        <v>9.3639480000000006</v>
      </c>
      <c r="BG41" s="230">
        <v>8.879766</v>
      </c>
      <c r="BH41" s="230">
        <v>8.8221880000000006</v>
      </c>
      <c r="BI41" s="230">
        <v>8.7937250000000002</v>
      </c>
      <c r="BJ41" s="230">
        <v>8.7994789999999998</v>
      </c>
      <c r="BK41" s="230">
        <v>8.2689559999999993</v>
      </c>
      <c r="BL41" s="230">
        <v>8.7042310000000001</v>
      </c>
      <c r="BM41" s="230">
        <v>9.0431840000000001</v>
      </c>
      <c r="BN41" s="230">
        <v>9.0043059999999997</v>
      </c>
      <c r="BO41" s="230">
        <v>9.1662560000000006</v>
      </c>
      <c r="BP41" s="230">
        <v>9.2871690000000005</v>
      </c>
      <c r="BQ41" s="230">
        <v>9.125667</v>
      </c>
      <c r="BR41" s="230">
        <v>9.3187850000000001</v>
      </c>
      <c r="BS41" s="230">
        <v>8.8342179999999999</v>
      </c>
      <c r="BT41" s="230">
        <v>8.7741819999999997</v>
      </c>
      <c r="BU41" s="230">
        <v>8.7452170000000002</v>
      </c>
      <c r="BV41" s="230">
        <v>8.750159</v>
      </c>
    </row>
    <row r="42" spans="1:74" ht="11.15" customHeight="1" x14ac:dyDescent="0.25">
      <c r="A42" s="48" t="s">
        <v>771</v>
      </c>
      <c r="B42" s="464" t="s">
        <v>772</v>
      </c>
      <c r="C42" s="167">
        <v>0.92038364516000004</v>
      </c>
      <c r="D42" s="167">
        <v>0.90230603448000002</v>
      </c>
      <c r="E42" s="167">
        <v>0.73641067741999999</v>
      </c>
      <c r="F42" s="167">
        <v>0.54013033333000005</v>
      </c>
      <c r="G42" s="167">
        <v>0.75485122580999997</v>
      </c>
      <c r="H42" s="167">
        <v>0.89922100000000005</v>
      </c>
      <c r="I42" s="167">
        <v>0.86821248387000005</v>
      </c>
      <c r="J42" s="167">
        <v>0.85834361290000005</v>
      </c>
      <c r="K42" s="167">
        <v>0.87976666667000003</v>
      </c>
      <c r="L42" s="167">
        <v>0.81801429031999995</v>
      </c>
      <c r="M42" s="167">
        <v>0.86814876666999996</v>
      </c>
      <c r="N42" s="167">
        <v>0.85474429031999999</v>
      </c>
      <c r="O42" s="167">
        <v>0.75742238709999998</v>
      </c>
      <c r="P42" s="167">
        <v>0.78833064285999999</v>
      </c>
      <c r="Q42" s="167">
        <v>0.89551938710000001</v>
      </c>
      <c r="R42" s="167">
        <v>0.87350386667000002</v>
      </c>
      <c r="S42" s="167">
        <v>0.95608406452000005</v>
      </c>
      <c r="T42" s="167">
        <v>0.96831116666999995</v>
      </c>
      <c r="U42" s="167">
        <v>0.96420154839000005</v>
      </c>
      <c r="V42" s="167">
        <v>0.93434364516000001</v>
      </c>
      <c r="W42" s="167">
        <v>0.91256519999999997</v>
      </c>
      <c r="X42" s="167">
        <v>0.97539735484000001</v>
      </c>
      <c r="Y42" s="167">
        <v>0.95856473333000003</v>
      </c>
      <c r="Z42" s="167">
        <v>0.92180819354999999</v>
      </c>
      <c r="AA42" s="167">
        <v>0.84006377419</v>
      </c>
      <c r="AB42" s="167">
        <v>0.86559457142999996</v>
      </c>
      <c r="AC42" s="167">
        <v>0.92607948387000005</v>
      </c>
      <c r="AD42" s="167">
        <v>0.89147103333</v>
      </c>
      <c r="AE42" s="167">
        <v>0.93706951613</v>
      </c>
      <c r="AF42" s="167">
        <v>0.96562546667000004</v>
      </c>
      <c r="AG42" s="167">
        <v>0.90549058064999999</v>
      </c>
      <c r="AH42" s="167">
        <v>0.95934264516000001</v>
      </c>
      <c r="AI42" s="167">
        <v>0.89654643332999995</v>
      </c>
      <c r="AJ42" s="167">
        <v>0.94934277419000002</v>
      </c>
      <c r="AK42" s="167">
        <v>0.94329686667000001</v>
      </c>
      <c r="AL42" s="167">
        <v>0.89379283871000004</v>
      </c>
      <c r="AM42" s="167">
        <v>0.87869309676999996</v>
      </c>
      <c r="AN42" s="167">
        <v>0.88177296428999996</v>
      </c>
      <c r="AO42" s="167">
        <v>0.93369290322999998</v>
      </c>
      <c r="AP42" s="167">
        <v>0.90339000000000003</v>
      </c>
      <c r="AQ42" s="167">
        <v>0.94473448387000003</v>
      </c>
      <c r="AR42" s="167">
        <v>0.97611360000000003</v>
      </c>
      <c r="AS42" s="167">
        <v>0.92122919354999999</v>
      </c>
      <c r="AT42" s="167">
        <v>0.97512274194000004</v>
      </c>
      <c r="AU42" s="167">
        <v>0.91385209999999995</v>
      </c>
      <c r="AV42" s="167">
        <v>0.96580396773999999</v>
      </c>
      <c r="AW42" s="167">
        <v>0.94218263332999996</v>
      </c>
      <c r="AX42" s="167">
        <v>0.90698332258000003</v>
      </c>
      <c r="AY42" s="167">
        <v>0.83469758064999999</v>
      </c>
      <c r="AZ42" s="167">
        <v>0.90697158620999996</v>
      </c>
      <c r="BA42" s="167">
        <v>0.92435626958999995</v>
      </c>
      <c r="BB42" s="167">
        <v>0.90988783279999996</v>
      </c>
      <c r="BC42" s="230">
        <v>0.93712569999999995</v>
      </c>
      <c r="BD42" s="230">
        <v>0.99302559999999995</v>
      </c>
      <c r="BE42" s="230">
        <v>0.95775980000000005</v>
      </c>
      <c r="BF42" s="230">
        <v>0.98209279999999999</v>
      </c>
      <c r="BG42" s="230">
        <v>0.91471340000000001</v>
      </c>
      <c r="BH42" s="230">
        <v>0.94195770000000001</v>
      </c>
      <c r="BI42" s="230">
        <v>0.9460016</v>
      </c>
      <c r="BJ42" s="230">
        <v>0.92515890000000001</v>
      </c>
      <c r="BK42" s="230">
        <v>0.86901759999999995</v>
      </c>
      <c r="BL42" s="230">
        <v>0.9061806</v>
      </c>
      <c r="BM42" s="230">
        <v>0.9340984</v>
      </c>
      <c r="BN42" s="230">
        <v>0.91721649999999999</v>
      </c>
      <c r="BO42" s="230">
        <v>0.96694389999999997</v>
      </c>
      <c r="BP42" s="230">
        <v>0.98298490000000005</v>
      </c>
      <c r="BQ42" s="230">
        <v>0.95215910000000004</v>
      </c>
      <c r="BR42" s="230">
        <v>0.97472639999999999</v>
      </c>
      <c r="BS42" s="230">
        <v>0.91583020000000004</v>
      </c>
      <c r="BT42" s="230">
        <v>0.93758180000000002</v>
      </c>
      <c r="BU42" s="230">
        <v>0.95086380000000004</v>
      </c>
      <c r="BV42" s="230">
        <v>0.93577189999999999</v>
      </c>
    </row>
    <row r="43" spans="1:74" ht="11.15" customHeight="1" x14ac:dyDescent="0.25">
      <c r="A43" s="48" t="s">
        <v>431</v>
      </c>
      <c r="B43" s="464" t="s">
        <v>312</v>
      </c>
      <c r="C43" s="167">
        <v>1.672723</v>
      </c>
      <c r="D43" s="167">
        <v>1.619013</v>
      </c>
      <c r="E43" s="167">
        <v>1.3877360000000001</v>
      </c>
      <c r="F43" s="167">
        <v>0.67801299999999998</v>
      </c>
      <c r="G43" s="167">
        <v>0.59705299999999994</v>
      </c>
      <c r="H43" s="167">
        <v>0.78411399999999998</v>
      </c>
      <c r="I43" s="167">
        <v>0.96757700000000002</v>
      </c>
      <c r="J43" s="167">
        <v>1.015676</v>
      </c>
      <c r="K43" s="167">
        <v>0.92109600000000003</v>
      </c>
      <c r="L43" s="167">
        <v>1.0057449999999999</v>
      </c>
      <c r="M43" s="167">
        <v>1.1295839999999999</v>
      </c>
      <c r="N43" s="167">
        <v>1.148334</v>
      </c>
      <c r="O43" s="167">
        <v>1.1310610000000001</v>
      </c>
      <c r="P43" s="167">
        <v>1.0867990000000001</v>
      </c>
      <c r="Q43" s="167">
        <v>1.1500570000000001</v>
      </c>
      <c r="R43" s="167">
        <v>1.2920510000000001</v>
      </c>
      <c r="S43" s="167">
        <v>1.291709</v>
      </c>
      <c r="T43" s="167">
        <v>1.4260740000000001</v>
      </c>
      <c r="U43" s="167">
        <v>1.501371</v>
      </c>
      <c r="V43" s="167">
        <v>1.5634710000000001</v>
      </c>
      <c r="W43" s="167">
        <v>1.4848399999999999</v>
      </c>
      <c r="X43" s="167">
        <v>1.466753</v>
      </c>
      <c r="Y43" s="167">
        <v>1.5070250000000001</v>
      </c>
      <c r="Z43" s="167">
        <v>1.5174319999999999</v>
      </c>
      <c r="AA43" s="167">
        <v>1.4183330000000001</v>
      </c>
      <c r="AB43" s="167">
        <v>1.4180699999999999</v>
      </c>
      <c r="AC43" s="167">
        <v>1.520051</v>
      </c>
      <c r="AD43" s="167">
        <v>1.547018</v>
      </c>
      <c r="AE43" s="167">
        <v>1.5911839999999999</v>
      </c>
      <c r="AF43" s="167">
        <v>1.685743</v>
      </c>
      <c r="AG43" s="167">
        <v>1.6025430000000001</v>
      </c>
      <c r="AH43" s="167">
        <v>1.6536759999999999</v>
      </c>
      <c r="AI43" s="167">
        <v>1.5342340000000001</v>
      </c>
      <c r="AJ43" s="167">
        <v>1.558341</v>
      </c>
      <c r="AK43" s="167">
        <v>1.5844929999999999</v>
      </c>
      <c r="AL43" s="167">
        <v>1.5927659999999999</v>
      </c>
      <c r="AM43" s="167">
        <v>1.509816</v>
      </c>
      <c r="AN43" s="167">
        <v>1.5202469999999999</v>
      </c>
      <c r="AO43" s="167">
        <v>1.6062339999999999</v>
      </c>
      <c r="AP43" s="167">
        <v>1.6147750000000001</v>
      </c>
      <c r="AQ43" s="167">
        <v>1.6731400000000001</v>
      </c>
      <c r="AR43" s="167">
        <v>1.734864</v>
      </c>
      <c r="AS43" s="167">
        <v>1.769876</v>
      </c>
      <c r="AT43" s="167">
        <v>1.7097519999999999</v>
      </c>
      <c r="AU43" s="167">
        <v>1.6923790000000001</v>
      </c>
      <c r="AV43" s="167">
        <v>1.687568</v>
      </c>
      <c r="AW43" s="167">
        <v>1.6175349999999999</v>
      </c>
      <c r="AX43" s="167">
        <v>1.67424</v>
      </c>
      <c r="AY43" s="167">
        <v>1.5362</v>
      </c>
      <c r="AZ43" s="167">
        <v>1.563982</v>
      </c>
      <c r="BA43" s="167">
        <v>1.6347741935</v>
      </c>
      <c r="BB43" s="167">
        <v>1.6544215</v>
      </c>
      <c r="BC43" s="230">
        <v>1.6806700000000001</v>
      </c>
      <c r="BD43" s="230">
        <v>1.7729029999999999</v>
      </c>
      <c r="BE43" s="230">
        <v>1.740572</v>
      </c>
      <c r="BF43" s="230">
        <v>1.7517480000000001</v>
      </c>
      <c r="BG43" s="230">
        <v>1.651362</v>
      </c>
      <c r="BH43" s="230">
        <v>1.664876</v>
      </c>
      <c r="BI43" s="230">
        <v>1.6596</v>
      </c>
      <c r="BJ43" s="230">
        <v>1.6791579999999999</v>
      </c>
      <c r="BK43" s="230">
        <v>1.5760749999999999</v>
      </c>
      <c r="BL43" s="230">
        <v>1.59005</v>
      </c>
      <c r="BM43" s="230">
        <v>1.6620600000000001</v>
      </c>
      <c r="BN43" s="230">
        <v>1.6837500000000001</v>
      </c>
      <c r="BO43" s="230">
        <v>1.7100379999999999</v>
      </c>
      <c r="BP43" s="230">
        <v>1.8125720000000001</v>
      </c>
      <c r="BQ43" s="230">
        <v>1.780365</v>
      </c>
      <c r="BR43" s="230">
        <v>1.7878689999999999</v>
      </c>
      <c r="BS43" s="230">
        <v>1.694852</v>
      </c>
      <c r="BT43" s="230">
        <v>1.7141409999999999</v>
      </c>
      <c r="BU43" s="230">
        <v>1.713546</v>
      </c>
      <c r="BV43" s="230">
        <v>1.7409289999999999</v>
      </c>
    </row>
    <row r="44" spans="1:74" ht="11.15" customHeight="1" x14ac:dyDescent="0.25">
      <c r="A44" s="48" t="s">
        <v>432</v>
      </c>
      <c r="B44" s="464" t="s">
        <v>324</v>
      </c>
      <c r="C44" s="167">
        <v>4.0243989999999998</v>
      </c>
      <c r="D44" s="167">
        <v>4.0796070000000002</v>
      </c>
      <c r="E44" s="167">
        <v>3.9609399999999999</v>
      </c>
      <c r="F44" s="167">
        <v>3.5280629999999999</v>
      </c>
      <c r="G44" s="167">
        <v>3.4462429999999999</v>
      </c>
      <c r="H44" s="167">
        <v>3.494602</v>
      </c>
      <c r="I44" s="167">
        <v>3.614649</v>
      </c>
      <c r="J44" s="167">
        <v>3.6677569999999999</v>
      </c>
      <c r="K44" s="167">
        <v>3.8139669999999999</v>
      </c>
      <c r="L44" s="167">
        <v>4.0364769999999996</v>
      </c>
      <c r="M44" s="167">
        <v>3.879454</v>
      </c>
      <c r="N44" s="167">
        <v>3.8882089999999998</v>
      </c>
      <c r="O44" s="167">
        <v>3.9364659999999998</v>
      </c>
      <c r="P44" s="167">
        <v>3.9684219999999999</v>
      </c>
      <c r="Q44" s="167">
        <v>4.0771480000000002</v>
      </c>
      <c r="R44" s="167">
        <v>4.0483609999999999</v>
      </c>
      <c r="S44" s="167">
        <v>3.90015</v>
      </c>
      <c r="T44" s="167">
        <v>3.9457260000000001</v>
      </c>
      <c r="U44" s="167">
        <v>3.674569</v>
      </c>
      <c r="V44" s="167">
        <v>3.9843839999999999</v>
      </c>
      <c r="W44" s="167">
        <v>4.0319989999999999</v>
      </c>
      <c r="X44" s="167">
        <v>3.9673919999999998</v>
      </c>
      <c r="Y44" s="167">
        <v>4.1903800000000002</v>
      </c>
      <c r="Z44" s="167">
        <v>3.9501110000000001</v>
      </c>
      <c r="AA44" s="167">
        <v>4.1287419999999999</v>
      </c>
      <c r="AB44" s="167">
        <v>4.3648769999999999</v>
      </c>
      <c r="AC44" s="167">
        <v>4.1832260000000003</v>
      </c>
      <c r="AD44" s="167">
        <v>3.9756010000000002</v>
      </c>
      <c r="AE44" s="167">
        <v>3.8757510000000002</v>
      </c>
      <c r="AF44" s="167">
        <v>4.0492489999999997</v>
      </c>
      <c r="AG44" s="167">
        <v>3.72153</v>
      </c>
      <c r="AH44" s="167">
        <v>3.9404870000000001</v>
      </c>
      <c r="AI44" s="167">
        <v>4.0874629999999996</v>
      </c>
      <c r="AJ44" s="167">
        <v>4.1628230000000004</v>
      </c>
      <c r="AK44" s="167">
        <v>4.0594900000000003</v>
      </c>
      <c r="AL44" s="167">
        <v>3.7927200000000001</v>
      </c>
      <c r="AM44" s="167">
        <v>3.9016310000000001</v>
      </c>
      <c r="AN44" s="167">
        <v>4.0182099999999998</v>
      </c>
      <c r="AO44" s="167">
        <v>4.1032450000000003</v>
      </c>
      <c r="AP44" s="167">
        <v>3.9000979999999998</v>
      </c>
      <c r="AQ44" s="167">
        <v>3.9297949999999999</v>
      </c>
      <c r="AR44" s="167">
        <v>3.9582980000000001</v>
      </c>
      <c r="AS44" s="167">
        <v>3.6475759999999999</v>
      </c>
      <c r="AT44" s="167">
        <v>4.1338030000000003</v>
      </c>
      <c r="AU44" s="167">
        <v>3.9211049999999998</v>
      </c>
      <c r="AV44" s="167">
        <v>4.0673009999999996</v>
      </c>
      <c r="AW44" s="167">
        <v>4.0108319999999997</v>
      </c>
      <c r="AX44" s="167">
        <v>3.6137600000000001</v>
      </c>
      <c r="AY44" s="167">
        <v>3.8695349999999999</v>
      </c>
      <c r="AZ44" s="167">
        <v>3.9193899999999999</v>
      </c>
      <c r="BA44" s="167">
        <v>3.7046129032000001</v>
      </c>
      <c r="BB44" s="167">
        <v>3.7234919999999998</v>
      </c>
      <c r="BC44" s="230">
        <v>3.9033410000000002</v>
      </c>
      <c r="BD44" s="230">
        <v>3.8492649999999999</v>
      </c>
      <c r="BE44" s="230">
        <v>3.8016130000000001</v>
      </c>
      <c r="BF44" s="230">
        <v>3.977595</v>
      </c>
      <c r="BG44" s="230">
        <v>3.9549289999999999</v>
      </c>
      <c r="BH44" s="230">
        <v>4.189432</v>
      </c>
      <c r="BI44" s="230">
        <v>3.9096280000000001</v>
      </c>
      <c r="BJ44" s="230">
        <v>3.873586</v>
      </c>
      <c r="BK44" s="230">
        <v>4.1150010000000004</v>
      </c>
      <c r="BL44" s="230">
        <v>4.1157320000000004</v>
      </c>
      <c r="BM44" s="230">
        <v>3.9810940000000001</v>
      </c>
      <c r="BN44" s="230">
        <v>4.0026479999999998</v>
      </c>
      <c r="BO44" s="230">
        <v>3.939784</v>
      </c>
      <c r="BP44" s="230">
        <v>3.912309</v>
      </c>
      <c r="BQ44" s="230">
        <v>3.797469</v>
      </c>
      <c r="BR44" s="230">
        <v>3.902139</v>
      </c>
      <c r="BS44" s="230">
        <v>4.017366</v>
      </c>
      <c r="BT44" s="230">
        <v>4.1830270000000001</v>
      </c>
      <c r="BU44" s="230">
        <v>3.8379210000000001</v>
      </c>
      <c r="BV44" s="230">
        <v>3.9511919999999998</v>
      </c>
    </row>
    <row r="45" spans="1:74" ht="11.15" customHeight="1" x14ac:dyDescent="0.25">
      <c r="A45" s="48" t="s">
        <v>433</v>
      </c>
      <c r="B45" s="464" t="s">
        <v>325</v>
      </c>
      <c r="C45" s="167">
        <v>0.23836599999999999</v>
      </c>
      <c r="D45" s="167">
        <v>0.188162</v>
      </c>
      <c r="E45" s="167">
        <v>9.1184000000000001E-2</v>
      </c>
      <c r="F45" s="167">
        <v>7.4344999999999994E-2</v>
      </c>
      <c r="G45" s="167">
        <v>6.1272E-2</v>
      </c>
      <c r="H45" s="167">
        <v>0.20866699999999999</v>
      </c>
      <c r="I45" s="167">
        <v>0.34600999999999998</v>
      </c>
      <c r="J45" s="167">
        <v>0.30596699999999999</v>
      </c>
      <c r="K45" s="167">
        <v>0.322328</v>
      </c>
      <c r="L45" s="167">
        <v>0.25484600000000002</v>
      </c>
      <c r="M45" s="167">
        <v>0.20774799999999999</v>
      </c>
      <c r="N45" s="167">
        <v>0.194439</v>
      </c>
      <c r="O45" s="167">
        <v>0.24721699999999999</v>
      </c>
      <c r="P45" s="167">
        <v>0.25467400000000001</v>
      </c>
      <c r="Q45" s="167">
        <v>0.28020800000000001</v>
      </c>
      <c r="R45" s="167">
        <v>0.138266</v>
      </c>
      <c r="S45" s="167">
        <v>0.26317600000000002</v>
      </c>
      <c r="T45" s="167">
        <v>0.34643299999999999</v>
      </c>
      <c r="U45" s="167">
        <v>0.35082400000000002</v>
      </c>
      <c r="V45" s="167">
        <v>0.34384300000000001</v>
      </c>
      <c r="W45" s="167">
        <v>0.341256</v>
      </c>
      <c r="X45" s="167">
        <v>0.35684300000000002</v>
      </c>
      <c r="Y45" s="167">
        <v>0.409916</v>
      </c>
      <c r="Z45" s="167">
        <v>0.43209399999999998</v>
      </c>
      <c r="AA45" s="167">
        <v>0.30448599999999998</v>
      </c>
      <c r="AB45" s="167">
        <v>0.32711499999999999</v>
      </c>
      <c r="AC45" s="167">
        <v>0.36624200000000001</v>
      </c>
      <c r="AD45" s="167">
        <v>0.25531399999999999</v>
      </c>
      <c r="AE45" s="167">
        <v>0.32062200000000002</v>
      </c>
      <c r="AF45" s="167">
        <v>0.31841399999999997</v>
      </c>
      <c r="AG45" s="167">
        <v>0.31223400000000001</v>
      </c>
      <c r="AH45" s="167">
        <v>0.37602600000000003</v>
      </c>
      <c r="AI45" s="167">
        <v>0.46470299999999998</v>
      </c>
      <c r="AJ45" s="167">
        <v>0.27733400000000002</v>
      </c>
      <c r="AK45" s="167">
        <v>0.359348</v>
      </c>
      <c r="AL45" s="167">
        <v>0.27338499999999999</v>
      </c>
      <c r="AM45" s="167">
        <v>0.27857399999999999</v>
      </c>
      <c r="AN45" s="167">
        <v>0.364784</v>
      </c>
      <c r="AO45" s="167">
        <v>0.247888</v>
      </c>
      <c r="AP45" s="167">
        <v>0.17558499999999999</v>
      </c>
      <c r="AQ45" s="167">
        <v>0.22273100000000001</v>
      </c>
      <c r="AR45" s="167">
        <v>0.261152</v>
      </c>
      <c r="AS45" s="167">
        <v>0.26102500000000001</v>
      </c>
      <c r="AT45" s="167">
        <v>0.32615699999999997</v>
      </c>
      <c r="AU45" s="167">
        <v>0.22141</v>
      </c>
      <c r="AV45" s="167">
        <v>0.26575599999999999</v>
      </c>
      <c r="AW45" s="167">
        <v>0.35636699999999999</v>
      </c>
      <c r="AX45" s="167">
        <v>0.32361299999999998</v>
      </c>
      <c r="AY45" s="167">
        <v>0.26994299999999999</v>
      </c>
      <c r="AZ45" s="167">
        <v>0.26431300000000002</v>
      </c>
      <c r="BA45" s="167">
        <v>0.35680645161000002</v>
      </c>
      <c r="BB45" s="167">
        <v>0.29591863333000001</v>
      </c>
      <c r="BC45" s="230">
        <v>0.2846669</v>
      </c>
      <c r="BD45" s="230">
        <v>0.2363847</v>
      </c>
      <c r="BE45" s="230">
        <v>0.2123768</v>
      </c>
      <c r="BF45" s="230">
        <v>0.2223705</v>
      </c>
      <c r="BG45" s="230">
        <v>0.23805609999999999</v>
      </c>
      <c r="BH45" s="230">
        <v>0.25860070000000002</v>
      </c>
      <c r="BI45" s="230">
        <v>0.25430160000000002</v>
      </c>
      <c r="BJ45" s="230">
        <v>0.23490749999999999</v>
      </c>
      <c r="BK45" s="230">
        <v>0.2226532</v>
      </c>
      <c r="BL45" s="230">
        <v>0.2563995</v>
      </c>
      <c r="BM45" s="230">
        <v>0.2202654</v>
      </c>
      <c r="BN45" s="230">
        <v>0.23355909999999999</v>
      </c>
      <c r="BO45" s="230">
        <v>0.25416929999999999</v>
      </c>
      <c r="BP45" s="230">
        <v>0.22393089999999999</v>
      </c>
      <c r="BQ45" s="230">
        <v>0.20738010000000001</v>
      </c>
      <c r="BR45" s="230">
        <v>0.2179825</v>
      </c>
      <c r="BS45" s="230">
        <v>0.23648230000000001</v>
      </c>
      <c r="BT45" s="230">
        <v>0.258766</v>
      </c>
      <c r="BU45" s="230">
        <v>0.25668839999999998</v>
      </c>
      <c r="BV45" s="230">
        <v>0.24048900000000001</v>
      </c>
    </row>
    <row r="46" spans="1:74" ht="11.15" customHeight="1" x14ac:dyDescent="0.25">
      <c r="A46" s="48" t="s">
        <v>647</v>
      </c>
      <c r="B46" s="464" t="s">
        <v>836</v>
      </c>
      <c r="C46" s="167">
        <v>1.7582850000000001</v>
      </c>
      <c r="D46" s="167">
        <v>1.6637839999999999</v>
      </c>
      <c r="E46" s="167">
        <v>1.6377949999999999</v>
      </c>
      <c r="F46" s="167">
        <v>1.570816</v>
      </c>
      <c r="G46" s="167">
        <v>1.640036</v>
      </c>
      <c r="H46" s="167">
        <v>1.8455299999999999</v>
      </c>
      <c r="I46" s="167">
        <v>1.9170579999999999</v>
      </c>
      <c r="J46" s="167">
        <v>1.9920629999999999</v>
      </c>
      <c r="K46" s="167">
        <v>1.8448040000000001</v>
      </c>
      <c r="L46" s="167">
        <v>1.733768</v>
      </c>
      <c r="M46" s="167">
        <v>1.744516</v>
      </c>
      <c r="N46" s="167">
        <v>1.640064</v>
      </c>
      <c r="O46" s="167">
        <v>1.635591</v>
      </c>
      <c r="P46" s="167">
        <v>1.3658110000000001</v>
      </c>
      <c r="Q46" s="167">
        <v>1.5959179999999999</v>
      </c>
      <c r="R46" s="167">
        <v>1.754845</v>
      </c>
      <c r="S46" s="167">
        <v>2.0039020000000001</v>
      </c>
      <c r="T46" s="167">
        <v>2.092457</v>
      </c>
      <c r="U46" s="167">
        <v>1.9539310000000001</v>
      </c>
      <c r="V46" s="167">
        <v>2.064746</v>
      </c>
      <c r="W46" s="167">
        <v>1.9205220000000001</v>
      </c>
      <c r="X46" s="167">
        <v>1.8423210000000001</v>
      </c>
      <c r="Y46" s="167">
        <v>1.8090520000000001</v>
      </c>
      <c r="Z46" s="167">
        <v>1.788286</v>
      </c>
      <c r="AA46" s="167">
        <v>1.595785</v>
      </c>
      <c r="AB46" s="167">
        <v>1.5594710000000001</v>
      </c>
      <c r="AC46" s="167">
        <v>1.6634720000000001</v>
      </c>
      <c r="AD46" s="167">
        <v>1.7239660000000001</v>
      </c>
      <c r="AE46" s="167">
        <v>1.746604</v>
      </c>
      <c r="AF46" s="167">
        <v>1.8615999999999999</v>
      </c>
      <c r="AG46" s="167">
        <v>1.9601109999999999</v>
      </c>
      <c r="AH46" s="167">
        <v>2.0003820000000001</v>
      </c>
      <c r="AI46" s="167">
        <v>1.865915</v>
      </c>
      <c r="AJ46" s="167">
        <v>1.7779419999999999</v>
      </c>
      <c r="AK46" s="167">
        <v>1.770556</v>
      </c>
      <c r="AL46" s="167">
        <v>1.5669420000000001</v>
      </c>
      <c r="AM46" s="167">
        <v>1.488478</v>
      </c>
      <c r="AN46" s="167">
        <v>1.5217309999999999</v>
      </c>
      <c r="AO46" s="167">
        <v>1.572581</v>
      </c>
      <c r="AP46" s="167">
        <v>1.781264</v>
      </c>
      <c r="AQ46" s="167">
        <v>1.809817</v>
      </c>
      <c r="AR46" s="167">
        <v>1.7798879999999999</v>
      </c>
      <c r="AS46" s="167">
        <v>1.7851669999999999</v>
      </c>
      <c r="AT46" s="167">
        <v>1.9348879999999999</v>
      </c>
      <c r="AU46" s="167">
        <v>1.947392</v>
      </c>
      <c r="AV46" s="167">
        <v>1.741668</v>
      </c>
      <c r="AW46" s="167">
        <v>1.8119780000000001</v>
      </c>
      <c r="AX46" s="167">
        <v>1.446753</v>
      </c>
      <c r="AY46" s="167">
        <v>1.4744930000000001</v>
      </c>
      <c r="AZ46" s="167">
        <v>1.399489</v>
      </c>
      <c r="BA46" s="167">
        <v>1.5147303999999999</v>
      </c>
      <c r="BB46" s="167">
        <v>1.7110533999999999</v>
      </c>
      <c r="BC46" s="230">
        <v>1.7913349999999999</v>
      </c>
      <c r="BD46" s="230">
        <v>1.9053009999999999</v>
      </c>
      <c r="BE46" s="230">
        <v>1.9512339999999999</v>
      </c>
      <c r="BF46" s="230">
        <v>2.0080019999999998</v>
      </c>
      <c r="BG46" s="230">
        <v>1.85619</v>
      </c>
      <c r="BH46" s="230">
        <v>1.7359979999999999</v>
      </c>
      <c r="BI46" s="230">
        <v>1.7358579999999999</v>
      </c>
      <c r="BJ46" s="230">
        <v>1.6112299999999999</v>
      </c>
      <c r="BK46" s="230">
        <v>1.5586</v>
      </c>
      <c r="BL46" s="230">
        <v>1.4551799999999999</v>
      </c>
      <c r="BM46" s="230">
        <v>1.5633079999999999</v>
      </c>
      <c r="BN46" s="230">
        <v>1.6466730000000001</v>
      </c>
      <c r="BO46" s="230">
        <v>1.7512099999999999</v>
      </c>
      <c r="BP46" s="230">
        <v>1.8564780000000001</v>
      </c>
      <c r="BQ46" s="230">
        <v>1.9021429999999999</v>
      </c>
      <c r="BR46" s="230">
        <v>1.9534450000000001</v>
      </c>
      <c r="BS46" s="230">
        <v>1.801965</v>
      </c>
      <c r="BT46" s="230">
        <v>1.682599</v>
      </c>
      <c r="BU46" s="230">
        <v>1.682536</v>
      </c>
      <c r="BV46" s="230">
        <v>1.563823</v>
      </c>
    </row>
    <row r="47" spans="1:74" ht="11.15" customHeight="1" x14ac:dyDescent="0.25">
      <c r="A47" s="48" t="s">
        <v>434</v>
      </c>
      <c r="B47" s="464" t="s">
        <v>173</v>
      </c>
      <c r="C47" s="167">
        <v>19.933385999999999</v>
      </c>
      <c r="D47" s="167">
        <v>20.132245999999999</v>
      </c>
      <c r="E47" s="167">
        <v>18.462838000000001</v>
      </c>
      <c r="F47" s="167">
        <v>14.548503</v>
      </c>
      <c r="G47" s="167">
        <v>16.078182999999999</v>
      </c>
      <c r="H47" s="167">
        <v>17.578056</v>
      </c>
      <c r="I47" s="167">
        <v>18.381069</v>
      </c>
      <c r="J47" s="167">
        <v>18.557874000000002</v>
      </c>
      <c r="K47" s="167">
        <v>18.414828</v>
      </c>
      <c r="L47" s="167">
        <v>18.613648000000001</v>
      </c>
      <c r="M47" s="167">
        <v>18.742515999999998</v>
      </c>
      <c r="N47" s="167">
        <v>18.801689</v>
      </c>
      <c r="O47" s="167">
        <v>18.814347999999999</v>
      </c>
      <c r="P47" s="167">
        <v>17.699107999999999</v>
      </c>
      <c r="Q47" s="167">
        <v>19.132116</v>
      </c>
      <c r="R47" s="167">
        <v>19.743698999999999</v>
      </c>
      <c r="S47" s="167">
        <v>20.049742999999999</v>
      </c>
      <c r="T47" s="167">
        <v>20.585872999999999</v>
      </c>
      <c r="U47" s="167">
        <v>20.171831000000001</v>
      </c>
      <c r="V47" s="167">
        <v>20.572572999999998</v>
      </c>
      <c r="W47" s="167">
        <v>20.138569</v>
      </c>
      <c r="X47" s="167">
        <v>20.37715</v>
      </c>
      <c r="Y47" s="167">
        <v>20.572648000000001</v>
      </c>
      <c r="Z47" s="167">
        <v>20.656690000000001</v>
      </c>
      <c r="AA47" s="167">
        <v>19.613111</v>
      </c>
      <c r="AB47" s="167">
        <v>20.190412999999999</v>
      </c>
      <c r="AC47" s="167">
        <v>20.483485999999999</v>
      </c>
      <c r="AD47" s="167">
        <v>19.727340999999999</v>
      </c>
      <c r="AE47" s="167">
        <v>19.839566999999999</v>
      </c>
      <c r="AF47" s="167">
        <v>20.433236999999998</v>
      </c>
      <c r="AG47" s="167">
        <v>19.925560999999998</v>
      </c>
      <c r="AH47" s="167">
        <v>20.265028999999998</v>
      </c>
      <c r="AI47" s="167">
        <v>20.129058000000001</v>
      </c>
      <c r="AJ47" s="167">
        <v>20.006618</v>
      </c>
      <c r="AK47" s="167">
        <v>20.214213999999998</v>
      </c>
      <c r="AL47" s="167">
        <v>19.327209</v>
      </c>
      <c r="AM47" s="167">
        <v>19.149204000000001</v>
      </c>
      <c r="AN47" s="167">
        <v>19.758786000000001</v>
      </c>
      <c r="AO47" s="167">
        <v>20.082774000000001</v>
      </c>
      <c r="AP47" s="167">
        <v>20.036802000000002</v>
      </c>
      <c r="AQ47" s="167">
        <v>20.395605</v>
      </c>
      <c r="AR47" s="167">
        <v>20.715786999999999</v>
      </c>
      <c r="AS47" s="167">
        <v>20.124354</v>
      </c>
      <c r="AT47" s="167">
        <v>20.881050999999999</v>
      </c>
      <c r="AU47" s="167">
        <v>20.092255999999999</v>
      </c>
      <c r="AV47" s="167">
        <v>20.680175999999999</v>
      </c>
      <c r="AW47" s="167">
        <v>20.710025999999999</v>
      </c>
      <c r="AX47" s="167">
        <v>20.293222</v>
      </c>
      <c r="AY47" s="167">
        <v>19.586970999999998</v>
      </c>
      <c r="AZ47" s="167">
        <v>19.948526999999999</v>
      </c>
      <c r="BA47" s="167">
        <v>20.073942142</v>
      </c>
      <c r="BB47" s="167">
        <v>19.758183933000002</v>
      </c>
      <c r="BC47" s="230">
        <v>20.411269999999998</v>
      </c>
      <c r="BD47" s="230">
        <v>20.795850000000002</v>
      </c>
      <c r="BE47" s="230">
        <v>20.620159999999998</v>
      </c>
      <c r="BF47" s="230">
        <v>21.07535</v>
      </c>
      <c r="BG47" s="230">
        <v>20.361719999999998</v>
      </c>
      <c r="BH47" s="230">
        <v>20.710660000000001</v>
      </c>
      <c r="BI47" s="230">
        <v>20.581230000000001</v>
      </c>
      <c r="BJ47" s="230">
        <v>20.511220000000002</v>
      </c>
      <c r="BK47" s="230">
        <v>20.029959999999999</v>
      </c>
      <c r="BL47" s="230">
        <v>20.261749999999999</v>
      </c>
      <c r="BM47" s="230">
        <v>20.58436</v>
      </c>
      <c r="BN47" s="230">
        <v>20.405650000000001</v>
      </c>
      <c r="BO47" s="230">
        <v>20.57601</v>
      </c>
      <c r="BP47" s="230">
        <v>20.914819999999999</v>
      </c>
      <c r="BQ47" s="230">
        <v>20.716909999999999</v>
      </c>
      <c r="BR47" s="230">
        <v>21.01135</v>
      </c>
      <c r="BS47" s="230">
        <v>20.467749999999999</v>
      </c>
      <c r="BT47" s="230">
        <v>20.759699999999999</v>
      </c>
      <c r="BU47" s="230">
        <v>20.592600000000001</v>
      </c>
      <c r="BV47" s="230">
        <v>20.675000000000001</v>
      </c>
    </row>
    <row r="48" spans="1:74" ht="11.15" customHeight="1" x14ac:dyDescent="0.25">
      <c r="A48" s="48"/>
      <c r="B48" s="32"/>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574"/>
      <c r="AN48" s="49"/>
      <c r="AO48" s="49"/>
      <c r="AP48" s="49"/>
      <c r="AQ48" s="49"/>
      <c r="AR48" s="49"/>
      <c r="AS48" s="49"/>
      <c r="AT48" s="49"/>
      <c r="AU48" s="49"/>
      <c r="AV48" s="49"/>
      <c r="AW48" s="49"/>
      <c r="AX48" s="543"/>
      <c r="AY48" s="543"/>
      <c r="AZ48" s="543"/>
      <c r="BA48" s="543"/>
      <c r="BB48" s="543"/>
      <c r="BC48" s="581"/>
      <c r="BD48" s="581"/>
      <c r="BE48" s="581"/>
      <c r="BF48" s="581"/>
      <c r="BG48" s="581"/>
      <c r="BH48" s="581"/>
      <c r="BI48" s="581"/>
      <c r="BJ48" s="543"/>
      <c r="BK48" s="543"/>
      <c r="BL48" s="233"/>
      <c r="BM48" s="233"/>
      <c r="BN48" s="233"/>
      <c r="BO48" s="233"/>
      <c r="BP48" s="233"/>
      <c r="BQ48" s="233"/>
      <c r="BR48" s="233"/>
      <c r="BS48" s="233"/>
      <c r="BT48" s="233"/>
      <c r="BU48" s="233"/>
      <c r="BV48" s="233"/>
    </row>
    <row r="49" spans="1:74" ht="11.15" customHeight="1" x14ac:dyDescent="0.25">
      <c r="A49" s="48" t="s">
        <v>648</v>
      </c>
      <c r="B49" s="136" t="s">
        <v>844</v>
      </c>
      <c r="C49" s="167">
        <v>-0.64861599999999997</v>
      </c>
      <c r="D49" s="167">
        <v>-1.107782</v>
      </c>
      <c r="E49" s="167">
        <v>-1.1616299999999999</v>
      </c>
      <c r="F49" s="167">
        <v>-1.112441</v>
      </c>
      <c r="G49" s="167">
        <v>0.65037</v>
      </c>
      <c r="H49" s="167">
        <v>0.75958400000000004</v>
      </c>
      <c r="I49" s="167">
        <v>-0.63907700000000001</v>
      </c>
      <c r="J49" s="167">
        <v>-1.1004799999999999</v>
      </c>
      <c r="K49" s="167">
        <v>-0.75623799999999997</v>
      </c>
      <c r="L49" s="167">
        <v>-1.013218</v>
      </c>
      <c r="M49" s="167">
        <v>-0.29715799999999998</v>
      </c>
      <c r="N49" s="167">
        <v>-1.1856709999999999</v>
      </c>
      <c r="O49" s="167">
        <v>-0.50065700000000002</v>
      </c>
      <c r="P49" s="167">
        <v>0.35670400000000002</v>
      </c>
      <c r="Q49" s="167">
        <v>0.43112299999999998</v>
      </c>
      <c r="R49" s="167">
        <v>-0.44062099999999998</v>
      </c>
      <c r="S49" s="167">
        <v>9.8158999999999996E-2</v>
      </c>
      <c r="T49" s="167">
        <v>-5.6323999999999999E-2</v>
      </c>
      <c r="U49" s="167">
        <v>0.367807</v>
      </c>
      <c r="V49" s="167">
        <v>-0.15270700000000001</v>
      </c>
      <c r="W49" s="167">
        <v>1.1621520000000001</v>
      </c>
      <c r="X49" s="167">
        <v>-9.0038000000000007E-2</v>
      </c>
      <c r="Y49" s="167">
        <v>-0.71033999999999997</v>
      </c>
      <c r="Z49" s="167">
        <v>-1.160752</v>
      </c>
      <c r="AA49" s="167">
        <v>-0.51304499999999997</v>
      </c>
      <c r="AB49" s="167">
        <v>-0.278256</v>
      </c>
      <c r="AC49" s="167">
        <v>-0.62126099999999995</v>
      </c>
      <c r="AD49" s="167">
        <v>-1.4176089999999999</v>
      </c>
      <c r="AE49" s="167">
        <v>-1.0306329999999999</v>
      </c>
      <c r="AF49" s="167">
        <v>-1.1730879999999999</v>
      </c>
      <c r="AG49" s="167">
        <v>-0.93116699999999997</v>
      </c>
      <c r="AH49" s="167">
        <v>-1.3800319999999999</v>
      </c>
      <c r="AI49" s="167">
        <v>-1.825135</v>
      </c>
      <c r="AJ49" s="167">
        <v>-1.4297340000000001</v>
      </c>
      <c r="AK49" s="167">
        <v>-1.6367750000000001</v>
      </c>
      <c r="AL49" s="167">
        <v>-2.0086240000000002</v>
      </c>
      <c r="AM49" s="167">
        <v>-0.96440499999999996</v>
      </c>
      <c r="AN49" s="167">
        <v>-0.84339699999999995</v>
      </c>
      <c r="AO49" s="167">
        <v>-3.034589</v>
      </c>
      <c r="AP49" s="167">
        <v>-1.3116989999999999</v>
      </c>
      <c r="AQ49" s="167">
        <v>-1.099953</v>
      </c>
      <c r="AR49" s="167">
        <v>-1.1915210000000001</v>
      </c>
      <c r="AS49" s="167">
        <v>-1.758257</v>
      </c>
      <c r="AT49" s="167">
        <v>-1.030124</v>
      </c>
      <c r="AU49" s="167">
        <v>-1.4853149999999999</v>
      </c>
      <c r="AV49" s="167">
        <v>-2.1604139999999998</v>
      </c>
      <c r="AW49" s="167">
        <v>-1.5564119999999999</v>
      </c>
      <c r="AX49" s="167">
        <v>-3.0854379999999999</v>
      </c>
      <c r="AY49" s="167">
        <v>-1.9230419999999999</v>
      </c>
      <c r="AZ49" s="167">
        <v>-2.6579039999999998</v>
      </c>
      <c r="BA49" s="167">
        <v>-2.3768957375999999</v>
      </c>
      <c r="BB49" s="167">
        <v>-2.0142200353000002</v>
      </c>
      <c r="BC49" s="230">
        <v>-1.4561120000000001</v>
      </c>
      <c r="BD49" s="230">
        <v>-1.7376039999999999</v>
      </c>
      <c r="BE49" s="230">
        <v>-1.6351880000000001</v>
      </c>
      <c r="BF49" s="230">
        <v>-1.6860809999999999</v>
      </c>
      <c r="BG49" s="230">
        <v>-2.1944810000000001</v>
      </c>
      <c r="BH49" s="230">
        <v>-2.470081</v>
      </c>
      <c r="BI49" s="230">
        <v>-2.5002900000000001</v>
      </c>
      <c r="BJ49" s="230">
        <v>-3.196628</v>
      </c>
      <c r="BK49" s="230">
        <v>-2.5681120000000002</v>
      </c>
      <c r="BL49" s="230">
        <v>-3.1040260000000002</v>
      </c>
      <c r="BM49" s="230">
        <v>-2.5659390000000002</v>
      </c>
      <c r="BN49" s="230">
        <v>-2.321974</v>
      </c>
      <c r="BO49" s="230">
        <v>-2.1207349999999998</v>
      </c>
      <c r="BP49" s="230">
        <v>-2.6299929999999998</v>
      </c>
      <c r="BQ49" s="230">
        <v>-2.570773</v>
      </c>
      <c r="BR49" s="230">
        <v>-2.469538</v>
      </c>
      <c r="BS49" s="230">
        <v>-2.8305669999999998</v>
      </c>
      <c r="BT49" s="230">
        <v>-3.0722550000000002</v>
      </c>
      <c r="BU49" s="230">
        <v>-3.131205</v>
      </c>
      <c r="BV49" s="230">
        <v>-3.6911999999999998</v>
      </c>
    </row>
    <row r="50" spans="1:74" ht="11.15" customHeight="1" x14ac:dyDescent="0.25">
      <c r="A50" s="48"/>
      <c r="B50" s="53"/>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233"/>
      <c r="BD50" s="233"/>
      <c r="BE50" s="233"/>
      <c r="BF50" s="233"/>
      <c r="BG50" s="233"/>
      <c r="BH50" s="233"/>
      <c r="BI50" s="233"/>
      <c r="BJ50" s="233"/>
      <c r="BK50" s="233"/>
      <c r="BL50" s="233"/>
      <c r="BM50" s="233"/>
      <c r="BN50" s="233"/>
      <c r="BO50" s="233"/>
      <c r="BP50" s="233"/>
      <c r="BQ50" s="233"/>
      <c r="BR50" s="233"/>
      <c r="BS50" s="233"/>
      <c r="BT50" s="233"/>
      <c r="BU50" s="233"/>
      <c r="BV50" s="233"/>
    </row>
    <row r="51" spans="1:74" ht="11.15" customHeight="1" x14ac:dyDescent="0.25">
      <c r="A51" s="44"/>
      <c r="B51" s="46" t="s">
        <v>650</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289"/>
      <c r="BD51" s="289"/>
      <c r="BE51" s="289"/>
      <c r="BF51" s="289"/>
      <c r="BG51" s="289"/>
      <c r="BH51" s="289"/>
      <c r="BI51" s="289"/>
      <c r="BJ51" s="289"/>
      <c r="BK51" s="50"/>
      <c r="BL51" s="50"/>
      <c r="BM51" s="50"/>
      <c r="BN51" s="50"/>
      <c r="BO51" s="50"/>
      <c r="BP51" s="50"/>
      <c r="BQ51" s="50"/>
      <c r="BR51" s="50"/>
      <c r="BS51" s="50"/>
      <c r="BT51" s="50"/>
      <c r="BU51" s="50"/>
      <c r="BV51" s="289"/>
    </row>
    <row r="52" spans="1:74" ht="11.15" customHeight="1" x14ac:dyDescent="0.25">
      <c r="A52" s="44"/>
      <c r="B52" s="52" t="s">
        <v>101</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289"/>
      <c r="BD52" s="289"/>
      <c r="BE52" s="289"/>
      <c r="BF52" s="289"/>
      <c r="BG52" s="289"/>
      <c r="BH52" s="289"/>
      <c r="BI52" s="289"/>
      <c r="BJ52" s="289"/>
      <c r="BK52" s="289"/>
      <c r="BL52" s="289"/>
      <c r="BM52" s="289"/>
      <c r="BN52" s="289"/>
      <c r="BO52" s="289"/>
      <c r="BP52" s="289"/>
      <c r="BQ52" s="289"/>
      <c r="BR52" s="289"/>
      <c r="BS52" s="289"/>
      <c r="BT52" s="289"/>
      <c r="BU52" s="289"/>
      <c r="BV52" s="289"/>
    </row>
    <row r="53" spans="1:74" ht="11.15" customHeight="1" x14ac:dyDescent="0.25">
      <c r="A53" s="48" t="s">
        <v>435</v>
      </c>
      <c r="B53" s="464" t="s">
        <v>1123</v>
      </c>
      <c r="C53" s="54">
        <v>440.25299999999999</v>
      </c>
      <c r="D53" s="54">
        <v>452.56299999999999</v>
      </c>
      <c r="E53" s="54">
        <v>483.34100000000001</v>
      </c>
      <c r="F53" s="54">
        <v>529.03499999999997</v>
      </c>
      <c r="G53" s="54">
        <v>521.59299999999996</v>
      </c>
      <c r="H53" s="54">
        <v>532.65700000000004</v>
      </c>
      <c r="I53" s="54">
        <v>520.12400000000002</v>
      </c>
      <c r="J53" s="54">
        <v>504.399</v>
      </c>
      <c r="K53" s="54">
        <v>497.72399999999999</v>
      </c>
      <c r="L53" s="54">
        <v>493.92200000000003</v>
      </c>
      <c r="M53" s="54">
        <v>500.75200000000001</v>
      </c>
      <c r="N53" s="54">
        <v>485.471</v>
      </c>
      <c r="O53" s="54">
        <v>476.26900000000001</v>
      </c>
      <c r="P53" s="54">
        <v>493.87599999999998</v>
      </c>
      <c r="Q53" s="54">
        <v>502.464</v>
      </c>
      <c r="R53" s="54">
        <v>489.15800000000002</v>
      </c>
      <c r="S53" s="54">
        <v>476.98</v>
      </c>
      <c r="T53" s="54">
        <v>448.108</v>
      </c>
      <c r="U53" s="54">
        <v>438.745</v>
      </c>
      <c r="V53" s="54">
        <v>421.52499999999998</v>
      </c>
      <c r="W53" s="54">
        <v>420.34300000000002</v>
      </c>
      <c r="X53" s="54">
        <v>436.58</v>
      </c>
      <c r="Y53" s="54">
        <v>433.387</v>
      </c>
      <c r="Z53" s="54">
        <v>421.18400000000003</v>
      </c>
      <c r="AA53" s="54">
        <v>413.714</v>
      </c>
      <c r="AB53" s="54">
        <v>408.52600000000001</v>
      </c>
      <c r="AC53" s="54">
        <v>414.20699999999999</v>
      </c>
      <c r="AD53" s="54">
        <v>417.38200000000001</v>
      </c>
      <c r="AE53" s="54">
        <v>415.065</v>
      </c>
      <c r="AF53" s="54">
        <v>417.79899999999998</v>
      </c>
      <c r="AG53" s="54">
        <v>424.07499999999999</v>
      </c>
      <c r="AH53" s="54">
        <v>419.78500000000003</v>
      </c>
      <c r="AI53" s="54">
        <v>429</v>
      </c>
      <c r="AJ53" s="54">
        <v>439.678</v>
      </c>
      <c r="AK53" s="54">
        <v>416.62099999999998</v>
      </c>
      <c r="AL53" s="54">
        <v>430.10199999999998</v>
      </c>
      <c r="AM53" s="54">
        <v>459.80700000000002</v>
      </c>
      <c r="AN53" s="54">
        <v>472.35700000000003</v>
      </c>
      <c r="AO53" s="54">
        <v>465.43700000000001</v>
      </c>
      <c r="AP53" s="54">
        <v>459.88200000000001</v>
      </c>
      <c r="AQ53" s="54">
        <v>460.82</v>
      </c>
      <c r="AR53" s="54">
        <v>454.73399999999998</v>
      </c>
      <c r="AS53" s="54">
        <v>439.786</v>
      </c>
      <c r="AT53" s="54">
        <v>417.29899999999998</v>
      </c>
      <c r="AU53" s="54">
        <v>417.46499999999997</v>
      </c>
      <c r="AV53" s="54">
        <v>426.06700000000001</v>
      </c>
      <c r="AW53" s="54">
        <v>442.13600000000002</v>
      </c>
      <c r="AX53" s="54">
        <v>426.38799999999998</v>
      </c>
      <c r="AY53" s="54">
        <v>427.85700000000003</v>
      </c>
      <c r="AZ53" s="54">
        <v>447.92899999999997</v>
      </c>
      <c r="BA53" s="54">
        <v>453.92028570999997</v>
      </c>
      <c r="BB53" s="54">
        <v>461.20596645000001</v>
      </c>
      <c r="BC53" s="232">
        <v>459.4624</v>
      </c>
      <c r="BD53" s="232">
        <v>444.26639999999998</v>
      </c>
      <c r="BE53" s="232">
        <v>434.7835</v>
      </c>
      <c r="BF53" s="232">
        <v>427.0034</v>
      </c>
      <c r="BG53" s="232">
        <v>427.72309999999999</v>
      </c>
      <c r="BH53" s="232">
        <v>441.05079999999998</v>
      </c>
      <c r="BI53" s="232">
        <v>443.6044</v>
      </c>
      <c r="BJ53" s="232">
        <v>434.28579999999999</v>
      </c>
      <c r="BK53" s="232">
        <v>444.34050000000002</v>
      </c>
      <c r="BL53" s="232">
        <v>453.04849999999999</v>
      </c>
      <c r="BM53" s="232">
        <v>463.80360000000002</v>
      </c>
      <c r="BN53" s="232">
        <v>468.93669999999997</v>
      </c>
      <c r="BO53" s="232">
        <v>467.98509999999999</v>
      </c>
      <c r="BP53" s="232">
        <v>455.45870000000002</v>
      </c>
      <c r="BQ53" s="232">
        <v>447.05880000000002</v>
      </c>
      <c r="BR53" s="232">
        <v>440.12180000000001</v>
      </c>
      <c r="BS53" s="232">
        <v>440.86750000000001</v>
      </c>
      <c r="BT53" s="232">
        <v>455.35500000000002</v>
      </c>
      <c r="BU53" s="232">
        <v>458.28910000000002</v>
      </c>
      <c r="BV53" s="232">
        <v>448.18349999999998</v>
      </c>
    </row>
    <row r="54" spans="1:74" ht="11.15" customHeight="1" x14ac:dyDescent="0.25">
      <c r="A54" s="460" t="s">
        <v>834</v>
      </c>
      <c r="B54" s="52" t="s">
        <v>835</v>
      </c>
      <c r="C54" s="54">
        <v>196.77</v>
      </c>
      <c r="D54" s="54">
        <v>180.12</v>
      </c>
      <c r="E54" s="54">
        <v>182.89099999999999</v>
      </c>
      <c r="F54" s="54">
        <v>199.52</v>
      </c>
      <c r="G54" s="54">
        <v>213.76400000000001</v>
      </c>
      <c r="H54" s="54">
        <v>235.68700000000001</v>
      </c>
      <c r="I54" s="54">
        <v>257.267</v>
      </c>
      <c r="J54" s="54">
        <v>282.86700000000002</v>
      </c>
      <c r="K54" s="54">
        <v>298.70800000000003</v>
      </c>
      <c r="L54" s="54">
        <v>286.69053400000001</v>
      </c>
      <c r="M54" s="54">
        <v>265.56374799999998</v>
      </c>
      <c r="N54" s="54">
        <v>228.168397</v>
      </c>
      <c r="O54" s="54">
        <v>197.22988000000001</v>
      </c>
      <c r="P54" s="54">
        <v>178.06336899999999</v>
      </c>
      <c r="Q54" s="54">
        <v>176.882181</v>
      </c>
      <c r="R54" s="54">
        <v>185.83204900000001</v>
      </c>
      <c r="S54" s="54">
        <v>196.36487199999999</v>
      </c>
      <c r="T54" s="54">
        <v>205.29779600000001</v>
      </c>
      <c r="U54" s="54">
        <v>221.754276</v>
      </c>
      <c r="V54" s="54">
        <v>229.26124799999999</v>
      </c>
      <c r="W54" s="54">
        <v>235.50357700000001</v>
      </c>
      <c r="X54" s="54">
        <v>235.73503299999999</v>
      </c>
      <c r="Y54" s="54">
        <v>220.683379</v>
      </c>
      <c r="Z54" s="54">
        <v>193.052471</v>
      </c>
      <c r="AA54" s="54">
        <v>160.87744900000001</v>
      </c>
      <c r="AB54" s="54">
        <v>141.07776200000001</v>
      </c>
      <c r="AC54" s="54">
        <v>142.11115699999999</v>
      </c>
      <c r="AD54" s="54">
        <v>154.29309699999999</v>
      </c>
      <c r="AE54" s="54">
        <v>177.48304099999999</v>
      </c>
      <c r="AF54" s="54">
        <v>186.72917699999999</v>
      </c>
      <c r="AG54" s="54">
        <v>208.541369</v>
      </c>
      <c r="AH54" s="54">
        <v>230.774023</v>
      </c>
      <c r="AI54" s="54">
        <v>243.70535000000001</v>
      </c>
      <c r="AJ54" s="54">
        <v>243.01998399999999</v>
      </c>
      <c r="AK54" s="54">
        <v>236.15490500000001</v>
      </c>
      <c r="AL54" s="54">
        <v>211.14952099999999</v>
      </c>
      <c r="AM54" s="54">
        <v>187.860716</v>
      </c>
      <c r="AN54" s="54">
        <v>174.72214700000001</v>
      </c>
      <c r="AO54" s="54">
        <v>174.29694499999999</v>
      </c>
      <c r="AP54" s="54">
        <v>187.94931199999999</v>
      </c>
      <c r="AQ54" s="54">
        <v>207.02135699999999</v>
      </c>
      <c r="AR54" s="54">
        <v>225.35430500000001</v>
      </c>
      <c r="AS54" s="54">
        <v>242.97967800000001</v>
      </c>
      <c r="AT54" s="54">
        <v>266.55005399999999</v>
      </c>
      <c r="AU54" s="54">
        <v>279.09436499999998</v>
      </c>
      <c r="AV54" s="54">
        <v>273.98806400000001</v>
      </c>
      <c r="AW54" s="54">
        <v>254.87582399999999</v>
      </c>
      <c r="AX54" s="54">
        <v>223.330872</v>
      </c>
      <c r="AY54" s="54">
        <v>185.572822</v>
      </c>
      <c r="AZ54" s="54">
        <v>163.32581099999999</v>
      </c>
      <c r="BA54" s="54">
        <v>161.23728571000001</v>
      </c>
      <c r="BB54" s="54">
        <v>174.814435</v>
      </c>
      <c r="BC54" s="232">
        <v>193.05269999999999</v>
      </c>
      <c r="BD54" s="232">
        <v>211.6405</v>
      </c>
      <c r="BE54" s="232">
        <v>228.048</v>
      </c>
      <c r="BF54" s="232">
        <v>246.71180000000001</v>
      </c>
      <c r="BG54" s="232">
        <v>251.994</v>
      </c>
      <c r="BH54" s="232">
        <v>245.3323</v>
      </c>
      <c r="BI54" s="232">
        <v>230.12479999999999</v>
      </c>
      <c r="BJ54" s="232">
        <v>208.44059999999999</v>
      </c>
      <c r="BK54" s="232">
        <v>186.07980000000001</v>
      </c>
      <c r="BL54" s="232">
        <v>171.73099999999999</v>
      </c>
      <c r="BM54" s="232">
        <v>171.1825</v>
      </c>
      <c r="BN54" s="232">
        <v>185.42250000000001</v>
      </c>
      <c r="BO54" s="232">
        <v>206.61160000000001</v>
      </c>
      <c r="BP54" s="232">
        <v>224.5814</v>
      </c>
      <c r="BQ54" s="232">
        <v>240.42410000000001</v>
      </c>
      <c r="BR54" s="232">
        <v>259.90539999999999</v>
      </c>
      <c r="BS54" s="232">
        <v>265.25459999999998</v>
      </c>
      <c r="BT54" s="232">
        <v>260.23070000000001</v>
      </c>
      <c r="BU54" s="232">
        <v>246.47800000000001</v>
      </c>
      <c r="BV54" s="232">
        <v>224.12710000000001</v>
      </c>
    </row>
    <row r="55" spans="1:74" ht="11.15" customHeight="1" x14ac:dyDescent="0.25">
      <c r="A55" s="48" t="s">
        <v>651</v>
      </c>
      <c r="B55" s="134" t="s">
        <v>322</v>
      </c>
      <c r="C55" s="54">
        <v>94.064999999999998</v>
      </c>
      <c r="D55" s="54">
        <v>100.876</v>
      </c>
      <c r="E55" s="54">
        <v>101.86</v>
      </c>
      <c r="F55" s="54">
        <v>94.777000000000001</v>
      </c>
      <c r="G55" s="54">
        <v>90.88</v>
      </c>
      <c r="H55" s="54">
        <v>92.462000000000003</v>
      </c>
      <c r="I55" s="54">
        <v>89.164000000000001</v>
      </c>
      <c r="J55" s="54">
        <v>82.396000000000001</v>
      </c>
      <c r="K55" s="54">
        <v>81.436999999999998</v>
      </c>
      <c r="L55" s="54">
        <v>80.308000000000007</v>
      </c>
      <c r="M55" s="54">
        <v>80.207999999999998</v>
      </c>
      <c r="N55" s="54">
        <v>77.614000000000004</v>
      </c>
      <c r="O55" s="54">
        <v>84.307000000000002</v>
      </c>
      <c r="P55" s="54">
        <v>88.64</v>
      </c>
      <c r="Q55" s="54">
        <v>92.546999999999997</v>
      </c>
      <c r="R55" s="54">
        <v>91.009</v>
      </c>
      <c r="S55" s="54">
        <v>90.15</v>
      </c>
      <c r="T55" s="54">
        <v>92.25</v>
      </c>
      <c r="U55" s="54">
        <v>90.656999999999996</v>
      </c>
      <c r="V55" s="54">
        <v>85.084999999999994</v>
      </c>
      <c r="W55" s="54">
        <v>89.522999999999996</v>
      </c>
      <c r="X55" s="54">
        <v>90.191000000000003</v>
      </c>
      <c r="Y55" s="54">
        <v>87.673000000000002</v>
      </c>
      <c r="Z55" s="54">
        <v>79.7</v>
      </c>
      <c r="AA55" s="54">
        <v>82.852000000000004</v>
      </c>
      <c r="AB55" s="54">
        <v>85.337999999999994</v>
      </c>
      <c r="AC55" s="54">
        <v>88.066999999999993</v>
      </c>
      <c r="AD55" s="54">
        <v>88.513000000000005</v>
      </c>
      <c r="AE55" s="54">
        <v>89.183999999999997</v>
      </c>
      <c r="AF55" s="54">
        <v>88.864000000000004</v>
      </c>
      <c r="AG55" s="54">
        <v>87.632000000000005</v>
      </c>
      <c r="AH55" s="54">
        <v>86.415999999999997</v>
      </c>
      <c r="AI55" s="54">
        <v>82.31</v>
      </c>
      <c r="AJ55" s="54">
        <v>85.152000000000001</v>
      </c>
      <c r="AK55" s="54">
        <v>84.174000000000007</v>
      </c>
      <c r="AL55" s="54">
        <v>86.382000000000005</v>
      </c>
      <c r="AM55" s="54">
        <v>85.093000000000004</v>
      </c>
      <c r="AN55" s="54">
        <v>87.418999999999997</v>
      </c>
      <c r="AO55" s="54">
        <v>88.551000000000002</v>
      </c>
      <c r="AP55" s="54">
        <v>91.62</v>
      </c>
      <c r="AQ55" s="54">
        <v>88.653000000000006</v>
      </c>
      <c r="AR55" s="54">
        <v>87.034999999999997</v>
      </c>
      <c r="AS55" s="54">
        <v>86.903000000000006</v>
      </c>
      <c r="AT55" s="54">
        <v>86.111000000000004</v>
      </c>
      <c r="AU55" s="54">
        <v>88.284999999999997</v>
      </c>
      <c r="AV55" s="54">
        <v>91.099000000000004</v>
      </c>
      <c r="AW55" s="54">
        <v>89.337999999999994</v>
      </c>
      <c r="AX55" s="54">
        <v>84.108999999999995</v>
      </c>
      <c r="AY55" s="54">
        <v>82.197999999999993</v>
      </c>
      <c r="AZ55" s="54">
        <v>91.430999999999997</v>
      </c>
      <c r="BA55" s="54">
        <v>90.462857142999994</v>
      </c>
      <c r="BB55" s="54">
        <v>90.874247925000006</v>
      </c>
      <c r="BC55" s="232">
        <v>89.10033</v>
      </c>
      <c r="BD55" s="232">
        <v>87.215379999999996</v>
      </c>
      <c r="BE55" s="232">
        <v>86.491380000000007</v>
      </c>
      <c r="BF55" s="232">
        <v>85.948970000000003</v>
      </c>
      <c r="BG55" s="232">
        <v>86.672110000000004</v>
      </c>
      <c r="BH55" s="232">
        <v>88.39049</v>
      </c>
      <c r="BI55" s="232">
        <v>85.368799999999993</v>
      </c>
      <c r="BJ55" s="232">
        <v>79.5578</v>
      </c>
      <c r="BK55" s="232">
        <v>85.312309999999997</v>
      </c>
      <c r="BL55" s="232">
        <v>86.958330000000004</v>
      </c>
      <c r="BM55" s="232">
        <v>88.821330000000003</v>
      </c>
      <c r="BN55" s="232">
        <v>90.394980000000004</v>
      </c>
      <c r="BO55" s="232">
        <v>88.435230000000004</v>
      </c>
      <c r="BP55" s="232">
        <v>86.6327</v>
      </c>
      <c r="BQ55" s="232">
        <v>85.635819999999995</v>
      </c>
      <c r="BR55" s="232">
        <v>85.163560000000004</v>
      </c>
      <c r="BS55" s="232">
        <v>86.513210000000001</v>
      </c>
      <c r="BT55" s="232">
        <v>88.781000000000006</v>
      </c>
      <c r="BU55" s="232">
        <v>86.369519999999994</v>
      </c>
      <c r="BV55" s="232">
        <v>80.666880000000006</v>
      </c>
    </row>
    <row r="56" spans="1:74" ht="11.15" customHeight="1" x14ac:dyDescent="0.25">
      <c r="A56" s="48" t="s">
        <v>653</v>
      </c>
      <c r="B56" s="134" t="s">
        <v>326</v>
      </c>
      <c r="C56" s="54">
        <v>29.927185000000001</v>
      </c>
      <c r="D56" s="54">
        <v>30.241679000000001</v>
      </c>
      <c r="E56" s="54">
        <v>33.430008999999998</v>
      </c>
      <c r="F56" s="54">
        <v>32.151341000000002</v>
      </c>
      <c r="G56" s="54">
        <v>28.504470000000001</v>
      </c>
      <c r="H56" s="54">
        <v>25.385137</v>
      </c>
      <c r="I56" s="54">
        <v>25.232994999999999</v>
      </c>
      <c r="J56" s="54">
        <v>25.151019000000002</v>
      </c>
      <c r="K56" s="54">
        <v>24.638249999999999</v>
      </c>
      <c r="L56" s="54">
        <v>26.637853</v>
      </c>
      <c r="M56" s="54">
        <v>28.670565</v>
      </c>
      <c r="N56" s="54">
        <v>29.655564999999999</v>
      </c>
      <c r="O56" s="54">
        <v>32.564942000000002</v>
      </c>
      <c r="P56" s="54">
        <v>31.051335999999999</v>
      </c>
      <c r="Q56" s="54">
        <v>29.276747</v>
      </c>
      <c r="R56" s="54">
        <v>28.590413999999999</v>
      </c>
      <c r="S56" s="54">
        <v>27.747852999999999</v>
      </c>
      <c r="T56" s="54">
        <v>27.730668999999999</v>
      </c>
      <c r="U56" s="54">
        <v>28.734027000000001</v>
      </c>
      <c r="V56" s="54">
        <v>26.634188999999999</v>
      </c>
      <c r="W56" s="54">
        <v>25.720549999999999</v>
      </c>
      <c r="X56" s="54">
        <v>25.393108999999999</v>
      </c>
      <c r="Y56" s="54">
        <v>26.449034000000001</v>
      </c>
      <c r="Z56" s="54">
        <v>28.674790999999999</v>
      </c>
      <c r="AA56" s="54">
        <v>33.352336999999999</v>
      </c>
      <c r="AB56" s="54">
        <v>34.035051000000003</v>
      </c>
      <c r="AC56" s="54">
        <v>34.398493000000002</v>
      </c>
      <c r="AD56" s="54">
        <v>31.637782999999999</v>
      </c>
      <c r="AE56" s="54">
        <v>30.775500999999998</v>
      </c>
      <c r="AF56" s="54">
        <v>29.736238</v>
      </c>
      <c r="AG56" s="54">
        <v>30.787911999999999</v>
      </c>
      <c r="AH56" s="54">
        <v>29.152491999999999</v>
      </c>
      <c r="AI56" s="54">
        <v>27.261168000000001</v>
      </c>
      <c r="AJ56" s="54">
        <v>27.034628999999999</v>
      </c>
      <c r="AK56" s="54">
        <v>30.159193999999999</v>
      </c>
      <c r="AL56" s="54">
        <v>31.550449</v>
      </c>
      <c r="AM56" s="54">
        <v>33.476635999999999</v>
      </c>
      <c r="AN56" s="54">
        <v>35.098570000000002</v>
      </c>
      <c r="AO56" s="54">
        <v>34.287790999999999</v>
      </c>
      <c r="AP56" s="54">
        <v>33.321258</v>
      </c>
      <c r="AQ56" s="54">
        <v>31.478072999999998</v>
      </c>
      <c r="AR56" s="54">
        <v>30.079357000000002</v>
      </c>
      <c r="AS56" s="54">
        <v>31.154094000000001</v>
      </c>
      <c r="AT56" s="54">
        <v>29.863686000000001</v>
      </c>
      <c r="AU56" s="54">
        <v>30.251846</v>
      </c>
      <c r="AV56" s="54">
        <v>28.834106999999999</v>
      </c>
      <c r="AW56" s="54">
        <v>30.867432000000001</v>
      </c>
      <c r="AX56" s="54">
        <v>33.212223000000002</v>
      </c>
      <c r="AY56" s="54">
        <v>35.660341000000003</v>
      </c>
      <c r="AZ56" s="54">
        <v>37.399225999999999</v>
      </c>
      <c r="BA56" s="54">
        <v>37.879469542999999</v>
      </c>
      <c r="BB56" s="54">
        <v>36.978282258999997</v>
      </c>
      <c r="BC56" s="232">
        <v>36.579619999999998</v>
      </c>
      <c r="BD56" s="232">
        <v>36.099359999999997</v>
      </c>
      <c r="BE56" s="232">
        <v>35.940809999999999</v>
      </c>
      <c r="BF56" s="232">
        <v>35.612369999999999</v>
      </c>
      <c r="BG56" s="232">
        <v>35.806060000000002</v>
      </c>
      <c r="BH56" s="232">
        <v>35.230849999999997</v>
      </c>
      <c r="BI56" s="232">
        <v>35.614789999999999</v>
      </c>
      <c r="BJ56" s="232">
        <v>36.100389999999997</v>
      </c>
      <c r="BK56" s="232">
        <v>38.108269999999997</v>
      </c>
      <c r="BL56" s="232">
        <v>38.254669999999997</v>
      </c>
      <c r="BM56" s="232">
        <v>38.15316</v>
      </c>
      <c r="BN56" s="232">
        <v>37.799529999999997</v>
      </c>
      <c r="BO56" s="232">
        <v>37.401409999999998</v>
      </c>
      <c r="BP56" s="232">
        <v>36.923319999999997</v>
      </c>
      <c r="BQ56" s="232">
        <v>36.765889999999999</v>
      </c>
      <c r="BR56" s="232">
        <v>36.435960000000001</v>
      </c>
      <c r="BS56" s="232">
        <v>36.627920000000003</v>
      </c>
      <c r="BT56" s="232">
        <v>36.051519999999996</v>
      </c>
      <c r="BU56" s="232">
        <v>36.435929999999999</v>
      </c>
      <c r="BV56" s="232">
        <v>36.920459999999999</v>
      </c>
    </row>
    <row r="57" spans="1:74" ht="11.15" customHeight="1" x14ac:dyDescent="0.25">
      <c r="A57" s="48" t="s">
        <v>411</v>
      </c>
      <c r="B57" s="134" t="s">
        <v>327</v>
      </c>
      <c r="C57" s="54">
        <v>265.71100000000001</v>
      </c>
      <c r="D57" s="54">
        <v>253.09100000000001</v>
      </c>
      <c r="E57" s="54">
        <v>261.82299999999998</v>
      </c>
      <c r="F57" s="54">
        <v>258.46300000000002</v>
      </c>
      <c r="G57" s="54">
        <v>258.952</v>
      </c>
      <c r="H57" s="54">
        <v>254.47900000000001</v>
      </c>
      <c r="I57" s="54">
        <v>250.36</v>
      </c>
      <c r="J57" s="54">
        <v>237.53399999999999</v>
      </c>
      <c r="K57" s="54">
        <v>227.578</v>
      </c>
      <c r="L57" s="54">
        <v>227.61586700000001</v>
      </c>
      <c r="M57" s="54">
        <v>241.22969699999999</v>
      </c>
      <c r="N57" s="54">
        <v>243.39474899999999</v>
      </c>
      <c r="O57" s="54">
        <v>255.361605</v>
      </c>
      <c r="P57" s="54">
        <v>241.27302900000001</v>
      </c>
      <c r="Q57" s="54">
        <v>237.84609399999999</v>
      </c>
      <c r="R57" s="54">
        <v>238.62245100000001</v>
      </c>
      <c r="S57" s="54">
        <v>240.175715</v>
      </c>
      <c r="T57" s="54">
        <v>237.28622200000001</v>
      </c>
      <c r="U57" s="54">
        <v>230.76469800000001</v>
      </c>
      <c r="V57" s="54">
        <v>225.55103199999999</v>
      </c>
      <c r="W57" s="54">
        <v>227.04755800000001</v>
      </c>
      <c r="X57" s="54">
        <v>216.69639000000001</v>
      </c>
      <c r="Y57" s="54">
        <v>220.59760700000001</v>
      </c>
      <c r="Z57" s="54">
        <v>232.177537</v>
      </c>
      <c r="AA57" s="54">
        <v>251.78143700000001</v>
      </c>
      <c r="AB57" s="54">
        <v>250.26103599999999</v>
      </c>
      <c r="AC57" s="54">
        <v>238.50202100000001</v>
      </c>
      <c r="AD57" s="54">
        <v>230.01925299999999</v>
      </c>
      <c r="AE57" s="54">
        <v>220.72221500000001</v>
      </c>
      <c r="AF57" s="54">
        <v>221.01629</v>
      </c>
      <c r="AG57" s="54">
        <v>225.133026</v>
      </c>
      <c r="AH57" s="54">
        <v>215.59122500000001</v>
      </c>
      <c r="AI57" s="54">
        <v>209.51571100000001</v>
      </c>
      <c r="AJ57" s="54">
        <v>210.44437199999999</v>
      </c>
      <c r="AK57" s="54">
        <v>221.35419999999999</v>
      </c>
      <c r="AL57" s="54">
        <v>224.41015400000001</v>
      </c>
      <c r="AM57" s="54">
        <v>239.705725</v>
      </c>
      <c r="AN57" s="54">
        <v>242.29767200000001</v>
      </c>
      <c r="AO57" s="54">
        <v>225.332627</v>
      </c>
      <c r="AP57" s="54">
        <v>223.59109000000001</v>
      </c>
      <c r="AQ57" s="54">
        <v>222.11295200000001</v>
      </c>
      <c r="AR57" s="54">
        <v>223.1618</v>
      </c>
      <c r="AS57" s="54">
        <v>222.04979499999999</v>
      </c>
      <c r="AT57" s="54">
        <v>218.90145999999999</v>
      </c>
      <c r="AU57" s="54">
        <v>227.62219899999999</v>
      </c>
      <c r="AV57" s="54">
        <v>218.539658</v>
      </c>
      <c r="AW57" s="54">
        <v>223.60745499999999</v>
      </c>
      <c r="AX57" s="54">
        <v>241.32075699999999</v>
      </c>
      <c r="AY57" s="54">
        <v>252.39195900000001</v>
      </c>
      <c r="AZ57" s="54">
        <v>240.21721099999999</v>
      </c>
      <c r="BA57" s="54">
        <v>228.12228571</v>
      </c>
      <c r="BB57" s="54">
        <v>226.10779615000001</v>
      </c>
      <c r="BC57" s="232">
        <v>223.5112</v>
      </c>
      <c r="BD57" s="232">
        <v>221.9768</v>
      </c>
      <c r="BE57" s="232">
        <v>223.14019999999999</v>
      </c>
      <c r="BF57" s="232">
        <v>216.42840000000001</v>
      </c>
      <c r="BG57" s="232">
        <v>216.542</v>
      </c>
      <c r="BH57" s="232">
        <v>212.03100000000001</v>
      </c>
      <c r="BI57" s="232">
        <v>221.34440000000001</v>
      </c>
      <c r="BJ57" s="232">
        <v>231.38030000000001</v>
      </c>
      <c r="BK57" s="232">
        <v>245.5001</v>
      </c>
      <c r="BL57" s="232">
        <v>238.2193</v>
      </c>
      <c r="BM57" s="232">
        <v>229.21979999999999</v>
      </c>
      <c r="BN57" s="232">
        <v>227.96100000000001</v>
      </c>
      <c r="BO57" s="232">
        <v>227.42699999999999</v>
      </c>
      <c r="BP57" s="232">
        <v>225.3587</v>
      </c>
      <c r="BQ57" s="232">
        <v>224.37649999999999</v>
      </c>
      <c r="BR57" s="232">
        <v>217.76900000000001</v>
      </c>
      <c r="BS57" s="232">
        <v>217.29130000000001</v>
      </c>
      <c r="BT57" s="232">
        <v>211.13650000000001</v>
      </c>
      <c r="BU57" s="232">
        <v>218.0899</v>
      </c>
      <c r="BV57" s="232">
        <v>229.83670000000001</v>
      </c>
    </row>
    <row r="58" spans="1:74" ht="11.15" customHeight="1" x14ac:dyDescent="0.25">
      <c r="A58" s="48" t="s">
        <v>412</v>
      </c>
      <c r="B58" s="134" t="s">
        <v>328</v>
      </c>
      <c r="C58" s="54">
        <v>28.536999999999999</v>
      </c>
      <c r="D58" s="54">
        <v>26.396999999999998</v>
      </c>
      <c r="E58" s="54">
        <v>22.585000000000001</v>
      </c>
      <c r="F58" s="54">
        <v>22.888999999999999</v>
      </c>
      <c r="G58" s="54">
        <v>24.068999999999999</v>
      </c>
      <c r="H58" s="54">
        <v>23.495000000000001</v>
      </c>
      <c r="I58" s="54">
        <v>24.292999999999999</v>
      </c>
      <c r="J58" s="54">
        <v>25.151</v>
      </c>
      <c r="K58" s="54">
        <v>22.542999999999999</v>
      </c>
      <c r="L58" s="54">
        <v>25.205065000000001</v>
      </c>
      <c r="M58" s="54">
        <v>25.039054</v>
      </c>
      <c r="N58" s="54">
        <v>25.398053000000001</v>
      </c>
      <c r="O58" s="54">
        <v>22.952304999999999</v>
      </c>
      <c r="P58" s="54">
        <v>20.906077</v>
      </c>
      <c r="Q58" s="54">
        <v>20.273078000000002</v>
      </c>
      <c r="R58" s="54">
        <v>21.291778999999998</v>
      </c>
      <c r="S58" s="54">
        <v>20.651513999999999</v>
      </c>
      <c r="T58" s="54">
        <v>18.546299000000001</v>
      </c>
      <c r="U58" s="54">
        <v>17.830857000000002</v>
      </c>
      <c r="V58" s="54">
        <v>18.183273</v>
      </c>
      <c r="W58" s="54">
        <v>18.512231</v>
      </c>
      <c r="X58" s="54">
        <v>18.291882000000001</v>
      </c>
      <c r="Y58" s="54">
        <v>18.172886999999999</v>
      </c>
      <c r="Z58" s="54">
        <v>17.814738999999999</v>
      </c>
      <c r="AA58" s="54">
        <v>18.089321999999999</v>
      </c>
      <c r="AB58" s="54">
        <v>18.572253</v>
      </c>
      <c r="AC58" s="54">
        <v>17.260479</v>
      </c>
      <c r="AD58" s="54">
        <v>17.829722</v>
      </c>
      <c r="AE58" s="54">
        <v>17.282693999999999</v>
      </c>
      <c r="AF58" s="54">
        <v>17.135769</v>
      </c>
      <c r="AG58" s="54">
        <v>16.768424</v>
      </c>
      <c r="AH58" s="54">
        <v>17.034687000000002</v>
      </c>
      <c r="AI58" s="54">
        <v>17.622859999999999</v>
      </c>
      <c r="AJ58" s="54">
        <v>16.509627999999999</v>
      </c>
      <c r="AK58" s="54">
        <v>16.544924000000002</v>
      </c>
      <c r="AL58" s="54">
        <v>17.237877999999998</v>
      </c>
      <c r="AM58" s="54">
        <v>16.700402</v>
      </c>
      <c r="AN58" s="54">
        <v>17.173024000000002</v>
      </c>
      <c r="AO58" s="54">
        <v>14.706690999999999</v>
      </c>
      <c r="AP58" s="54">
        <v>15.698938999999999</v>
      </c>
      <c r="AQ58" s="54">
        <v>17.017837</v>
      </c>
      <c r="AR58" s="54">
        <v>17.573719000000001</v>
      </c>
      <c r="AS58" s="54">
        <v>15.173759</v>
      </c>
      <c r="AT58" s="54">
        <v>15.513403</v>
      </c>
      <c r="AU58" s="54">
        <v>15.338163</v>
      </c>
      <c r="AV58" s="54">
        <v>16.029544999999999</v>
      </c>
      <c r="AW58" s="54">
        <v>17.292158000000001</v>
      </c>
      <c r="AX58" s="54">
        <v>18.141957000000001</v>
      </c>
      <c r="AY58" s="54">
        <v>16.420096999999998</v>
      </c>
      <c r="AZ58" s="54">
        <v>17.326594</v>
      </c>
      <c r="BA58" s="54">
        <v>13.481428571</v>
      </c>
      <c r="BB58" s="54">
        <v>15.410127730999999</v>
      </c>
      <c r="BC58" s="232">
        <v>17.1234</v>
      </c>
      <c r="BD58" s="232">
        <v>18.439419999999998</v>
      </c>
      <c r="BE58" s="232">
        <v>17.12247</v>
      </c>
      <c r="BF58" s="232">
        <v>16.354220000000002</v>
      </c>
      <c r="BG58" s="232">
        <v>17.318580000000001</v>
      </c>
      <c r="BH58" s="232">
        <v>18.31251</v>
      </c>
      <c r="BI58" s="232">
        <v>18.822089999999999</v>
      </c>
      <c r="BJ58" s="232">
        <v>19.301020000000001</v>
      </c>
      <c r="BK58" s="232">
        <v>19.768840000000001</v>
      </c>
      <c r="BL58" s="232">
        <v>17.585260000000002</v>
      </c>
      <c r="BM58" s="232">
        <v>15.766019999999999</v>
      </c>
      <c r="BN58" s="232">
        <v>16.020669999999999</v>
      </c>
      <c r="BO58" s="232">
        <v>18.194479999999999</v>
      </c>
      <c r="BP58" s="232">
        <v>18.148199999999999</v>
      </c>
      <c r="BQ58" s="232">
        <v>17.684370000000001</v>
      </c>
      <c r="BR58" s="232">
        <v>16.944210000000002</v>
      </c>
      <c r="BS58" s="232">
        <v>16.958189999999998</v>
      </c>
      <c r="BT58" s="232">
        <v>15.800280000000001</v>
      </c>
      <c r="BU58" s="232">
        <v>18.03951</v>
      </c>
      <c r="BV58" s="232">
        <v>20.02844</v>
      </c>
    </row>
    <row r="59" spans="1:74" ht="11.15" customHeight="1" x14ac:dyDescent="0.25">
      <c r="A59" s="48" t="s">
        <v>413</v>
      </c>
      <c r="B59" s="134" t="s">
        <v>583</v>
      </c>
      <c r="C59" s="54">
        <v>237.17400000000001</v>
      </c>
      <c r="D59" s="54">
        <v>226.69399999999999</v>
      </c>
      <c r="E59" s="54">
        <v>239.238</v>
      </c>
      <c r="F59" s="54">
        <v>235.57400000000001</v>
      </c>
      <c r="G59" s="54">
        <v>234.88300000000001</v>
      </c>
      <c r="H59" s="54">
        <v>230.98400000000001</v>
      </c>
      <c r="I59" s="54">
        <v>226.06700000000001</v>
      </c>
      <c r="J59" s="54">
        <v>212.38300000000001</v>
      </c>
      <c r="K59" s="54">
        <v>205.035</v>
      </c>
      <c r="L59" s="54">
        <v>202.41080199999999</v>
      </c>
      <c r="M59" s="54">
        <v>216.19064299999999</v>
      </c>
      <c r="N59" s="54">
        <v>217.99669599999999</v>
      </c>
      <c r="O59" s="54">
        <v>232.4093</v>
      </c>
      <c r="P59" s="54">
        <v>220.366952</v>
      </c>
      <c r="Q59" s="54">
        <v>217.573016</v>
      </c>
      <c r="R59" s="54">
        <v>217.33067199999999</v>
      </c>
      <c r="S59" s="54">
        <v>219.52420100000001</v>
      </c>
      <c r="T59" s="54">
        <v>218.739923</v>
      </c>
      <c r="U59" s="54">
        <v>212.933841</v>
      </c>
      <c r="V59" s="54">
        <v>207.36775900000001</v>
      </c>
      <c r="W59" s="54">
        <v>208.535327</v>
      </c>
      <c r="X59" s="54">
        <v>198.40450799999999</v>
      </c>
      <c r="Y59" s="54">
        <v>202.42472000000001</v>
      </c>
      <c r="Z59" s="54">
        <v>214.362798</v>
      </c>
      <c r="AA59" s="54">
        <v>233.692115</v>
      </c>
      <c r="AB59" s="54">
        <v>231.688783</v>
      </c>
      <c r="AC59" s="54">
        <v>221.24154200000001</v>
      </c>
      <c r="AD59" s="54">
        <v>212.18953099999999</v>
      </c>
      <c r="AE59" s="54">
        <v>203.43952100000001</v>
      </c>
      <c r="AF59" s="54">
        <v>203.88052099999999</v>
      </c>
      <c r="AG59" s="54">
        <v>208.36460199999999</v>
      </c>
      <c r="AH59" s="54">
        <v>198.55653799999999</v>
      </c>
      <c r="AI59" s="54">
        <v>191.89285100000001</v>
      </c>
      <c r="AJ59" s="54">
        <v>193.93474399999999</v>
      </c>
      <c r="AK59" s="54">
        <v>204.80927600000001</v>
      </c>
      <c r="AL59" s="54">
        <v>207.17227600000001</v>
      </c>
      <c r="AM59" s="54">
        <v>223.005323</v>
      </c>
      <c r="AN59" s="54">
        <v>225.12464800000001</v>
      </c>
      <c r="AO59" s="54">
        <v>210.625936</v>
      </c>
      <c r="AP59" s="54">
        <v>207.89215100000001</v>
      </c>
      <c r="AQ59" s="54">
        <v>205.09511499999999</v>
      </c>
      <c r="AR59" s="54">
        <v>205.58808099999999</v>
      </c>
      <c r="AS59" s="54">
        <v>206.876036</v>
      </c>
      <c r="AT59" s="54">
        <v>203.388057</v>
      </c>
      <c r="AU59" s="54">
        <v>212.28403599999999</v>
      </c>
      <c r="AV59" s="54">
        <v>202.51011299999999</v>
      </c>
      <c r="AW59" s="54">
        <v>206.31529699999999</v>
      </c>
      <c r="AX59" s="54">
        <v>223.1788</v>
      </c>
      <c r="AY59" s="54">
        <v>235.97186199999999</v>
      </c>
      <c r="AZ59" s="54">
        <v>222.89061699999999</v>
      </c>
      <c r="BA59" s="54">
        <v>212.64057142999999</v>
      </c>
      <c r="BB59" s="54">
        <v>211.16415667000001</v>
      </c>
      <c r="BC59" s="232">
        <v>206.3878</v>
      </c>
      <c r="BD59" s="232">
        <v>203.53739999999999</v>
      </c>
      <c r="BE59" s="232">
        <v>206.01769999999999</v>
      </c>
      <c r="BF59" s="232">
        <v>200.07419999999999</v>
      </c>
      <c r="BG59" s="232">
        <v>199.2235</v>
      </c>
      <c r="BH59" s="232">
        <v>193.71850000000001</v>
      </c>
      <c r="BI59" s="232">
        <v>202.5224</v>
      </c>
      <c r="BJ59" s="232">
        <v>212.07929999999999</v>
      </c>
      <c r="BK59" s="232">
        <v>225.7313</v>
      </c>
      <c r="BL59" s="232">
        <v>220.63409999999999</v>
      </c>
      <c r="BM59" s="232">
        <v>213.4537</v>
      </c>
      <c r="BN59" s="232">
        <v>211.94040000000001</v>
      </c>
      <c r="BO59" s="232">
        <v>209.23249999999999</v>
      </c>
      <c r="BP59" s="232">
        <v>207.2105</v>
      </c>
      <c r="BQ59" s="232">
        <v>206.69210000000001</v>
      </c>
      <c r="BR59" s="232">
        <v>200.82480000000001</v>
      </c>
      <c r="BS59" s="232">
        <v>200.3331</v>
      </c>
      <c r="BT59" s="232">
        <v>195.33619999999999</v>
      </c>
      <c r="BU59" s="232">
        <v>200.0504</v>
      </c>
      <c r="BV59" s="232">
        <v>209.8083</v>
      </c>
    </row>
    <row r="60" spans="1:74" ht="11.15" customHeight="1" x14ac:dyDescent="0.25">
      <c r="A60" s="48" t="s">
        <v>436</v>
      </c>
      <c r="B60" s="134" t="s">
        <v>312</v>
      </c>
      <c r="C60" s="54">
        <v>43.634</v>
      </c>
      <c r="D60" s="54">
        <v>42.631</v>
      </c>
      <c r="E60" s="54">
        <v>39.872999999999998</v>
      </c>
      <c r="F60" s="54">
        <v>39.993000000000002</v>
      </c>
      <c r="G60" s="54">
        <v>40.354999999999997</v>
      </c>
      <c r="H60" s="54">
        <v>41.610999999999997</v>
      </c>
      <c r="I60" s="54">
        <v>40.993000000000002</v>
      </c>
      <c r="J60" s="54">
        <v>40.090000000000003</v>
      </c>
      <c r="K60" s="54">
        <v>40.134999999999998</v>
      </c>
      <c r="L60" s="54">
        <v>37.636000000000003</v>
      </c>
      <c r="M60" s="54">
        <v>37.662999999999997</v>
      </c>
      <c r="N60" s="54">
        <v>38.627000000000002</v>
      </c>
      <c r="O60" s="54">
        <v>42.591304999999998</v>
      </c>
      <c r="P60" s="54">
        <v>39.996749000000001</v>
      </c>
      <c r="Q60" s="54">
        <v>39.118651999999997</v>
      </c>
      <c r="R60" s="54">
        <v>40.531784000000002</v>
      </c>
      <c r="S60" s="54">
        <v>43.443421000000001</v>
      </c>
      <c r="T60" s="54">
        <v>44.729740999999997</v>
      </c>
      <c r="U60" s="54">
        <v>43.818579</v>
      </c>
      <c r="V60" s="54">
        <v>42.476813</v>
      </c>
      <c r="W60" s="54">
        <v>41.987599000000003</v>
      </c>
      <c r="X60" s="54">
        <v>40.353942000000004</v>
      </c>
      <c r="Y60" s="54">
        <v>36.776465000000002</v>
      </c>
      <c r="Z60" s="54">
        <v>35.797570999999998</v>
      </c>
      <c r="AA60" s="54">
        <v>38.582630000000002</v>
      </c>
      <c r="AB60" s="54">
        <v>39.857602999999997</v>
      </c>
      <c r="AC60" s="54">
        <v>35.606813000000002</v>
      </c>
      <c r="AD60" s="54">
        <v>37.708813999999997</v>
      </c>
      <c r="AE60" s="54">
        <v>41.341512000000002</v>
      </c>
      <c r="AF60" s="54">
        <v>39.375874000000003</v>
      </c>
      <c r="AG60" s="54">
        <v>41.230307000000003</v>
      </c>
      <c r="AH60" s="54">
        <v>38.408996000000002</v>
      </c>
      <c r="AI60" s="54">
        <v>36.520041999999997</v>
      </c>
      <c r="AJ60" s="54">
        <v>36.459811999999999</v>
      </c>
      <c r="AK60" s="54">
        <v>37.811636</v>
      </c>
      <c r="AL60" s="54">
        <v>35.038728999999996</v>
      </c>
      <c r="AM60" s="54">
        <v>35.863529999999997</v>
      </c>
      <c r="AN60" s="54">
        <v>37.524085999999997</v>
      </c>
      <c r="AO60" s="54">
        <v>37.748772000000002</v>
      </c>
      <c r="AP60" s="54">
        <v>41.170085999999998</v>
      </c>
      <c r="AQ60" s="54">
        <v>42.493892000000002</v>
      </c>
      <c r="AR60" s="54">
        <v>42.744795000000003</v>
      </c>
      <c r="AS60" s="54">
        <v>42.686171000000002</v>
      </c>
      <c r="AT60" s="54">
        <v>42.627389999999998</v>
      </c>
      <c r="AU60" s="54">
        <v>43.478268999999997</v>
      </c>
      <c r="AV60" s="54">
        <v>39.535100999999997</v>
      </c>
      <c r="AW60" s="54">
        <v>38.908171000000003</v>
      </c>
      <c r="AX60" s="54">
        <v>39.762124999999997</v>
      </c>
      <c r="AY60" s="54">
        <v>41.567742000000003</v>
      </c>
      <c r="AZ60" s="54">
        <v>39.857218000000003</v>
      </c>
      <c r="BA60" s="54">
        <v>40.998142856999998</v>
      </c>
      <c r="BB60" s="54">
        <v>40.465214279999998</v>
      </c>
      <c r="BC60" s="232">
        <v>41.332189999999997</v>
      </c>
      <c r="BD60" s="232">
        <v>40.177239999999998</v>
      </c>
      <c r="BE60" s="232">
        <v>40.973939999999999</v>
      </c>
      <c r="BF60" s="232">
        <v>40.080150000000003</v>
      </c>
      <c r="BG60" s="232">
        <v>41.837200000000003</v>
      </c>
      <c r="BH60" s="232">
        <v>38.93909</v>
      </c>
      <c r="BI60" s="232">
        <v>38.313009999999998</v>
      </c>
      <c r="BJ60" s="232">
        <v>38.451740000000001</v>
      </c>
      <c r="BK60" s="232">
        <v>37.864669999999997</v>
      </c>
      <c r="BL60" s="232">
        <v>37.684950000000001</v>
      </c>
      <c r="BM60" s="232">
        <v>36.686169999999997</v>
      </c>
      <c r="BN60" s="232">
        <v>37.50564</v>
      </c>
      <c r="BO60" s="232">
        <v>38.498280000000001</v>
      </c>
      <c r="BP60" s="232">
        <v>37.338340000000002</v>
      </c>
      <c r="BQ60" s="232">
        <v>37.923400000000001</v>
      </c>
      <c r="BR60" s="232">
        <v>37.502719999999997</v>
      </c>
      <c r="BS60" s="232">
        <v>39.01896</v>
      </c>
      <c r="BT60" s="232">
        <v>35.400849999999998</v>
      </c>
      <c r="BU60" s="232">
        <v>34.655830000000002</v>
      </c>
      <c r="BV60" s="232">
        <v>34.637779999999999</v>
      </c>
    </row>
    <row r="61" spans="1:74" ht="11.15" customHeight="1" x14ac:dyDescent="0.25">
      <c r="A61" s="48" t="s">
        <v>392</v>
      </c>
      <c r="B61" s="134" t="s">
        <v>324</v>
      </c>
      <c r="C61" s="54">
        <v>143.19</v>
      </c>
      <c r="D61" s="54">
        <v>132.91800000000001</v>
      </c>
      <c r="E61" s="54">
        <v>126.782</v>
      </c>
      <c r="F61" s="54">
        <v>150.922</v>
      </c>
      <c r="G61" s="54">
        <v>176.62700000000001</v>
      </c>
      <c r="H61" s="54">
        <v>176.947</v>
      </c>
      <c r="I61" s="54">
        <v>178.8</v>
      </c>
      <c r="J61" s="54">
        <v>179.76300000000001</v>
      </c>
      <c r="K61" s="54">
        <v>172.50200000000001</v>
      </c>
      <c r="L61" s="54">
        <v>156.23500000000001</v>
      </c>
      <c r="M61" s="54">
        <v>157.20500000000001</v>
      </c>
      <c r="N61" s="54">
        <v>161.18799999999999</v>
      </c>
      <c r="O61" s="54">
        <v>164.05760799999999</v>
      </c>
      <c r="P61" s="54">
        <v>144.01243700000001</v>
      </c>
      <c r="Q61" s="54">
        <v>146.07853600000001</v>
      </c>
      <c r="R61" s="54">
        <v>137.21829700000001</v>
      </c>
      <c r="S61" s="54">
        <v>139.59954400000001</v>
      </c>
      <c r="T61" s="54">
        <v>140.132555</v>
      </c>
      <c r="U61" s="54">
        <v>142.13915600000001</v>
      </c>
      <c r="V61" s="54">
        <v>137.625441</v>
      </c>
      <c r="W61" s="54">
        <v>132.095395</v>
      </c>
      <c r="X61" s="54">
        <v>132.81144399999999</v>
      </c>
      <c r="Y61" s="54">
        <v>131.69239400000001</v>
      </c>
      <c r="Z61" s="54">
        <v>130.03906000000001</v>
      </c>
      <c r="AA61" s="54">
        <v>125.281997</v>
      </c>
      <c r="AB61" s="54">
        <v>120.609776</v>
      </c>
      <c r="AC61" s="54">
        <v>114.65761500000001</v>
      </c>
      <c r="AD61" s="54">
        <v>106.291242</v>
      </c>
      <c r="AE61" s="54">
        <v>109.712137</v>
      </c>
      <c r="AF61" s="54">
        <v>111.329024</v>
      </c>
      <c r="AG61" s="54">
        <v>112.59147400000001</v>
      </c>
      <c r="AH61" s="54">
        <v>113.121844</v>
      </c>
      <c r="AI61" s="54">
        <v>110.53083700000001</v>
      </c>
      <c r="AJ61" s="54">
        <v>110.49194900000001</v>
      </c>
      <c r="AK61" s="54">
        <v>120.60104200000001</v>
      </c>
      <c r="AL61" s="54">
        <v>118.89921</v>
      </c>
      <c r="AM61" s="54">
        <v>123.013195</v>
      </c>
      <c r="AN61" s="54">
        <v>124.82069199999999</v>
      </c>
      <c r="AO61" s="54">
        <v>112.291937</v>
      </c>
      <c r="AP61" s="54">
        <v>112.061094</v>
      </c>
      <c r="AQ61" s="54">
        <v>113.139951</v>
      </c>
      <c r="AR61" s="54">
        <v>112.598437</v>
      </c>
      <c r="AS61" s="54">
        <v>120.20841900000001</v>
      </c>
      <c r="AT61" s="54">
        <v>116.89025700000001</v>
      </c>
      <c r="AU61" s="54">
        <v>119.169877</v>
      </c>
      <c r="AV61" s="54">
        <v>110.433171</v>
      </c>
      <c r="AW61" s="54">
        <v>113.782725</v>
      </c>
      <c r="AX61" s="54">
        <v>130.71289899999999</v>
      </c>
      <c r="AY61" s="54">
        <v>128.69119499999999</v>
      </c>
      <c r="AZ61" s="54">
        <v>117.795738</v>
      </c>
      <c r="BA61" s="54">
        <v>116.78014286</v>
      </c>
      <c r="BB61" s="54">
        <v>114.32988589999999</v>
      </c>
      <c r="BC61" s="232">
        <v>116.4101</v>
      </c>
      <c r="BD61" s="232">
        <v>118.92100000000001</v>
      </c>
      <c r="BE61" s="232">
        <v>121.908</v>
      </c>
      <c r="BF61" s="232">
        <v>121.33459999999999</v>
      </c>
      <c r="BG61" s="232">
        <v>118.57769999999999</v>
      </c>
      <c r="BH61" s="232">
        <v>110.1956</v>
      </c>
      <c r="BI61" s="232">
        <v>115.7594</v>
      </c>
      <c r="BJ61" s="232">
        <v>122.0975</v>
      </c>
      <c r="BK61" s="232">
        <v>122.2462</v>
      </c>
      <c r="BL61" s="232">
        <v>115.0568</v>
      </c>
      <c r="BM61" s="232">
        <v>111.9906</v>
      </c>
      <c r="BN61" s="232">
        <v>108.4003</v>
      </c>
      <c r="BO61" s="232">
        <v>113.12560000000001</v>
      </c>
      <c r="BP61" s="232">
        <v>114.64319999999999</v>
      </c>
      <c r="BQ61" s="232">
        <v>116.8492</v>
      </c>
      <c r="BR61" s="232">
        <v>117.245</v>
      </c>
      <c r="BS61" s="232">
        <v>114.65479999999999</v>
      </c>
      <c r="BT61" s="232">
        <v>106.7029</v>
      </c>
      <c r="BU61" s="232">
        <v>112.2954</v>
      </c>
      <c r="BV61" s="232">
        <v>115.25449999999999</v>
      </c>
    </row>
    <row r="62" spans="1:74" ht="11.15" customHeight="1" x14ac:dyDescent="0.25">
      <c r="A62" s="48" t="s">
        <v>437</v>
      </c>
      <c r="B62" s="134" t="s">
        <v>325</v>
      </c>
      <c r="C62" s="54">
        <v>30.305</v>
      </c>
      <c r="D62" s="54">
        <v>31.327999999999999</v>
      </c>
      <c r="E62" s="54">
        <v>34.819000000000003</v>
      </c>
      <c r="F62" s="54">
        <v>36.174999999999997</v>
      </c>
      <c r="G62" s="54">
        <v>38.454000000000001</v>
      </c>
      <c r="H62" s="54">
        <v>39.524000000000001</v>
      </c>
      <c r="I62" s="54">
        <v>35.871000000000002</v>
      </c>
      <c r="J62" s="54">
        <v>34.386000000000003</v>
      </c>
      <c r="K62" s="54">
        <v>32.124000000000002</v>
      </c>
      <c r="L62" s="54">
        <v>31.212</v>
      </c>
      <c r="M62" s="54">
        <v>31.134</v>
      </c>
      <c r="N62" s="54">
        <v>30.172999999999998</v>
      </c>
      <c r="O62" s="54">
        <v>32.183999999999997</v>
      </c>
      <c r="P62" s="54">
        <v>31.425000000000001</v>
      </c>
      <c r="Q62" s="54">
        <v>30.927</v>
      </c>
      <c r="R62" s="54">
        <v>31.853999999999999</v>
      </c>
      <c r="S62" s="54">
        <v>32.03</v>
      </c>
      <c r="T62" s="54">
        <v>31.524000000000001</v>
      </c>
      <c r="U62" s="54">
        <v>29.382000000000001</v>
      </c>
      <c r="V62" s="54">
        <v>29.818999999999999</v>
      </c>
      <c r="W62" s="54">
        <v>27.76</v>
      </c>
      <c r="X62" s="54">
        <v>28.733000000000001</v>
      </c>
      <c r="Y62" s="54">
        <v>27.9</v>
      </c>
      <c r="Z62" s="54">
        <v>25.77</v>
      </c>
      <c r="AA62" s="54">
        <v>27.07</v>
      </c>
      <c r="AB62" s="54">
        <v>28.038</v>
      </c>
      <c r="AC62" s="54">
        <v>28.094999999999999</v>
      </c>
      <c r="AD62" s="54">
        <v>29.492999999999999</v>
      </c>
      <c r="AE62" s="54">
        <v>29.484999999999999</v>
      </c>
      <c r="AF62" s="54">
        <v>29.251000000000001</v>
      </c>
      <c r="AG62" s="54">
        <v>29.196000000000002</v>
      </c>
      <c r="AH62" s="54">
        <v>28.606999999999999</v>
      </c>
      <c r="AI62" s="54">
        <v>27.390999999999998</v>
      </c>
      <c r="AJ62" s="54">
        <v>30.023</v>
      </c>
      <c r="AK62" s="54">
        <v>29.364999999999998</v>
      </c>
      <c r="AL62" s="54">
        <v>30.739000000000001</v>
      </c>
      <c r="AM62" s="54">
        <v>32.110999999999997</v>
      </c>
      <c r="AN62" s="54">
        <v>31.33</v>
      </c>
      <c r="AO62" s="54">
        <v>29.562999999999999</v>
      </c>
      <c r="AP62" s="54">
        <v>32.073</v>
      </c>
      <c r="AQ62" s="54">
        <v>32.787999999999997</v>
      </c>
      <c r="AR62" s="54">
        <v>30.417999999999999</v>
      </c>
      <c r="AS62" s="54">
        <v>28.509</v>
      </c>
      <c r="AT62" s="54">
        <v>26.030999999999999</v>
      </c>
      <c r="AU62" s="54">
        <v>27.510999999999999</v>
      </c>
      <c r="AV62" s="54">
        <v>27.452999999999999</v>
      </c>
      <c r="AW62" s="54">
        <v>25.818999999999999</v>
      </c>
      <c r="AX62" s="54">
        <v>24.129000000000001</v>
      </c>
      <c r="AY62" s="54">
        <v>26.939</v>
      </c>
      <c r="AZ62" s="54">
        <v>28.888000000000002</v>
      </c>
      <c r="BA62" s="54">
        <v>29.580571428999999</v>
      </c>
      <c r="BB62" s="54">
        <v>29.057933290000001</v>
      </c>
      <c r="BC62" s="232">
        <v>29.7394</v>
      </c>
      <c r="BD62" s="232">
        <v>29.53471</v>
      </c>
      <c r="BE62" s="232">
        <v>28.24532</v>
      </c>
      <c r="BF62" s="232">
        <v>27.917860000000001</v>
      </c>
      <c r="BG62" s="232">
        <v>27.307960000000001</v>
      </c>
      <c r="BH62" s="232">
        <v>27.627759999999999</v>
      </c>
      <c r="BI62" s="232">
        <v>27.734719999999999</v>
      </c>
      <c r="BJ62" s="232">
        <v>26.714130000000001</v>
      </c>
      <c r="BK62" s="232">
        <v>28.07302</v>
      </c>
      <c r="BL62" s="232">
        <v>27.25047</v>
      </c>
      <c r="BM62" s="232">
        <v>28.068200000000001</v>
      </c>
      <c r="BN62" s="232">
        <v>27.359819999999999</v>
      </c>
      <c r="BO62" s="232">
        <v>28.033000000000001</v>
      </c>
      <c r="BP62" s="232">
        <v>27.762370000000001</v>
      </c>
      <c r="BQ62" s="232">
        <v>26.688949999999998</v>
      </c>
      <c r="BR62" s="232">
        <v>26.33361</v>
      </c>
      <c r="BS62" s="232">
        <v>25.747219999999999</v>
      </c>
      <c r="BT62" s="232">
        <v>25.939170000000001</v>
      </c>
      <c r="BU62" s="232">
        <v>26.218679999999999</v>
      </c>
      <c r="BV62" s="232">
        <v>25.242850000000001</v>
      </c>
    </row>
    <row r="63" spans="1:74" ht="11.15" customHeight="1" x14ac:dyDescent="0.25">
      <c r="A63" s="48" t="s">
        <v>654</v>
      </c>
      <c r="B63" s="464" t="s">
        <v>836</v>
      </c>
      <c r="C63" s="54">
        <v>56.037999999999997</v>
      </c>
      <c r="D63" s="54">
        <v>58.944000000000003</v>
      </c>
      <c r="E63" s="54">
        <v>61.902999999999999</v>
      </c>
      <c r="F63" s="54">
        <v>62.563000000000002</v>
      </c>
      <c r="G63" s="54">
        <v>63.109000000000002</v>
      </c>
      <c r="H63" s="54">
        <v>58.951000000000001</v>
      </c>
      <c r="I63" s="54">
        <v>56.176000000000002</v>
      </c>
      <c r="J63" s="54">
        <v>50.991999999999997</v>
      </c>
      <c r="K63" s="54">
        <v>48.335000000000001</v>
      </c>
      <c r="L63" s="54">
        <v>46.072000000000003</v>
      </c>
      <c r="M63" s="54">
        <v>46.298000000000002</v>
      </c>
      <c r="N63" s="54">
        <v>49.055999999999997</v>
      </c>
      <c r="O63" s="54">
        <v>52.537999999999997</v>
      </c>
      <c r="P63" s="54">
        <v>54.73</v>
      </c>
      <c r="Q63" s="54">
        <v>55.807000000000002</v>
      </c>
      <c r="R63" s="54">
        <v>55.996000000000002</v>
      </c>
      <c r="S63" s="54">
        <v>57.375999999999998</v>
      </c>
      <c r="T63" s="54">
        <v>54.305</v>
      </c>
      <c r="U63" s="54">
        <v>52.122</v>
      </c>
      <c r="V63" s="54">
        <v>52.225999999999999</v>
      </c>
      <c r="W63" s="54">
        <v>50.959000000000003</v>
      </c>
      <c r="X63" s="54">
        <v>46.472999999999999</v>
      </c>
      <c r="Y63" s="54">
        <v>48.588999999999999</v>
      </c>
      <c r="Z63" s="54">
        <v>52.216999999999999</v>
      </c>
      <c r="AA63" s="54">
        <v>56.591000000000001</v>
      </c>
      <c r="AB63" s="54">
        <v>57.871000000000002</v>
      </c>
      <c r="AC63" s="54">
        <v>58.593000000000004</v>
      </c>
      <c r="AD63" s="54">
        <v>58.491999999999997</v>
      </c>
      <c r="AE63" s="54">
        <v>58.387999999999998</v>
      </c>
      <c r="AF63" s="54">
        <v>56.308999999999997</v>
      </c>
      <c r="AG63" s="54">
        <v>56.131</v>
      </c>
      <c r="AH63" s="54">
        <v>50.814999999999998</v>
      </c>
      <c r="AI63" s="54">
        <v>49.325000000000003</v>
      </c>
      <c r="AJ63" s="54">
        <v>48.21</v>
      </c>
      <c r="AK63" s="54">
        <v>50.536000000000001</v>
      </c>
      <c r="AL63" s="54">
        <v>54.320999999999998</v>
      </c>
      <c r="AM63" s="54">
        <v>57.646000000000001</v>
      </c>
      <c r="AN63" s="54">
        <v>61.177999999999997</v>
      </c>
      <c r="AO63" s="54">
        <v>63.281999999999996</v>
      </c>
      <c r="AP63" s="54">
        <v>63.793999999999997</v>
      </c>
      <c r="AQ63" s="54">
        <v>61.49</v>
      </c>
      <c r="AR63" s="54">
        <v>58.277000000000001</v>
      </c>
      <c r="AS63" s="54">
        <v>57.155999999999999</v>
      </c>
      <c r="AT63" s="54">
        <v>53.917000000000002</v>
      </c>
      <c r="AU63" s="54">
        <v>50.508000000000003</v>
      </c>
      <c r="AV63" s="54">
        <v>47.972999999999999</v>
      </c>
      <c r="AW63" s="54">
        <v>47.774000000000001</v>
      </c>
      <c r="AX63" s="54">
        <v>49.252000000000002</v>
      </c>
      <c r="AY63" s="54">
        <v>52.832000000000001</v>
      </c>
      <c r="AZ63" s="54">
        <v>54.848999999999997</v>
      </c>
      <c r="BA63" s="54">
        <v>55.459420000000001</v>
      </c>
      <c r="BB63" s="54">
        <v>56.026440000000001</v>
      </c>
      <c r="BC63" s="232">
        <v>56.125599999999999</v>
      </c>
      <c r="BD63" s="232">
        <v>53.24541</v>
      </c>
      <c r="BE63" s="232">
        <v>50.95194</v>
      </c>
      <c r="BF63" s="232">
        <v>46.435450000000003</v>
      </c>
      <c r="BG63" s="232">
        <v>44.433059999999998</v>
      </c>
      <c r="BH63" s="232">
        <v>42.03228</v>
      </c>
      <c r="BI63" s="232">
        <v>42.886060000000001</v>
      </c>
      <c r="BJ63" s="232">
        <v>46.219459999999998</v>
      </c>
      <c r="BK63" s="232">
        <v>50.818579999999997</v>
      </c>
      <c r="BL63" s="232">
        <v>53.644269999999999</v>
      </c>
      <c r="BM63" s="232">
        <v>55.707009999999997</v>
      </c>
      <c r="BN63" s="232">
        <v>56.762770000000003</v>
      </c>
      <c r="BO63" s="232">
        <v>56.787520000000001</v>
      </c>
      <c r="BP63" s="232">
        <v>53.831760000000003</v>
      </c>
      <c r="BQ63" s="232">
        <v>51.475110000000001</v>
      </c>
      <c r="BR63" s="232">
        <v>46.901200000000003</v>
      </c>
      <c r="BS63" s="232">
        <v>44.848439999999997</v>
      </c>
      <c r="BT63" s="232">
        <v>42.404000000000003</v>
      </c>
      <c r="BU63" s="232">
        <v>43.214410000000001</v>
      </c>
      <c r="BV63" s="232">
        <v>46.510719999999999</v>
      </c>
    </row>
    <row r="64" spans="1:74" ht="11.15" customHeight="1" x14ac:dyDescent="0.25">
      <c r="A64" s="48" t="s">
        <v>438</v>
      </c>
      <c r="B64" s="134" t="s">
        <v>100</v>
      </c>
      <c r="C64" s="546">
        <v>1299.8931849999999</v>
      </c>
      <c r="D64" s="546">
        <v>1282.712679</v>
      </c>
      <c r="E64" s="546">
        <v>1326.7220090000001</v>
      </c>
      <c r="F64" s="546">
        <v>1403.5993410000001</v>
      </c>
      <c r="G64" s="546">
        <v>1432.23847</v>
      </c>
      <c r="H64" s="546">
        <v>1457.703137</v>
      </c>
      <c r="I64" s="546">
        <v>1453.987995</v>
      </c>
      <c r="J64" s="546">
        <v>1437.578019</v>
      </c>
      <c r="K64" s="546">
        <v>1423.1812500000001</v>
      </c>
      <c r="L64" s="546">
        <v>1386.329254</v>
      </c>
      <c r="M64" s="546">
        <v>1388.7240099999999</v>
      </c>
      <c r="N64" s="546">
        <v>1343.3477109999999</v>
      </c>
      <c r="O64" s="546">
        <v>1337.1033399999999</v>
      </c>
      <c r="P64" s="546">
        <v>1303.06792</v>
      </c>
      <c r="Q64" s="546">
        <v>1310.94721</v>
      </c>
      <c r="R64" s="546">
        <v>1298.811995</v>
      </c>
      <c r="S64" s="546">
        <v>1303.867405</v>
      </c>
      <c r="T64" s="546">
        <v>1281.363983</v>
      </c>
      <c r="U64" s="546">
        <v>1278.1167359999999</v>
      </c>
      <c r="V64" s="546">
        <v>1250.2037230000001</v>
      </c>
      <c r="W64" s="546">
        <v>1250.9396790000001</v>
      </c>
      <c r="X64" s="546">
        <v>1252.9669180000001</v>
      </c>
      <c r="Y64" s="546">
        <v>1233.747879</v>
      </c>
      <c r="Z64" s="546">
        <v>1198.6124299999999</v>
      </c>
      <c r="AA64" s="546">
        <v>1190.10285</v>
      </c>
      <c r="AB64" s="546">
        <v>1165.6142279999999</v>
      </c>
      <c r="AC64" s="546">
        <v>1154.2380989999999</v>
      </c>
      <c r="AD64" s="546">
        <v>1153.830189</v>
      </c>
      <c r="AE64" s="546">
        <v>1172.1564060000001</v>
      </c>
      <c r="AF64" s="546">
        <v>1180.4096030000001</v>
      </c>
      <c r="AG64" s="546">
        <v>1215.318088</v>
      </c>
      <c r="AH64" s="546">
        <v>1212.6715799999999</v>
      </c>
      <c r="AI64" s="546">
        <v>1215.5591079999999</v>
      </c>
      <c r="AJ64" s="546">
        <v>1230.5137460000001</v>
      </c>
      <c r="AK64" s="546">
        <v>1226.776977</v>
      </c>
      <c r="AL64" s="546">
        <v>1222.5920630000001</v>
      </c>
      <c r="AM64" s="546">
        <v>1254.576802</v>
      </c>
      <c r="AN64" s="546">
        <v>1266.747167</v>
      </c>
      <c r="AO64" s="546">
        <v>1230.791072</v>
      </c>
      <c r="AP64" s="546">
        <v>1245.4618399999999</v>
      </c>
      <c r="AQ64" s="546">
        <v>1259.9972250000001</v>
      </c>
      <c r="AR64" s="546">
        <v>1264.4026940000001</v>
      </c>
      <c r="AS64" s="546">
        <v>1271.432157</v>
      </c>
      <c r="AT64" s="546">
        <v>1258.1908470000001</v>
      </c>
      <c r="AU64" s="546">
        <v>1283.385556</v>
      </c>
      <c r="AV64" s="546">
        <v>1263.9221010000001</v>
      </c>
      <c r="AW64" s="546">
        <v>1267.1086069999999</v>
      </c>
      <c r="AX64" s="546">
        <v>1252.216876</v>
      </c>
      <c r="AY64" s="546">
        <v>1233.710059</v>
      </c>
      <c r="AZ64" s="546">
        <v>1221.6922039999999</v>
      </c>
      <c r="BA64" s="546">
        <v>1212.4401753</v>
      </c>
      <c r="BB64" s="546">
        <v>1230.3266894999999</v>
      </c>
      <c r="BC64" s="547">
        <v>1245.3140000000001</v>
      </c>
      <c r="BD64" s="547">
        <v>1243.077</v>
      </c>
      <c r="BE64" s="547">
        <v>1250.4829999999999</v>
      </c>
      <c r="BF64" s="547">
        <v>1247.473</v>
      </c>
      <c r="BG64" s="547">
        <v>1250.893</v>
      </c>
      <c r="BH64" s="547">
        <v>1240.83</v>
      </c>
      <c r="BI64" s="547">
        <v>1240.75</v>
      </c>
      <c r="BJ64" s="547">
        <v>1223.248</v>
      </c>
      <c r="BK64" s="547">
        <v>1238.3430000000001</v>
      </c>
      <c r="BL64" s="547">
        <v>1221.848</v>
      </c>
      <c r="BM64" s="547">
        <v>1223.6320000000001</v>
      </c>
      <c r="BN64" s="547">
        <v>1240.5429999999999</v>
      </c>
      <c r="BO64" s="547">
        <v>1264.3050000000001</v>
      </c>
      <c r="BP64" s="547">
        <v>1262.5309999999999</v>
      </c>
      <c r="BQ64" s="547">
        <v>1267.1980000000001</v>
      </c>
      <c r="BR64" s="547">
        <v>1267.3779999999999</v>
      </c>
      <c r="BS64" s="547">
        <v>1270.8240000000001</v>
      </c>
      <c r="BT64" s="547">
        <v>1262.002</v>
      </c>
      <c r="BU64" s="547">
        <v>1262.047</v>
      </c>
      <c r="BV64" s="547">
        <v>1241.3800000000001</v>
      </c>
    </row>
    <row r="65" spans="1:74" ht="11.15" customHeight="1" x14ac:dyDescent="0.25">
      <c r="A65" s="48" t="s">
        <v>439</v>
      </c>
      <c r="B65" s="137" t="s">
        <v>329</v>
      </c>
      <c r="C65" s="552">
        <v>634.96699999999998</v>
      </c>
      <c r="D65" s="552">
        <v>634.96699999999998</v>
      </c>
      <c r="E65" s="552">
        <v>634.96699999999998</v>
      </c>
      <c r="F65" s="552">
        <v>637.82600000000002</v>
      </c>
      <c r="G65" s="552">
        <v>648.32600000000002</v>
      </c>
      <c r="H65" s="552">
        <v>656.02300000000002</v>
      </c>
      <c r="I65" s="552">
        <v>656.14</v>
      </c>
      <c r="J65" s="552">
        <v>647.53</v>
      </c>
      <c r="K65" s="552">
        <v>642.18600000000004</v>
      </c>
      <c r="L65" s="552">
        <v>638.55600000000004</v>
      </c>
      <c r="M65" s="552">
        <v>638.08500000000004</v>
      </c>
      <c r="N65" s="552">
        <v>638.08600000000001</v>
      </c>
      <c r="O65" s="552">
        <v>638.08500000000004</v>
      </c>
      <c r="P65" s="552">
        <v>637.77300000000002</v>
      </c>
      <c r="Q65" s="552">
        <v>637.774</v>
      </c>
      <c r="R65" s="552">
        <v>633.428</v>
      </c>
      <c r="S65" s="552">
        <v>627.58500000000004</v>
      </c>
      <c r="T65" s="552">
        <v>621.30399999999997</v>
      </c>
      <c r="U65" s="552">
        <v>621.30200000000002</v>
      </c>
      <c r="V65" s="552">
        <v>621.30200000000002</v>
      </c>
      <c r="W65" s="552">
        <v>617.76800000000003</v>
      </c>
      <c r="X65" s="552">
        <v>610.64599999999996</v>
      </c>
      <c r="Y65" s="552">
        <v>601.46699999999998</v>
      </c>
      <c r="Z65" s="552">
        <v>593.68200000000002</v>
      </c>
      <c r="AA65" s="552">
        <v>588.31700000000001</v>
      </c>
      <c r="AB65" s="552">
        <v>578.87199999999996</v>
      </c>
      <c r="AC65" s="552">
        <v>566.06100000000004</v>
      </c>
      <c r="AD65" s="552">
        <v>547.86599999999999</v>
      </c>
      <c r="AE65" s="552">
        <v>523.10900000000004</v>
      </c>
      <c r="AF65" s="552">
        <v>493.32400000000001</v>
      </c>
      <c r="AG65" s="552">
        <v>468.00599999999997</v>
      </c>
      <c r="AH65" s="552">
        <v>445.05700000000002</v>
      </c>
      <c r="AI65" s="552">
        <v>416.39299999999997</v>
      </c>
      <c r="AJ65" s="552">
        <v>398.56900000000002</v>
      </c>
      <c r="AK65" s="552">
        <v>388.41899999999998</v>
      </c>
      <c r="AL65" s="552">
        <v>372.03</v>
      </c>
      <c r="AM65" s="552">
        <v>371.57900000000001</v>
      </c>
      <c r="AN65" s="552">
        <v>371.57900000000001</v>
      </c>
      <c r="AO65" s="552">
        <v>371.17500000000001</v>
      </c>
      <c r="AP65" s="552">
        <v>363.72300000000001</v>
      </c>
      <c r="AQ65" s="552">
        <v>354.36599999999999</v>
      </c>
      <c r="AR65" s="552">
        <v>347.15800000000002</v>
      </c>
      <c r="AS65" s="552">
        <v>347.45400000000001</v>
      </c>
      <c r="AT65" s="552">
        <v>350.33</v>
      </c>
      <c r="AU65" s="552">
        <v>351.274</v>
      </c>
      <c r="AV65" s="552">
        <v>351.274</v>
      </c>
      <c r="AW65" s="552">
        <v>351.911</v>
      </c>
      <c r="AX65" s="552">
        <v>354.68400000000003</v>
      </c>
      <c r="AY65" s="552">
        <v>358.01299999999998</v>
      </c>
      <c r="AZ65" s="552">
        <v>360.95800000000003</v>
      </c>
      <c r="BA65" s="552">
        <v>363.89600000000002</v>
      </c>
      <c r="BB65" s="552">
        <v>367.01766365999998</v>
      </c>
      <c r="BC65" s="553">
        <v>370.11770000000001</v>
      </c>
      <c r="BD65" s="553">
        <v>373.0677</v>
      </c>
      <c r="BE65" s="553">
        <v>376.26769999999999</v>
      </c>
      <c r="BF65" s="553">
        <v>379.51769999999999</v>
      </c>
      <c r="BG65" s="553">
        <v>382.3177</v>
      </c>
      <c r="BH65" s="553">
        <v>382.3177</v>
      </c>
      <c r="BI65" s="553">
        <v>382.3177</v>
      </c>
      <c r="BJ65" s="553">
        <v>382.3177</v>
      </c>
      <c r="BK65" s="553">
        <v>382.3177</v>
      </c>
      <c r="BL65" s="553">
        <v>382.3177</v>
      </c>
      <c r="BM65" s="553">
        <v>382.3177</v>
      </c>
      <c r="BN65" s="553">
        <v>382.3177</v>
      </c>
      <c r="BO65" s="553">
        <v>382.3177</v>
      </c>
      <c r="BP65" s="553">
        <v>382.3177</v>
      </c>
      <c r="BQ65" s="553">
        <v>382.3177</v>
      </c>
      <c r="BR65" s="553">
        <v>382.3177</v>
      </c>
      <c r="BS65" s="553">
        <v>382.3177</v>
      </c>
      <c r="BT65" s="553">
        <v>382.3177</v>
      </c>
      <c r="BU65" s="553">
        <v>382.3177</v>
      </c>
      <c r="BV65" s="553">
        <v>382.3177</v>
      </c>
    </row>
    <row r="66" spans="1:74" s="322" customFormat="1" ht="12" customHeight="1" x14ac:dyDescent="0.25">
      <c r="A66" s="321"/>
      <c r="B66" s="688" t="s">
        <v>709</v>
      </c>
      <c r="C66" s="647"/>
      <c r="D66" s="647"/>
      <c r="E66" s="647"/>
      <c r="F66" s="647"/>
      <c r="G66" s="647"/>
      <c r="H66" s="647"/>
      <c r="I66" s="647"/>
      <c r="J66" s="647"/>
      <c r="K66" s="647"/>
      <c r="L66" s="647"/>
      <c r="M66" s="647"/>
      <c r="N66" s="647"/>
      <c r="O66" s="647"/>
      <c r="P66" s="647"/>
      <c r="Q66" s="627"/>
      <c r="AY66" s="387"/>
      <c r="AZ66" s="387"/>
      <c r="BA66" s="387"/>
      <c r="BB66" s="387"/>
      <c r="BC66" s="387"/>
      <c r="BD66" s="387"/>
      <c r="BE66" s="387"/>
      <c r="BF66" s="387"/>
      <c r="BG66" s="387"/>
      <c r="BH66" s="387"/>
      <c r="BI66" s="387"/>
      <c r="BJ66" s="387"/>
    </row>
    <row r="67" spans="1:74" s="322" customFormat="1" ht="12" customHeight="1" x14ac:dyDescent="0.25">
      <c r="A67" s="321"/>
      <c r="B67" s="688" t="s">
        <v>733</v>
      </c>
      <c r="C67" s="647"/>
      <c r="D67" s="647"/>
      <c r="E67" s="647"/>
      <c r="F67" s="647"/>
      <c r="G67" s="647"/>
      <c r="H67" s="647"/>
      <c r="I67" s="647"/>
      <c r="J67" s="647"/>
      <c r="K67" s="647"/>
      <c r="L67" s="647"/>
      <c r="M67" s="647"/>
      <c r="N67" s="647"/>
      <c r="O67" s="647"/>
      <c r="P67" s="647"/>
      <c r="Q67" s="627"/>
      <c r="AY67" s="387"/>
      <c r="AZ67" s="387"/>
      <c r="BA67" s="387"/>
      <c r="BB67" s="387"/>
      <c r="BC67" s="387"/>
      <c r="BD67" s="387"/>
      <c r="BE67" s="387"/>
      <c r="BF67" s="387"/>
      <c r="BG67" s="387"/>
      <c r="BH67" s="387"/>
      <c r="BI67" s="387"/>
      <c r="BJ67" s="387"/>
    </row>
    <row r="68" spans="1:74" s="322" customFormat="1" ht="12" customHeight="1" x14ac:dyDescent="0.25">
      <c r="A68" s="321"/>
      <c r="B68" s="688" t="s">
        <v>1239</v>
      </c>
      <c r="C68" s="647"/>
      <c r="D68" s="647"/>
      <c r="E68" s="647"/>
      <c r="F68" s="647"/>
      <c r="G68" s="647"/>
      <c r="H68" s="647"/>
      <c r="I68" s="647"/>
      <c r="J68" s="647"/>
      <c r="K68" s="647"/>
      <c r="L68" s="647"/>
      <c r="M68" s="647"/>
      <c r="N68" s="647"/>
      <c r="O68" s="647"/>
      <c r="P68" s="647"/>
      <c r="Q68" s="627"/>
      <c r="AY68" s="387"/>
      <c r="AZ68" s="387"/>
      <c r="BA68" s="387"/>
      <c r="BB68" s="387"/>
      <c r="BC68" s="387"/>
      <c r="BD68" s="387"/>
      <c r="BE68" s="387"/>
      <c r="BF68" s="387"/>
      <c r="BG68" s="387"/>
      <c r="BH68" s="387"/>
      <c r="BI68" s="387"/>
      <c r="BJ68" s="387"/>
    </row>
    <row r="69" spans="1:74" s="322" customFormat="1" ht="12" customHeight="1" x14ac:dyDescent="0.25">
      <c r="A69" s="321"/>
      <c r="B69" s="689" t="s">
        <v>1240</v>
      </c>
      <c r="C69" s="627"/>
      <c r="D69" s="627"/>
      <c r="E69" s="627"/>
      <c r="F69" s="627"/>
      <c r="G69" s="627"/>
      <c r="H69" s="627"/>
      <c r="I69" s="627"/>
      <c r="J69" s="627"/>
      <c r="K69" s="627"/>
      <c r="L69" s="627"/>
      <c r="M69" s="627"/>
      <c r="N69" s="627"/>
      <c r="O69" s="627"/>
      <c r="P69" s="627"/>
      <c r="Q69" s="627"/>
      <c r="AY69" s="387"/>
      <c r="AZ69" s="387"/>
      <c r="BA69" s="387"/>
      <c r="BB69" s="387"/>
      <c r="BC69" s="387"/>
      <c r="BD69" s="387"/>
      <c r="BE69" s="387"/>
      <c r="BF69" s="387"/>
      <c r="BG69" s="387"/>
      <c r="BH69" s="387"/>
      <c r="BI69" s="387"/>
      <c r="BJ69" s="387"/>
    </row>
    <row r="70" spans="1:74" s="322" customFormat="1" ht="20.9" customHeight="1" x14ac:dyDescent="0.25">
      <c r="A70" s="321"/>
      <c r="B70" s="688" t="s">
        <v>1132</v>
      </c>
      <c r="C70" s="627"/>
      <c r="D70" s="627"/>
      <c r="E70" s="627"/>
      <c r="F70" s="627"/>
      <c r="G70" s="627"/>
      <c r="H70" s="627"/>
      <c r="I70" s="627"/>
      <c r="J70" s="627"/>
      <c r="K70" s="627"/>
      <c r="L70" s="627"/>
      <c r="M70" s="627"/>
      <c r="N70" s="627"/>
      <c r="O70" s="627"/>
      <c r="P70" s="627"/>
      <c r="Q70" s="627"/>
      <c r="AY70" s="387"/>
      <c r="AZ70" s="387"/>
      <c r="BA70" s="387"/>
      <c r="BB70" s="387"/>
      <c r="BC70" s="387"/>
      <c r="BD70" s="387"/>
      <c r="BE70" s="387"/>
      <c r="BF70" s="387"/>
      <c r="BG70" s="387"/>
      <c r="BH70" s="387"/>
      <c r="BI70" s="387"/>
      <c r="BJ70" s="387"/>
    </row>
    <row r="71" spans="1:74" s="322" customFormat="1" ht="12" customHeight="1" x14ac:dyDescent="0.25">
      <c r="A71" s="321"/>
      <c r="B71" s="688" t="s">
        <v>1241</v>
      </c>
      <c r="C71" s="647"/>
      <c r="D71" s="647"/>
      <c r="E71" s="647"/>
      <c r="F71" s="647"/>
      <c r="G71" s="647"/>
      <c r="H71" s="647"/>
      <c r="I71" s="647"/>
      <c r="J71" s="647"/>
      <c r="K71" s="647"/>
      <c r="L71" s="647"/>
      <c r="M71" s="647"/>
      <c r="N71" s="647"/>
      <c r="O71" s="647"/>
      <c r="P71" s="647"/>
      <c r="Q71" s="627"/>
      <c r="AY71" s="387"/>
      <c r="AZ71" s="387"/>
      <c r="BA71" s="387"/>
      <c r="BB71" s="387"/>
      <c r="BC71" s="387"/>
      <c r="BD71" s="387"/>
      <c r="BE71" s="387"/>
      <c r="BF71" s="387"/>
      <c r="BG71" s="387"/>
      <c r="BH71" s="387"/>
      <c r="BI71" s="387"/>
      <c r="BJ71" s="387"/>
    </row>
    <row r="72" spans="1:74" s="322" customFormat="1" ht="23.25" customHeight="1" x14ac:dyDescent="0.25">
      <c r="A72" s="321"/>
      <c r="B72" s="688" t="s">
        <v>1140</v>
      </c>
      <c r="C72" s="647"/>
      <c r="D72" s="647"/>
      <c r="E72" s="647"/>
      <c r="F72" s="647"/>
      <c r="G72" s="647"/>
      <c r="H72" s="647"/>
      <c r="I72" s="647"/>
      <c r="J72" s="647"/>
      <c r="K72" s="647"/>
      <c r="L72" s="647"/>
      <c r="M72" s="647"/>
      <c r="N72" s="647"/>
      <c r="O72" s="647"/>
      <c r="P72" s="647"/>
      <c r="Q72" s="627"/>
      <c r="AY72" s="387"/>
      <c r="AZ72" s="387"/>
      <c r="BA72" s="387"/>
      <c r="BB72" s="387"/>
      <c r="BC72" s="387"/>
      <c r="BD72" s="387"/>
      <c r="BE72" s="387"/>
      <c r="BF72" s="387"/>
      <c r="BG72" s="387"/>
      <c r="BH72" s="387"/>
      <c r="BI72" s="387"/>
      <c r="BJ72" s="387"/>
    </row>
    <row r="73" spans="1:74" s="322" customFormat="1" ht="12" customHeight="1" x14ac:dyDescent="0.25">
      <c r="A73" s="321"/>
      <c r="B73" s="631" t="s">
        <v>708</v>
      </c>
      <c r="C73" s="632"/>
      <c r="D73" s="632"/>
      <c r="E73" s="632"/>
      <c r="F73" s="632"/>
      <c r="G73" s="632"/>
      <c r="H73" s="632"/>
      <c r="I73" s="632"/>
      <c r="J73" s="632"/>
      <c r="K73" s="632"/>
      <c r="L73" s="632"/>
      <c r="M73" s="632"/>
      <c r="N73" s="632"/>
      <c r="O73" s="632"/>
      <c r="P73" s="632"/>
      <c r="Q73" s="632"/>
      <c r="AY73" s="387"/>
      <c r="AZ73" s="387"/>
      <c r="BA73" s="387"/>
      <c r="BB73" s="387"/>
      <c r="BC73" s="387"/>
      <c r="BD73" s="387"/>
      <c r="BE73" s="387"/>
      <c r="BF73" s="387"/>
      <c r="BG73" s="387"/>
      <c r="BH73" s="387"/>
      <c r="BI73" s="387"/>
      <c r="BJ73" s="387"/>
    </row>
    <row r="74" spans="1:74" s="322" customFormat="1" ht="12" customHeight="1" x14ac:dyDescent="0.25">
      <c r="A74" s="321"/>
      <c r="B74" s="692" t="s">
        <v>734</v>
      </c>
      <c r="C74" s="647"/>
      <c r="D74" s="647"/>
      <c r="E74" s="647"/>
      <c r="F74" s="647"/>
      <c r="G74" s="647"/>
      <c r="H74" s="647"/>
      <c r="I74" s="647"/>
      <c r="J74" s="647"/>
      <c r="K74" s="647"/>
      <c r="L74" s="647"/>
      <c r="M74" s="647"/>
      <c r="N74" s="647"/>
      <c r="O74" s="647"/>
      <c r="P74" s="647"/>
      <c r="Q74" s="627"/>
      <c r="AY74" s="387"/>
      <c r="AZ74" s="387"/>
      <c r="BA74" s="387"/>
      <c r="BB74" s="387"/>
      <c r="BC74" s="387"/>
      <c r="BD74" s="387"/>
      <c r="BE74" s="387"/>
      <c r="BF74" s="387"/>
      <c r="BG74" s="387"/>
      <c r="BH74" s="387"/>
      <c r="BI74" s="387"/>
      <c r="BJ74" s="387"/>
    </row>
    <row r="75" spans="1:74" s="322" customFormat="1" ht="12" customHeight="1" x14ac:dyDescent="0.25">
      <c r="A75" s="321"/>
      <c r="B75" s="692" t="s">
        <v>735</v>
      </c>
      <c r="C75" s="627"/>
      <c r="D75" s="627"/>
      <c r="E75" s="627"/>
      <c r="F75" s="627"/>
      <c r="G75" s="627"/>
      <c r="H75" s="627"/>
      <c r="I75" s="627"/>
      <c r="J75" s="627"/>
      <c r="K75" s="627"/>
      <c r="L75" s="627"/>
      <c r="M75" s="627"/>
      <c r="N75" s="627"/>
      <c r="O75" s="627"/>
      <c r="P75" s="627"/>
      <c r="Q75" s="627"/>
      <c r="AY75" s="387"/>
      <c r="AZ75" s="387"/>
      <c r="BA75" s="387"/>
      <c r="BB75" s="387"/>
      <c r="BC75" s="387"/>
      <c r="BD75" s="387"/>
      <c r="BE75" s="387"/>
      <c r="BF75" s="387"/>
      <c r="BG75" s="387"/>
      <c r="BH75" s="387"/>
      <c r="BI75" s="387"/>
      <c r="BJ75" s="387"/>
    </row>
    <row r="76" spans="1:74" s="613" customFormat="1" ht="12" customHeight="1" x14ac:dyDescent="0.2">
      <c r="A76" s="610"/>
      <c r="B76" s="597" t="s">
        <v>1288</v>
      </c>
      <c r="C76" s="595"/>
      <c r="D76" s="595"/>
      <c r="E76" s="595"/>
      <c r="F76" s="595"/>
      <c r="G76" s="595"/>
      <c r="H76" s="595"/>
      <c r="I76" s="595"/>
      <c r="J76" s="595"/>
      <c r="K76" s="595"/>
      <c r="L76" s="595"/>
      <c r="M76" s="595"/>
      <c r="N76" s="595"/>
      <c r="O76" s="595"/>
      <c r="P76" s="595"/>
      <c r="Q76" s="595"/>
    </row>
    <row r="77" spans="1:74" s="322" customFormat="1" ht="12" customHeight="1" x14ac:dyDescent="0.25">
      <c r="A77" s="321"/>
      <c r="B77" s="645" t="str">
        <f>Dates!$G$2</f>
        <v>EIA completed modeling and analysis for this report on Thursday, May 2, 2024.</v>
      </c>
      <c r="C77" s="638"/>
      <c r="D77" s="638"/>
      <c r="E77" s="638"/>
      <c r="F77" s="638"/>
      <c r="G77" s="638"/>
      <c r="H77" s="638"/>
      <c r="I77" s="638"/>
      <c r="J77" s="638"/>
      <c r="K77" s="638"/>
      <c r="L77" s="638"/>
      <c r="M77" s="638"/>
      <c r="N77" s="638"/>
      <c r="O77" s="638"/>
      <c r="P77" s="638"/>
      <c r="Q77" s="638"/>
      <c r="AY77" s="387"/>
      <c r="AZ77" s="387"/>
      <c r="BA77" s="387"/>
      <c r="BB77" s="387"/>
      <c r="BC77" s="387"/>
      <c r="BD77" s="387"/>
      <c r="BE77" s="387"/>
      <c r="BF77" s="387"/>
      <c r="BG77" s="387"/>
      <c r="BH77" s="387"/>
      <c r="BI77" s="387"/>
      <c r="BJ77" s="387"/>
    </row>
    <row r="78" spans="1:74" s="322" customFormat="1" ht="12" customHeight="1" x14ac:dyDescent="0.25">
      <c r="A78" s="321"/>
      <c r="B78" s="637" t="s">
        <v>290</v>
      </c>
      <c r="C78" s="638"/>
      <c r="D78" s="638"/>
      <c r="E78" s="638"/>
      <c r="F78" s="638"/>
      <c r="G78" s="638"/>
      <c r="H78" s="638"/>
      <c r="I78" s="638"/>
      <c r="J78" s="638"/>
      <c r="K78" s="638"/>
      <c r="L78" s="638"/>
      <c r="M78" s="638"/>
      <c r="N78" s="638"/>
      <c r="O78" s="638"/>
      <c r="P78" s="638"/>
      <c r="Q78" s="638"/>
      <c r="AY78" s="387"/>
      <c r="AZ78" s="387"/>
      <c r="BA78" s="387"/>
      <c r="BB78" s="387"/>
      <c r="BC78" s="387"/>
      <c r="BD78" s="387"/>
      <c r="BE78" s="387"/>
      <c r="BF78" s="387"/>
      <c r="BG78" s="387"/>
      <c r="BH78" s="387"/>
      <c r="BI78" s="387"/>
      <c r="BJ78" s="387"/>
    </row>
    <row r="79" spans="1:74" s="322" customFormat="1" ht="12" customHeight="1" x14ac:dyDescent="0.25">
      <c r="A79" s="321"/>
      <c r="B79" s="646" t="s">
        <v>736</v>
      </c>
      <c r="C79" s="647"/>
      <c r="D79" s="647"/>
      <c r="E79" s="647"/>
      <c r="F79" s="647"/>
      <c r="G79" s="647"/>
      <c r="H79" s="647"/>
      <c r="I79" s="647"/>
      <c r="J79" s="647"/>
      <c r="K79" s="647"/>
      <c r="L79" s="647"/>
      <c r="M79" s="647"/>
      <c r="N79" s="647"/>
      <c r="O79" s="647"/>
      <c r="P79" s="647"/>
      <c r="Q79" s="627"/>
      <c r="AY79" s="387"/>
      <c r="AZ79" s="387"/>
      <c r="BA79" s="387"/>
      <c r="BB79" s="387"/>
      <c r="BC79" s="387"/>
      <c r="BD79" s="387"/>
      <c r="BE79" s="387"/>
      <c r="BF79" s="387"/>
      <c r="BG79" s="387"/>
      <c r="BH79" s="387"/>
      <c r="BI79" s="387"/>
      <c r="BJ79" s="387"/>
    </row>
    <row r="80" spans="1:74" s="322" customFormat="1" ht="12" customHeight="1" x14ac:dyDescent="0.25">
      <c r="A80" s="321"/>
      <c r="B80" s="633" t="s">
        <v>737</v>
      </c>
      <c r="C80" s="635"/>
      <c r="D80" s="635"/>
      <c r="E80" s="635"/>
      <c r="F80" s="635"/>
      <c r="G80" s="635"/>
      <c r="H80" s="635"/>
      <c r="I80" s="635"/>
      <c r="J80" s="635"/>
      <c r="K80" s="635"/>
      <c r="L80" s="635"/>
      <c r="M80" s="635"/>
      <c r="N80" s="635"/>
      <c r="O80" s="635"/>
      <c r="P80" s="635"/>
      <c r="Q80" s="627"/>
      <c r="AY80" s="387"/>
      <c r="AZ80" s="387"/>
      <c r="BA80" s="387"/>
      <c r="BB80" s="387"/>
      <c r="BC80" s="387"/>
      <c r="BD80" s="387"/>
      <c r="BE80" s="387"/>
      <c r="BF80" s="387"/>
      <c r="BG80" s="387"/>
      <c r="BH80" s="387"/>
      <c r="BI80" s="387"/>
      <c r="BJ80" s="387"/>
    </row>
    <row r="81" spans="1:74" s="322" customFormat="1" ht="12" customHeight="1" x14ac:dyDescent="0.25">
      <c r="A81" s="321"/>
      <c r="B81" s="634" t="s">
        <v>727</v>
      </c>
      <c r="C81" s="635"/>
      <c r="D81" s="635"/>
      <c r="E81" s="635"/>
      <c r="F81" s="635"/>
      <c r="G81" s="635"/>
      <c r="H81" s="635"/>
      <c r="I81" s="635"/>
      <c r="J81" s="635"/>
      <c r="K81" s="635"/>
      <c r="L81" s="635"/>
      <c r="M81" s="635"/>
      <c r="N81" s="635"/>
      <c r="O81" s="635"/>
      <c r="P81" s="635"/>
      <c r="Q81" s="627"/>
      <c r="AY81" s="387"/>
      <c r="AZ81" s="387"/>
      <c r="BA81" s="387"/>
      <c r="BB81" s="387"/>
      <c r="BC81" s="387"/>
      <c r="BD81" s="387"/>
      <c r="BE81" s="387"/>
      <c r="BF81" s="387"/>
      <c r="BG81" s="387"/>
      <c r="BH81" s="387"/>
      <c r="BI81" s="387"/>
      <c r="BJ81" s="387"/>
    </row>
    <row r="82" spans="1:74" s="323" customFormat="1" ht="12" customHeight="1" x14ac:dyDescent="0.25">
      <c r="A82" s="315"/>
      <c r="B82" s="654" t="s">
        <v>1126</v>
      </c>
      <c r="C82" s="627"/>
      <c r="D82" s="627"/>
      <c r="E82" s="627"/>
      <c r="F82" s="627"/>
      <c r="G82" s="627"/>
      <c r="H82" s="627"/>
      <c r="I82" s="627"/>
      <c r="J82" s="627"/>
      <c r="K82" s="627"/>
      <c r="L82" s="627"/>
      <c r="M82" s="627"/>
      <c r="N82" s="627"/>
      <c r="O82" s="627"/>
      <c r="P82" s="627"/>
      <c r="Q82" s="627"/>
      <c r="AY82" s="388"/>
      <c r="AZ82" s="388"/>
      <c r="BA82" s="388"/>
      <c r="BB82" s="388"/>
      <c r="BC82" s="388"/>
      <c r="BD82" s="388"/>
      <c r="BE82" s="388"/>
      <c r="BF82" s="388"/>
      <c r="BG82" s="388"/>
      <c r="BH82" s="388"/>
      <c r="BI82" s="388"/>
      <c r="BJ82" s="388"/>
    </row>
    <row r="83" spans="1:74" ht="10" x14ac:dyDescent="0.2">
      <c r="BD83" s="290"/>
      <c r="BE83" s="290"/>
      <c r="BF83" s="290"/>
      <c r="BK83" s="290"/>
      <c r="BL83" s="290"/>
      <c r="BM83" s="290"/>
      <c r="BN83" s="290"/>
      <c r="BO83" s="290"/>
      <c r="BP83" s="290"/>
      <c r="BQ83" s="290"/>
      <c r="BR83" s="290"/>
      <c r="BS83" s="290"/>
      <c r="BT83" s="290"/>
      <c r="BU83" s="290"/>
      <c r="BV83" s="290"/>
    </row>
    <row r="84" spans="1:74" ht="10" x14ac:dyDescent="0.2">
      <c r="BD84" s="290"/>
      <c r="BE84" s="290"/>
      <c r="BF84" s="290"/>
      <c r="BK84" s="290"/>
      <c r="BL84" s="290"/>
      <c r="BM84" s="290"/>
      <c r="BN84" s="290"/>
      <c r="BO84" s="290"/>
      <c r="BP84" s="290"/>
      <c r="BQ84" s="290"/>
      <c r="BR84" s="290"/>
      <c r="BS84" s="290"/>
      <c r="BT84" s="290"/>
      <c r="BU84" s="290"/>
      <c r="BV84" s="290"/>
    </row>
    <row r="85" spans="1:74" ht="10" x14ac:dyDescent="0.2">
      <c r="BD85" s="290"/>
      <c r="BE85" s="290"/>
      <c r="BF85" s="290"/>
      <c r="BK85" s="290"/>
      <c r="BL85" s="290"/>
      <c r="BM85" s="290"/>
      <c r="BN85" s="290"/>
      <c r="BO85" s="290"/>
      <c r="BP85" s="290"/>
      <c r="BQ85" s="290"/>
      <c r="BR85" s="290"/>
      <c r="BS85" s="290"/>
      <c r="BT85" s="290"/>
      <c r="BU85" s="290"/>
      <c r="BV85" s="290"/>
    </row>
    <row r="86" spans="1:74" ht="10" x14ac:dyDescent="0.2">
      <c r="BD86" s="290"/>
      <c r="BE86" s="290"/>
      <c r="BF86" s="290"/>
      <c r="BK86" s="290"/>
      <c r="BL86" s="290"/>
      <c r="BM86" s="290"/>
      <c r="BN86" s="290"/>
      <c r="BO86" s="290"/>
      <c r="BP86" s="290"/>
      <c r="BQ86" s="290"/>
      <c r="BR86" s="290"/>
      <c r="BS86" s="290"/>
      <c r="BT86" s="290"/>
      <c r="BU86" s="290"/>
      <c r="BV86" s="290"/>
    </row>
    <row r="87" spans="1:74" ht="10" x14ac:dyDescent="0.2">
      <c r="BD87" s="290"/>
      <c r="BE87" s="290"/>
      <c r="BF87" s="290"/>
      <c r="BK87" s="290"/>
      <c r="BL87" s="290"/>
      <c r="BM87" s="290"/>
      <c r="BN87" s="290"/>
      <c r="BO87" s="290"/>
      <c r="BP87" s="290"/>
      <c r="BQ87" s="290"/>
      <c r="BR87" s="290"/>
      <c r="BS87" s="290"/>
      <c r="BT87" s="290"/>
      <c r="BU87" s="290"/>
      <c r="BV87" s="290"/>
    </row>
    <row r="88" spans="1:74" ht="10" x14ac:dyDescent="0.2">
      <c r="BD88" s="290"/>
      <c r="BE88" s="290"/>
      <c r="BF88" s="290"/>
      <c r="BK88" s="290"/>
      <c r="BL88" s="290"/>
      <c r="BM88" s="290"/>
      <c r="BN88" s="290"/>
      <c r="BO88" s="290"/>
      <c r="BP88" s="290"/>
      <c r="BQ88" s="290"/>
      <c r="BR88" s="290"/>
      <c r="BS88" s="290"/>
      <c r="BT88" s="290"/>
      <c r="BU88" s="290"/>
      <c r="BV88" s="290"/>
    </row>
    <row r="89" spans="1:74" ht="10" x14ac:dyDescent="0.2">
      <c r="BD89" s="290"/>
      <c r="BE89" s="290"/>
      <c r="BF89" s="290"/>
      <c r="BK89" s="290"/>
      <c r="BL89" s="290"/>
      <c r="BM89" s="290"/>
      <c r="BN89" s="290"/>
      <c r="BO89" s="290"/>
      <c r="BP89" s="290"/>
      <c r="BQ89" s="290"/>
      <c r="BR89" s="290"/>
      <c r="BS89" s="290"/>
      <c r="BT89" s="290"/>
      <c r="BU89" s="290"/>
      <c r="BV89" s="290"/>
    </row>
    <row r="90" spans="1:74" ht="10" x14ac:dyDescent="0.2">
      <c r="BD90" s="290"/>
      <c r="BE90" s="290"/>
      <c r="BF90" s="290"/>
      <c r="BK90" s="290"/>
      <c r="BL90" s="290"/>
      <c r="BM90" s="290"/>
      <c r="BN90" s="290"/>
      <c r="BO90" s="290"/>
      <c r="BP90" s="290"/>
      <c r="BQ90" s="290"/>
      <c r="BR90" s="290"/>
      <c r="BS90" s="290"/>
      <c r="BT90" s="290"/>
      <c r="BU90" s="290"/>
      <c r="BV90" s="290"/>
    </row>
    <row r="91" spans="1:74" ht="10" x14ac:dyDescent="0.2">
      <c r="BD91" s="290"/>
      <c r="BE91" s="290"/>
      <c r="BF91" s="290"/>
      <c r="BK91" s="290"/>
      <c r="BL91" s="290"/>
      <c r="BM91" s="290"/>
      <c r="BN91" s="290"/>
      <c r="BO91" s="290"/>
      <c r="BP91" s="290"/>
      <c r="BQ91" s="290"/>
      <c r="BR91" s="290"/>
      <c r="BS91" s="290"/>
      <c r="BT91" s="290"/>
      <c r="BU91" s="290"/>
      <c r="BV91" s="290"/>
    </row>
    <row r="92" spans="1:74" ht="10" x14ac:dyDescent="0.2">
      <c r="BD92" s="290"/>
      <c r="BE92" s="290"/>
      <c r="BF92" s="290"/>
      <c r="BK92" s="290"/>
      <c r="BL92" s="290"/>
      <c r="BM92" s="290"/>
      <c r="BN92" s="290"/>
      <c r="BO92" s="290"/>
      <c r="BP92" s="290"/>
      <c r="BQ92" s="290"/>
      <c r="BR92" s="290"/>
      <c r="BS92" s="290"/>
      <c r="BT92" s="290"/>
      <c r="BU92" s="290"/>
      <c r="BV92" s="290"/>
    </row>
    <row r="93" spans="1:74" ht="10" x14ac:dyDescent="0.2">
      <c r="BD93" s="290"/>
      <c r="BE93" s="290"/>
      <c r="BF93" s="290"/>
      <c r="BK93" s="290"/>
      <c r="BL93" s="290"/>
      <c r="BM93" s="290"/>
      <c r="BN93" s="290"/>
      <c r="BO93" s="290"/>
      <c r="BP93" s="290"/>
      <c r="BQ93" s="290"/>
      <c r="BR93" s="290"/>
      <c r="BS93" s="290"/>
      <c r="BT93" s="290"/>
      <c r="BU93" s="290"/>
      <c r="BV93" s="290"/>
    </row>
    <row r="94" spans="1:74" ht="10" x14ac:dyDescent="0.2">
      <c r="BD94" s="290"/>
      <c r="BE94" s="290"/>
      <c r="BF94" s="290"/>
      <c r="BK94" s="290"/>
      <c r="BL94" s="290"/>
      <c r="BM94" s="290"/>
      <c r="BN94" s="290"/>
      <c r="BO94" s="290"/>
      <c r="BP94" s="290"/>
      <c r="BQ94" s="290"/>
      <c r="BR94" s="290"/>
      <c r="BS94" s="290"/>
      <c r="BT94" s="290"/>
      <c r="BU94" s="290"/>
      <c r="BV94" s="290"/>
    </row>
    <row r="95" spans="1:74" ht="10" x14ac:dyDescent="0.2">
      <c r="BD95" s="290"/>
      <c r="BE95" s="290"/>
      <c r="BF95" s="290"/>
      <c r="BK95" s="290"/>
      <c r="BL95" s="290"/>
      <c r="BM95" s="290"/>
      <c r="BN95" s="290"/>
      <c r="BO95" s="290"/>
      <c r="BP95" s="290"/>
      <c r="BQ95" s="290"/>
      <c r="BR95" s="290"/>
      <c r="BS95" s="290"/>
      <c r="BT95" s="290"/>
      <c r="BU95" s="290"/>
      <c r="BV95" s="290"/>
    </row>
    <row r="96" spans="1:74" ht="10" x14ac:dyDescent="0.2">
      <c r="BD96" s="290"/>
      <c r="BE96" s="290"/>
      <c r="BF96" s="290"/>
      <c r="BK96" s="290"/>
      <c r="BL96" s="290"/>
      <c r="BM96" s="290"/>
      <c r="BN96" s="290"/>
      <c r="BO96" s="290"/>
      <c r="BP96" s="290"/>
      <c r="BQ96" s="290"/>
      <c r="BR96" s="290"/>
      <c r="BS96" s="290"/>
      <c r="BT96" s="290"/>
      <c r="BU96" s="290"/>
      <c r="BV96" s="290"/>
    </row>
    <row r="97" spans="56:74" ht="10" x14ac:dyDescent="0.2">
      <c r="BD97" s="290"/>
      <c r="BE97" s="290"/>
      <c r="BF97" s="290"/>
      <c r="BK97" s="290"/>
      <c r="BL97" s="290"/>
      <c r="BM97" s="290"/>
      <c r="BN97" s="290"/>
      <c r="BO97" s="290"/>
      <c r="BP97" s="290"/>
      <c r="BQ97" s="290"/>
      <c r="BR97" s="290"/>
      <c r="BS97" s="290"/>
      <c r="BT97" s="290"/>
      <c r="BU97" s="290"/>
      <c r="BV97" s="290"/>
    </row>
    <row r="98" spans="56:74" ht="10" x14ac:dyDescent="0.2">
      <c r="BD98" s="290"/>
      <c r="BE98" s="290"/>
      <c r="BF98" s="290"/>
      <c r="BK98" s="290"/>
      <c r="BL98" s="290"/>
      <c r="BM98" s="290"/>
      <c r="BN98" s="290"/>
      <c r="BO98" s="290"/>
      <c r="BP98" s="290"/>
      <c r="BQ98" s="290"/>
      <c r="BR98" s="290"/>
      <c r="BS98" s="290"/>
      <c r="BT98" s="290"/>
      <c r="BU98" s="290"/>
      <c r="BV98" s="290"/>
    </row>
    <row r="99" spans="56:74" ht="10" x14ac:dyDescent="0.2">
      <c r="BD99" s="290"/>
      <c r="BE99" s="290"/>
      <c r="BF99" s="290"/>
      <c r="BK99" s="290"/>
      <c r="BL99" s="290"/>
      <c r="BM99" s="290"/>
      <c r="BN99" s="290"/>
      <c r="BO99" s="290"/>
      <c r="BP99" s="290"/>
      <c r="BQ99" s="290"/>
      <c r="BR99" s="290"/>
      <c r="BS99" s="290"/>
      <c r="BT99" s="290"/>
      <c r="BU99" s="290"/>
      <c r="BV99" s="290"/>
    </row>
    <row r="100" spans="56:74" ht="10" x14ac:dyDescent="0.2">
      <c r="BD100" s="290"/>
      <c r="BE100" s="290"/>
      <c r="BF100" s="290"/>
      <c r="BK100" s="290"/>
      <c r="BL100" s="290"/>
      <c r="BM100" s="290"/>
      <c r="BN100" s="290"/>
      <c r="BO100" s="290"/>
      <c r="BP100" s="290"/>
      <c r="BQ100" s="290"/>
      <c r="BR100" s="290"/>
      <c r="BS100" s="290"/>
      <c r="BT100" s="290"/>
      <c r="BU100" s="290"/>
      <c r="BV100" s="290"/>
    </row>
    <row r="101" spans="56:74" ht="10" x14ac:dyDescent="0.2">
      <c r="BD101" s="290"/>
      <c r="BE101" s="290"/>
      <c r="BF101" s="290"/>
      <c r="BK101" s="290"/>
      <c r="BL101" s="290"/>
      <c r="BM101" s="290"/>
      <c r="BN101" s="290"/>
      <c r="BO101" s="290"/>
      <c r="BP101" s="290"/>
      <c r="BQ101" s="290"/>
      <c r="BR101" s="290"/>
      <c r="BS101" s="290"/>
      <c r="BT101" s="290"/>
      <c r="BU101" s="290"/>
      <c r="BV101" s="290"/>
    </row>
    <row r="102" spans="56:74" ht="10" x14ac:dyDescent="0.2">
      <c r="BD102" s="290"/>
      <c r="BE102" s="290"/>
      <c r="BF102" s="290"/>
      <c r="BK102" s="290"/>
      <c r="BL102" s="290"/>
      <c r="BM102" s="290"/>
      <c r="BN102" s="290"/>
      <c r="BO102" s="290"/>
      <c r="BP102" s="290"/>
      <c r="BQ102" s="290"/>
      <c r="BR102" s="290"/>
      <c r="BS102" s="290"/>
      <c r="BT102" s="290"/>
      <c r="BU102" s="290"/>
      <c r="BV102" s="290"/>
    </row>
    <row r="103" spans="56:74" ht="10" x14ac:dyDescent="0.2">
      <c r="BD103" s="290"/>
      <c r="BE103" s="290"/>
      <c r="BF103" s="290"/>
      <c r="BK103" s="290"/>
      <c r="BL103" s="290"/>
      <c r="BM103" s="290"/>
      <c r="BN103" s="290"/>
      <c r="BO103" s="290"/>
      <c r="BP103" s="290"/>
      <c r="BQ103" s="290"/>
      <c r="BR103" s="290"/>
      <c r="BS103" s="290"/>
      <c r="BT103" s="290"/>
      <c r="BU103" s="290"/>
      <c r="BV103" s="290"/>
    </row>
    <row r="104" spans="56:74" ht="10" x14ac:dyDescent="0.2">
      <c r="BD104" s="290"/>
      <c r="BE104" s="290"/>
      <c r="BF104" s="290"/>
      <c r="BK104" s="290"/>
      <c r="BL104" s="290"/>
      <c r="BM104" s="290"/>
      <c r="BN104" s="290"/>
      <c r="BO104" s="290"/>
      <c r="BP104" s="290"/>
      <c r="BQ104" s="290"/>
      <c r="BR104" s="290"/>
      <c r="BS104" s="290"/>
      <c r="BT104" s="290"/>
      <c r="BU104" s="290"/>
      <c r="BV104" s="290"/>
    </row>
    <row r="105" spans="56:74" ht="10" x14ac:dyDescent="0.2">
      <c r="BD105" s="290"/>
      <c r="BE105" s="290"/>
      <c r="BF105" s="290"/>
      <c r="BK105" s="290"/>
      <c r="BL105" s="290"/>
      <c r="BM105" s="290"/>
      <c r="BN105" s="290"/>
      <c r="BO105" s="290"/>
      <c r="BP105" s="290"/>
      <c r="BQ105" s="290"/>
      <c r="BR105" s="290"/>
      <c r="BS105" s="290"/>
      <c r="BT105" s="290"/>
      <c r="BU105" s="290"/>
      <c r="BV105" s="290"/>
    </row>
    <row r="106" spans="56:74" ht="10" x14ac:dyDescent="0.2">
      <c r="BD106" s="290"/>
      <c r="BE106" s="290"/>
      <c r="BF106" s="290"/>
      <c r="BK106" s="290"/>
      <c r="BL106" s="290"/>
      <c r="BM106" s="290"/>
      <c r="BN106" s="290"/>
      <c r="BO106" s="290"/>
      <c r="BP106" s="290"/>
      <c r="BQ106" s="290"/>
      <c r="BR106" s="290"/>
      <c r="BS106" s="290"/>
      <c r="BT106" s="290"/>
      <c r="BU106" s="290"/>
      <c r="BV106" s="290"/>
    </row>
    <row r="107" spans="56:74" ht="10" x14ac:dyDescent="0.2">
      <c r="BD107" s="290"/>
      <c r="BE107" s="290"/>
      <c r="BF107" s="290"/>
      <c r="BK107" s="290"/>
      <c r="BL107" s="290"/>
      <c r="BM107" s="290"/>
      <c r="BN107" s="290"/>
      <c r="BO107" s="290"/>
      <c r="BP107" s="290"/>
      <c r="BQ107" s="290"/>
      <c r="BR107" s="290"/>
      <c r="BS107" s="290"/>
      <c r="BT107" s="290"/>
      <c r="BU107" s="290"/>
      <c r="BV107" s="290"/>
    </row>
    <row r="108" spans="56:74" x14ac:dyDescent="0.25">
      <c r="BK108" s="290"/>
      <c r="BL108" s="290"/>
      <c r="BM108" s="290"/>
      <c r="BN108" s="290"/>
      <c r="BO108" s="290"/>
      <c r="BP108" s="290"/>
      <c r="BQ108" s="290"/>
      <c r="BR108" s="290"/>
      <c r="BS108" s="290"/>
      <c r="BT108" s="290"/>
      <c r="BU108" s="290"/>
      <c r="BV108" s="290"/>
    </row>
    <row r="109" spans="56:74" x14ac:dyDescent="0.25">
      <c r="BK109" s="290"/>
      <c r="BL109" s="290"/>
      <c r="BM109" s="290"/>
      <c r="BN109" s="290"/>
      <c r="BO109" s="290"/>
      <c r="BP109" s="290"/>
      <c r="BQ109" s="290"/>
      <c r="BR109" s="290"/>
      <c r="BS109" s="290"/>
      <c r="BT109" s="290"/>
      <c r="BU109" s="290"/>
      <c r="BV109" s="290"/>
    </row>
    <row r="110" spans="56:74" x14ac:dyDescent="0.25">
      <c r="BK110" s="290"/>
      <c r="BL110" s="290"/>
      <c r="BM110" s="290"/>
      <c r="BN110" s="290"/>
      <c r="BO110" s="290"/>
      <c r="BP110" s="290"/>
      <c r="BQ110" s="290"/>
      <c r="BR110" s="290"/>
      <c r="BS110" s="290"/>
      <c r="BT110" s="290"/>
      <c r="BU110" s="290"/>
      <c r="BV110" s="290"/>
    </row>
    <row r="111" spans="56:74" x14ac:dyDescent="0.25">
      <c r="BK111" s="290"/>
      <c r="BL111" s="290"/>
      <c r="BM111" s="290"/>
      <c r="BN111" s="290"/>
      <c r="BO111" s="290"/>
      <c r="BP111" s="290"/>
      <c r="BQ111" s="290"/>
      <c r="BR111" s="290"/>
      <c r="BS111" s="290"/>
      <c r="BT111" s="290"/>
      <c r="BU111" s="290"/>
      <c r="BV111" s="290"/>
    </row>
    <row r="112" spans="56:74" x14ac:dyDescent="0.25">
      <c r="BK112" s="290"/>
      <c r="BL112" s="290"/>
      <c r="BM112" s="290"/>
      <c r="BN112" s="290"/>
      <c r="BO112" s="290"/>
      <c r="BP112" s="290"/>
      <c r="BQ112" s="290"/>
      <c r="BR112" s="290"/>
      <c r="BS112" s="290"/>
      <c r="BT112" s="290"/>
      <c r="BU112" s="290"/>
      <c r="BV112" s="290"/>
    </row>
    <row r="113" spans="63:74" x14ac:dyDescent="0.25">
      <c r="BK113" s="290"/>
      <c r="BL113" s="290"/>
      <c r="BM113" s="290"/>
      <c r="BN113" s="290"/>
      <c r="BO113" s="290"/>
      <c r="BP113" s="290"/>
      <c r="BQ113" s="290"/>
      <c r="BR113" s="290"/>
      <c r="BS113" s="290"/>
      <c r="BT113" s="290"/>
      <c r="BU113" s="290"/>
      <c r="BV113" s="290"/>
    </row>
    <row r="114" spans="63:74" x14ac:dyDescent="0.25">
      <c r="BK114" s="290"/>
      <c r="BL114" s="290"/>
      <c r="BM114" s="290"/>
      <c r="BN114" s="290"/>
      <c r="BO114" s="290"/>
      <c r="BP114" s="290"/>
      <c r="BQ114" s="290"/>
      <c r="BR114" s="290"/>
      <c r="BS114" s="290"/>
      <c r="BT114" s="290"/>
      <c r="BU114" s="290"/>
      <c r="BV114" s="290"/>
    </row>
    <row r="115" spans="63:74" x14ac:dyDescent="0.25">
      <c r="BK115" s="290"/>
      <c r="BL115" s="290"/>
      <c r="BM115" s="290"/>
      <c r="BN115" s="290"/>
      <c r="BO115" s="290"/>
      <c r="BP115" s="290"/>
      <c r="BQ115" s="290"/>
      <c r="BR115" s="290"/>
      <c r="BS115" s="290"/>
      <c r="BT115" s="290"/>
      <c r="BU115" s="290"/>
      <c r="BV115" s="290"/>
    </row>
    <row r="116" spans="63:74" x14ac:dyDescent="0.25">
      <c r="BK116" s="290"/>
      <c r="BL116" s="290"/>
      <c r="BM116" s="290"/>
      <c r="BN116" s="290"/>
      <c r="BO116" s="290"/>
      <c r="BP116" s="290"/>
      <c r="BQ116" s="290"/>
      <c r="BR116" s="290"/>
      <c r="BS116" s="290"/>
      <c r="BT116" s="290"/>
      <c r="BU116" s="290"/>
      <c r="BV116" s="290"/>
    </row>
    <row r="117" spans="63:74" x14ac:dyDescent="0.25">
      <c r="BK117" s="290"/>
      <c r="BL117" s="290"/>
      <c r="BM117" s="290"/>
      <c r="BN117" s="290"/>
      <c r="BO117" s="290"/>
      <c r="BP117" s="290"/>
      <c r="BQ117" s="290"/>
      <c r="BR117" s="290"/>
      <c r="BS117" s="290"/>
      <c r="BT117" s="290"/>
      <c r="BU117" s="290"/>
      <c r="BV117" s="290"/>
    </row>
    <row r="118" spans="63:74" x14ac:dyDescent="0.25">
      <c r="BK118" s="290"/>
      <c r="BL118" s="290"/>
      <c r="BM118" s="290"/>
      <c r="BN118" s="290"/>
      <c r="BO118" s="290"/>
      <c r="BP118" s="290"/>
      <c r="BQ118" s="290"/>
      <c r="BR118" s="290"/>
      <c r="BS118" s="290"/>
      <c r="BT118" s="290"/>
      <c r="BU118" s="290"/>
      <c r="BV118" s="290"/>
    </row>
    <row r="119" spans="63:74" x14ac:dyDescent="0.25">
      <c r="BK119" s="290"/>
      <c r="BL119" s="290"/>
      <c r="BM119" s="290"/>
      <c r="BN119" s="290"/>
      <c r="BO119" s="290"/>
      <c r="BP119" s="290"/>
      <c r="BQ119" s="290"/>
      <c r="BR119" s="290"/>
      <c r="BS119" s="290"/>
      <c r="BT119" s="290"/>
      <c r="BU119" s="290"/>
      <c r="BV119" s="290"/>
    </row>
    <row r="120" spans="63:74" x14ac:dyDescent="0.25">
      <c r="BK120" s="290"/>
      <c r="BL120" s="290"/>
      <c r="BM120" s="290"/>
      <c r="BN120" s="290"/>
      <c r="BO120" s="290"/>
      <c r="BP120" s="290"/>
      <c r="BQ120" s="290"/>
      <c r="BR120" s="290"/>
      <c r="BS120" s="290"/>
      <c r="BT120" s="290"/>
      <c r="BU120" s="290"/>
      <c r="BV120" s="290"/>
    </row>
    <row r="121" spans="63:74" x14ac:dyDescent="0.25">
      <c r="BK121" s="290"/>
      <c r="BL121" s="290"/>
      <c r="BM121" s="290"/>
      <c r="BN121" s="290"/>
      <c r="BO121" s="290"/>
      <c r="BP121" s="290"/>
      <c r="BQ121" s="290"/>
      <c r="BR121" s="290"/>
      <c r="BS121" s="290"/>
      <c r="BT121" s="290"/>
      <c r="BU121" s="290"/>
      <c r="BV121" s="290"/>
    </row>
    <row r="122" spans="63:74" x14ac:dyDescent="0.25">
      <c r="BK122" s="290"/>
      <c r="BL122" s="290"/>
      <c r="BM122" s="290"/>
      <c r="BN122" s="290"/>
      <c r="BO122" s="290"/>
      <c r="BP122" s="290"/>
      <c r="BQ122" s="290"/>
      <c r="BR122" s="290"/>
      <c r="BS122" s="290"/>
      <c r="BT122" s="290"/>
      <c r="BU122" s="290"/>
      <c r="BV122" s="290"/>
    </row>
    <row r="123" spans="63:74" x14ac:dyDescent="0.25">
      <c r="BK123" s="290"/>
      <c r="BL123" s="290"/>
      <c r="BM123" s="290"/>
      <c r="BN123" s="290"/>
      <c r="BO123" s="290"/>
      <c r="BP123" s="290"/>
      <c r="BQ123" s="290"/>
      <c r="BR123" s="290"/>
      <c r="BS123" s="290"/>
      <c r="BT123" s="290"/>
      <c r="BU123" s="290"/>
      <c r="BV123" s="290"/>
    </row>
    <row r="124" spans="63:74" x14ac:dyDescent="0.25">
      <c r="BK124" s="290"/>
      <c r="BL124" s="290"/>
      <c r="BM124" s="290"/>
      <c r="BN124" s="290"/>
      <c r="BO124" s="290"/>
      <c r="BP124" s="290"/>
      <c r="BQ124" s="290"/>
      <c r="BR124" s="290"/>
      <c r="BS124" s="290"/>
      <c r="BT124" s="290"/>
      <c r="BU124" s="290"/>
      <c r="BV124" s="290"/>
    </row>
    <row r="125" spans="63:74" x14ac:dyDescent="0.25">
      <c r="BK125" s="290"/>
      <c r="BL125" s="290"/>
      <c r="BM125" s="290"/>
      <c r="BN125" s="290"/>
      <c r="BO125" s="290"/>
      <c r="BP125" s="290"/>
      <c r="BQ125" s="290"/>
      <c r="BR125" s="290"/>
      <c r="BS125" s="290"/>
      <c r="BT125" s="290"/>
      <c r="BU125" s="290"/>
      <c r="BV125" s="290"/>
    </row>
    <row r="126" spans="63:74" x14ac:dyDescent="0.25">
      <c r="BK126" s="290"/>
      <c r="BL126" s="290"/>
      <c r="BM126" s="290"/>
      <c r="BN126" s="290"/>
      <c r="BO126" s="290"/>
      <c r="BP126" s="290"/>
      <c r="BQ126" s="290"/>
      <c r="BR126" s="290"/>
      <c r="BS126" s="290"/>
      <c r="BT126" s="290"/>
      <c r="BU126" s="290"/>
      <c r="BV126" s="290"/>
    </row>
    <row r="127" spans="63:74" x14ac:dyDescent="0.25">
      <c r="BK127" s="290"/>
      <c r="BL127" s="290"/>
      <c r="BM127" s="290"/>
      <c r="BN127" s="290"/>
      <c r="BO127" s="290"/>
      <c r="BP127" s="290"/>
      <c r="BQ127" s="290"/>
      <c r="BR127" s="290"/>
      <c r="BS127" s="290"/>
      <c r="BT127" s="290"/>
      <c r="BU127" s="290"/>
      <c r="BV127" s="290"/>
    </row>
    <row r="128" spans="63:74" x14ac:dyDescent="0.25">
      <c r="BK128" s="290"/>
      <c r="BL128" s="290"/>
      <c r="BM128" s="290"/>
      <c r="BN128" s="290"/>
      <c r="BO128" s="290"/>
      <c r="BP128" s="290"/>
      <c r="BQ128" s="290"/>
      <c r="BR128" s="290"/>
      <c r="BS128" s="290"/>
      <c r="BT128" s="290"/>
      <c r="BU128" s="290"/>
      <c r="BV128" s="290"/>
    </row>
    <row r="129" spans="63:74" x14ac:dyDescent="0.25">
      <c r="BK129" s="290"/>
      <c r="BL129" s="290"/>
      <c r="BM129" s="290"/>
      <c r="BN129" s="290"/>
      <c r="BO129" s="290"/>
      <c r="BP129" s="290"/>
      <c r="BQ129" s="290"/>
      <c r="BR129" s="290"/>
      <c r="BS129" s="290"/>
      <c r="BT129" s="290"/>
      <c r="BU129" s="290"/>
      <c r="BV129" s="290"/>
    </row>
    <row r="130" spans="63:74" x14ac:dyDescent="0.25">
      <c r="BK130" s="290"/>
      <c r="BL130" s="290"/>
      <c r="BM130" s="290"/>
      <c r="BN130" s="290"/>
      <c r="BO130" s="290"/>
      <c r="BP130" s="290"/>
      <c r="BQ130" s="290"/>
      <c r="BR130" s="290"/>
      <c r="BS130" s="290"/>
      <c r="BT130" s="290"/>
      <c r="BU130" s="290"/>
      <c r="BV130" s="290"/>
    </row>
    <row r="131" spans="63:74" x14ac:dyDescent="0.25">
      <c r="BK131" s="290"/>
      <c r="BL131" s="290"/>
      <c r="BM131" s="290"/>
      <c r="BN131" s="290"/>
      <c r="BO131" s="290"/>
      <c r="BP131" s="290"/>
      <c r="BQ131" s="290"/>
      <c r="BR131" s="290"/>
      <c r="BS131" s="290"/>
      <c r="BT131" s="290"/>
      <c r="BU131" s="290"/>
      <c r="BV131" s="290"/>
    </row>
    <row r="132" spans="63:74" x14ac:dyDescent="0.25">
      <c r="BK132" s="290"/>
      <c r="BL132" s="290"/>
      <c r="BM132" s="290"/>
      <c r="BN132" s="290"/>
      <c r="BO132" s="290"/>
      <c r="BP132" s="290"/>
      <c r="BQ132" s="290"/>
      <c r="BR132" s="290"/>
      <c r="BS132" s="290"/>
      <c r="BT132" s="290"/>
      <c r="BU132" s="290"/>
      <c r="BV132" s="290"/>
    </row>
    <row r="133" spans="63:74" x14ac:dyDescent="0.25">
      <c r="BK133" s="290"/>
      <c r="BL133" s="290"/>
      <c r="BM133" s="290"/>
      <c r="BN133" s="290"/>
      <c r="BO133" s="290"/>
      <c r="BP133" s="290"/>
      <c r="BQ133" s="290"/>
      <c r="BR133" s="290"/>
      <c r="BS133" s="290"/>
      <c r="BT133" s="290"/>
      <c r="BU133" s="290"/>
      <c r="BV133" s="290"/>
    </row>
    <row r="134" spans="63:74" x14ac:dyDescent="0.25">
      <c r="BK134" s="290"/>
      <c r="BL134" s="290"/>
      <c r="BM134" s="290"/>
      <c r="BN134" s="290"/>
      <c r="BO134" s="290"/>
      <c r="BP134" s="290"/>
      <c r="BQ134" s="290"/>
      <c r="BR134" s="290"/>
      <c r="BS134" s="290"/>
      <c r="BT134" s="290"/>
      <c r="BU134" s="290"/>
      <c r="BV134" s="290"/>
    </row>
    <row r="135" spans="63:74" x14ac:dyDescent="0.25">
      <c r="BK135" s="290"/>
      <c r="BL135" s="290"/>
      <c r="BM135" s="290"/>
      <c r="BN135" s="290"/>
      <c r="BO135" s="290"/>
      <c r="BP135" s="290"/>
      <c r="BQ135" s="290"/>
      <c r="BR135" s="290"/>
      <c r="BS135" s="290"/>
      <c r="BT135" s="290"/>
      <c r="BU135" s="290"/>
      <c r="BV135" s="290"/>
    </row>
    <row r="136" spans="63:74" x14ac:dyDescent="0.25">
      <c r="BK136" s="290"/>
      <c r="BL136" s="290"/>
      <c r="BM136" s="290"/>
      <c r="BN136" s="290"/>
      <c r="BO136" s="290"/>
      <c r="BP136" s="290"/>
      <c r="BQ136" s="290"/>
      <c r="BR136" s="290"/>
      <c r="BS136" s="290"/>
      <c r="BT136" s="290"/>
      <c r="BU136" s="290"/>
      <c r="BV136" s="290"/>
    </row>
    <row r="137" spans="63:74" x14ac:dyDescent="0.25">
      <c r="BK137" s="290"/>
      <c r="BL137" s="290"/>
      <c r="BM137" s="290"/>
      <c r="BN137" s="290"/>
      <c r="BO137" s="290"/>
      <c r="BP137" s="290"/>
      <c r="BQ137" s="290"/>
      <c r="BR137" s="290"/>
      <c r="BS137" s="290"/>
      <c r="BT137" s="290"/>
      <c r="BU137" s="290"/>
      <c r="BV137" s="290"/>
    </row>
    <row r="138" spans="63:74" x14ac:dyDescent="0.25">
      <c r="BK138" s="290"/>
      <c r="BL138" s="290"/>
      <c r="BM138" s="290"/>
      <c r="BN138" s="290"/>
      <c r="BO138" s="290"/>
      <c r="BP138" s="290"/>
      <c r="BQ138" s="290"/>
      <c r="BR138" s="290"/>
      <c r="BS138" s="290"/>
      <c r="BT138" s="290"/>
      <c r="BU138" s="290"/>
      <c r="BV138" s="290"/>
    </row>
    <row r="139" spans="63:74" x14ac:dyDescent="0.25">
      <c r="BK139" s="290"/>
      <c r="BL139" s="290"/>
      <c r="BM139" s="290"/>
      <c r="BN139" s="290"/>
      <c r="BO139" s="290"/>
      <c r="BP139" s="290"/>
      <c r="BQ139" s="290"/>
      <c r="BR139" s="290"/>
      <c r="BS139" s="290"/>
      <c r="BT139" s="290"/>
      <c r="BU139" s="290"/>
      <c r="BV139" s="290"/>
    </row>
    <row r="140" spans="63:74" x14ac:dyDescent="0.25">
      <c r="BK140" s="290"/>
      <c r="BL140" s="290"/>
      <c r="BM140" s="290"/>
      <c r="BN140" s="290"/>
      <c r="BO140" s="290"/>
      <c r="BP140" s="290"/>
      <c r="BQ140" s="290"/>
      <c r="BR140" s="290"/>
      <c r="BS140" s="290"/>
      <c r="BT140" s="290"/>
      <c r="BU140" s="290"/>
      <c r="BV140" s="290"/>
    </row>
    <row r="141" spans="63:74" x14ac:dyDescent="0.25">
      <c r="BK141" s="290"/>
      <c r="BL141" s="290"/>
      <c r="BM141" s="290"/>
      <c r="BN141" s="290"/>
      <c r="BO141" s="290"/>
      <c r="BP141" s="290"/>
      <c r="BQ141" s="290"/>
      <c r="BR141" s="290"/>
      <c r="BS141" s="290"/>
      <c r="BT141" s="290"/>
      <c r="BU141" s="290"/>
      <c r="BV141" s="290"/>
    </row>
    <row r="142" spans="63:74" x14ac:dyDescent="0.25">
      <c r="BK142" s="290"/>
      <c r="BL142" s="290"/>
      <c r="BM142" s="290"/>
      <c r="BN142" s="290"/>
      <c r="BO142" s="290"/>
      <c r="BP142" s="290"/>
      <c r="BQ142" s="290"/>
      <c r="BR142" s="290"/>
      <c r="BS142" s="290"/>
      <c r="BT142" s="290"/>
      <c r="BU142" s="290"/>
      <c r="BV142" s="290"/>
    </row>
    <row r="143" spans="63:74" x14ac:dyDescent="0.25">
      <c r="BK143" s="290"/>
      <c r="BL143" s="290"/>
      <c r="BM143" s="290"/>
      <c r="BN143" s="290"/>
      <c r="BO143" s="290"/>
      <c r="BP143" s="290"/>
      <c r="BQ143" s="290"/>
      <c r="BR143" s="290"/>
      <c r="BS143" s="290"/>
      <c r="BT143" s="290"/>
      <c r="BU143" s="290"/>
      <c r="BV143" s="290"/>
    </row>
    <row r="144" spans="63:74" x14ac:dyDescent="0.25">
      <c r="BK144" s="290"/>
      <c r="BL144" s="290"/>
      <c r="BM144" s="290"/>
      <c r="BN144" s="290"/>
      <c r="BO144" s="290"/>
      <c r="BP144" s="290"/>
      <c r="BQ144" s="290"/>
      <c r="BR144" s="290"/>
      <c r="BS144" s="290"/>
      <c r="BT144" s="290"/>
      <c r="BU144" s="290"/>
      <c r="BV144" s="290"/>
    </row>
  </sheetData>
  <mergeCells count="24">
    <mergeCell ref="B81:Q81"/>
    <mergeCell ref="B82:Q82"/>
    <mergeCell ref="B74:Q74"/>
    <mergeCell ref="B75:Q75"/>
    <mergeCell ref="B79:Q79"/>
    <mergeCell ref="B80:Q80"/>
    <mergeCell ref="B77:Q77"/>
    <mergeCell ref="B78:Q78"/>
    <mergeCell ref="A1:A2"/>
    <mergeCell ref="B73:Q73"/>
    <mergeCell ref="B66:Q66"/>
    <mergeCell ref="B67:Q67"/>
    <mergeCell ref="B68:Q68"/>
    <mergeCell ref="B1:AL1"/>
    <mergeCell ref="C3:N3"/>
    <mergeCell ref="O3:Z3"/>
    <mergeCell ref="AA3:AL3"/>
    <mergeCell ref="BK3:BV3"/>
    <mergeCell ref="AY3:BJ3"/>
    <mergeCell ref="AM3:AX3"/>
    <mergeCell ref="B72:Q72"/>
    <mergeCell ref="B70:Q70"/>
    <mergeCell ref="B69:Q69"/>
    <mergeCell ref="B71:Q71"/>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1"/>
  <sheetViews>
    <sheetView workbookViewId="0">
      <pane xSplit="2" ySplit="4" topLeftCell="AT8" activePane="bottomRight" state="frozen"/>
      <selection activeCell="BF63" sqref="BF63"/>
      <selection pane="topRight" activeCell="BF63" sqref="BF63"/>
      <selection pane="bottomLeft" activeCell="BF63" sqref="BF63"/>
      <selection pane="bottomRight" activeCell="A68" sqref="A68:XFD68"/>
    </sheetView>
  </sheetViews>
  <sheetFormatPr defaultColWidth="9.54296875" defaultRowHeight="10.5" x14ac:dyDescent="0.25"/>
  <cols>
    <col min="1" max="1" width="12" style="121" customWidth="1"/>
    <col min="2" max="2" width="50" style="121" customWidth="1"/>
    <col min="3" max="3" width="7.54296875" style="121" customWidth="1"/>
    <col min="4" max="50" width="6.54296875" style="121" customWidth="1"/>
    <col min="51" max="55" width="6.54296875" style="288" customWidth="1"/>
    <col min="56" max="58" width="6.54296875" style="478" customWidth="1"/>
    <col min="59" max="59" width="6.54296875" style="288" customWidth="1"/>
    <col min="60" max="60" width="6.54296875" style="538" customWidth="1"/>
    <col min="61" max="62" width="6.54296875" style="288"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49" t="s">
        <v>699</v>
      </c>
      <c r="B1" s="693" t="s">
        <v>846</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row>
    <row r="2" spans="1:74" ht="12.5" x14ac:dyDescent="0.25">
      <c r="A2" s="650"/>
      <c r="B2" s="392" t="str">
        <f>"U.S. Energy Information Administration  |  Short-Term Energy Outlook  - "&amp;Dates!D1</f>
        <v>U.S. Energy Information Administration  |  Short-Term Energy Outlook  - May 2024</v>
      </c>
      <c r="C2" s="393"/>
      <c r="D2" s="393"/>
      <c r="E2" s="393"/>
      <c r="F2" s="393"/>
      <c r="G2" s="393"/>
      <c r="H2" s="393"/>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62"/>
      <c r="AN2" s="562"/>
      <c r="AO2" s="562"/>
      <c r="AP2" s="562"/>
      <c r="AQ2" s="562"/>
      <c r="AR2" s="562"/>
      <c r="AS2" s="562"/>
      <c r="AT2" s="562"/>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x14ac:dyDescent="0.25">
      <c r="A5" s="459"/>
      <c r="B5" s="122" t="s">
        <v>794</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87"/>
      <c r="AZ5" s="287"/>
      <c r="BA5" s="287"/>
      <c r="BB5" s="287"/>
      <c r="BC5" s="287"/>
      <c r="BD5" s="466"/>
      <c r="BE5" s="466"/>
      <c r="BF5" s="466"/>
      <c r="BG5" s="466"/>
      <c r="BH5" s="466"/>
      <c r="BI5" s="466"/>
      <c r="BJ5" s="287"/>
      <c r="BK5" s="287"/>
      <c r="BL5" s="287"/>
      <c r="BM5" s="287"/>
      <c r="BN5" s="287"/>
      <c r="BO5" s="287"/>
      <c r="BP5" s="287"/>
      <c r="BQ5" s="287"/>
      <c r="BR5" s="287"/>
      <c r="BS5" s="287"/>
      <c r="BT5" s="287"/>
      <c r="BU5" s="287"/>
      <c r="BV5" s="287"/>
    </row>
    <row r="6" spans="1:74" x14ac:dyDescent="0.25">
      <c r="A6" s="460"/>
      <c r="B6" s="122" t="s">
        <v>795</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87"/>
      <c r="AZ6" s="287"/>
      <c r="BA6" s="287"/>
      <c r="BB6" s="287"/>
      <c r="BC6" s="287"/>
      <c r="BD6" s="466"/>
      <c r="BE6" s="466"/>
      <c r="BF6" s="466"/>
      <c r="BG6" s="466"/>
      <c r="BH6" s="466"/>
      <c r="BI6" s="466"/>
      <c r="BJ6" s="287"/>
      <c r="BK6" s="287"/>
      <c r="BL6" s="287"/>
      <c r="BM6" s="287"/>
      <c r="BN6" s="287"/>
      <c r="BO6" s="287"/>
      <c r="BP6" s="287"/>
      <c r="BQ6" s="287"/>
      <c r="BR6" s="287"/>
      <c r="BS6" s="287"/>
      <c r="BT6" s="287"/>
      <c r="BU6" s="287"/>
      <c r="BV6" s="287"/>
    </row>
    <row r="7" spans="1:74" x14ac:dyDescent="0.25">
      <c r="A7" s="460" t="s">
        <v>796</v>
      </c>
      <c r="B7" s="461" t="s">
        <v>797</v>
      </c>
      <c r="C7" s="165">
        <v>1.9553229999999999</v>
      </c>
      <c r="D7" s="165">
        <v>1.898862</v>
      </c>
      <c r="E7" s="165">
        <v>1.978129</v>
      </c>
      <c r="F7" s="165">
        <v>1.766</v>
      </c>
      <c r="G7" s="165">
        <v>1.863097</v>
      </c>
      <c r="H7" s="165">
        <v>2.1326000000000001</v>
      </c>
      <c r="I7" s="165">
        <v>2.1820650000000001</v>
      </c>
      <c r="J7" s="165">
        <v>2.1460970000000001</v>
      </c>
      <c r="K7" s="165">
        <v>2.0971329999999999</v>
      </c>
      <c r="L7" s="165">
        <v>2.1388389999999999</v>
      </c>
      <c r="M7" s="165">
        <v>2.1138330000000001</v>
      </c>
      <c r="N7" s="165">
        <v>1.913645</v>
      </c>
      <c r="O7" s="165">
        <v>2.0436450000000002</v>
      </c>
      <c r="P7" s="165">
        <v>1.5646789999999999</v>
      </c>
      <c r="Q7" s="165">
        <v>1.990194</v>
      </c>
      <c r="R7" s="165">
        <v>2.2159330000000002</v>
      </c>
      <c r="S7" s="165">
        <v>2.1895479999999998</v>
      </c>
      <c r="T7" s="165">
        <v>2.1941670000000002</v>
      </c>
      <c r="U7" s="165">
        <v>2.1732260000000001</v>
      </c>
      <c r="V7" s="165">
        <v>2.2170969999999999</v>
      </c>
      <c r="W7" s="165">
        <v>2.1905999999999999</v>
      </c>
      <c r="X7" s="165">
        <v>2.2895159999999999</v>
      </c>
      <c r="Y7" s="165">
        <v>2.3473329999999999</v>
      </c>
      <c r="Z7" s="165">
        <v>2.3301289999999999</v>
      </c>
      <c r="AA7" s="165">
        <v>2.256097</v>
      </c>
      <c r="AB7" s="165">
        <v>2.2515710000000002</v>
      </c>
      <c r="AC7" s="165">
        <v>2.5298069999999999</v>
      </c>
      <c r="AD7" s="165">
        <v>2.4696669999999998</v>
      </c>
      <c r="AE7" s="165">
        <v>2.4485809999999999</v>
      </c>
      <c r="AF7" s="165">
        <v>2.441033</v>
      </c>
      <c r="AG7" s="165">
        <v>2.5109360000000001</v>
      </c>
      <c r="AH7" s="165">
        <v>2.3745479999999999</v>
      </c>
      <c r="AI7" s="165">
        <v>2.387</v>
      </c>
      <c r="AJ7" s="165">
        <v>2.4591940000000001</v>
      </c>
      <c r="AK7" s="165">
        <v>2.5308329999999999</v>
      </c>
      <c r="AL7" s="165">
        <v>2.198645</v>
      </c>
      <c r="AM7" s="165">
        <v>2.3671289999999998</v>
      </c>
      <c r="AN7" s="165">
        <v>2.4846430000000002</v>
      </c>
      <c r="AO7" s="165">
        <v>2.6166130000000001</v>
      </c>
      <c r="AP7" s="165">
        <v>2.7024330000000001</v>
      </c>
      <c r="AQ7" s="165">
        <v>2.6248710000000002</v>
      </c>
      <c r="AR7" s="165">
        <v>2.6125669999999999</v>
      </c>
      <c r="AS7" s="165">
        <v>2.5701939999999999</v>
      </c>
      <c r="AT7" s="165">
        <v>2.5975160000000002</v>
      </c>
      <c r="AU7" s="165">
        <v>2.734467</v>
      </c>
      <c r="AV7" s="165">
        <v>2.7808709999999999</v>
      </c>
      <c r="AW7" s="165">
        <v>2.7462</v>
      </c>
      <c r="AX7" s="165">
        <v>2.6121289999999999</v>
      </c>
      <c r="AY7" s="165">
        <v>2.3693870000000001</v>
      </c>
      <c r="AZ7" s="165">
        <v>2.6886899999999998</v>
      </c>
      <c r="BA7" s="165">
        <v>2.7134192322000001</v>
      </c>
      <c r="BB7" s="165">
        <v>2.7318582533</v>
      </c>
      <c r="BC7" s="252">
        <v>2.7589239999999999</v>
      </c>
      <c r="BD7" s="252">
        <v>2.7500089999999999</v>
      </c>
      <c r="BE7" s="252">
        <v>2.7538230000000001</v>
      </c>
      <c r="BF7" s="252">
        <v>2.7688570000000001</v>
      </c>
      <c r="BG7" s="252">
        <v>2.7559909999999999</v>
      </c>
      <c r="BH7" s="252">
        <v>2.7483789999999999</v>
      </c>
      <c r="BI7" s="252">
        <v>2.7445490000000001</v>
      </c>
      <c r="BJ7" s="252">
        <v>2.7402890000000002</v>
      </c>
      <c r="BK7" s="252">
        <v>2.694804</v>
      </c>
      <c r="BL7" s="252">
        <v>2.733123</v>
      </c>
      <c r="BM7" s="252">
        <v>2.7695759999999998</v>
      </c>
      <c r="BN7" s="252">
        <v>2.7957420000000002</v>
      </c>
      <c r="BO7" s="252">
        <v>2.8171249999999999</v>
      </c>
      <c r="BP7" s="252">
        <v>2.7389890000000001</v>
      </c>
      <c r="BQ7" s="252">
        <v>2.7026490000000001</v>
      </c>
      <c r="BR7" s="252">
        <v>2.7342230000000001</v>
      </c>
      <c r="BS7" s="252">
        <v>2.7647309999999998</v>
      </c>
      <c r="BT7" s="252">
        <v>2.828274</v>
      </c>
      <c r="BU7" s="252">
        <v>2.846686</v>
      </c>
      <c r="BV7" s="252">
        <v>2.7771530000000002</v>
      </c>
    </row>
    <row r="8" spans="1:74" x14ac:dyDescent="0.25">
      <c r="A8" s="460" t="s">
        <v>798</v>
      </c>
      <c r="B8" s="461" t="s">
        <v>799</v>
      </c>
      <c r="C8" s="165">
        <v>1.754419</v>
      </c>
      <c r="D8" s="165">
        <v>1.7032069999999999</v>
      </c>
      <c r="E8" s="165">
        <v>1.760032</v>
      </c>
      <c r="F8" s="165">
        <v>1.6914</v>
      </c>
      <c r="G8" s="165">
        <v>1.530645</v>
      </c>
      <c r="H8" s="165">
        <v>1.6140000000000001</v>
      </c>
      <c r="I8" s="165">
        <v>1.671516</v>
      </c>
      <c r="J8" s="165">
        <v>1.679419</v>
      </c>
      <c r="K8" s="165">
        <v>1.6924999999999999</v>
      </c>
      <c r="L8" s="165">
        <v>1.680677</v>
      </c>
      <c r="M8" s="165">
        <v>1.7154670000000001</v>
      </c>
      <c r="N8" s="165">
        <v>1.696194</v>
      </c>
      <c r="O8" s="165">
        <v>1.7184839999999999</v>
      </c>
      <c r="P8" s="165">
        <v>1.44425</v>
      </c>
      <c r="Q8" s="165">
        <v>1.7052579999999999</v>
      </c>
      <c r="R8" s="165">
        <v>1.7537670000000001</v>
      </c>
      <c r="S8" s="165">
        <v>1.764645</v>
      </c>
      <c r="T8" s="165">
        <v>1.7539</v>
      </c>
      <c r="U8" s="165">
        <v>1.754516</v>
      </c>
      <c r="V8" s="165">
        <v>1.7724519999999999</v>
      </c>
      <c r="W8" s="165">
        <v>1.7761</v>
      </c>
      <c r="X8" s="165">
        <v>1.8143229999999999</v>
      </c>
      <c r="Y8" s="165">
        <v>1.8260670000000001</v>
      </c>
      <c r="Z8" s="165">
        <v>1.824516</v>
      </c>
      <c r="AA8" s="165">
        <v>1.754</v>
      </c>
      <c r="AB8" s="165">
        <v>1.764643</v>
      </c>
      <c r="AC8" s="165">
        <v>1.8433870000000001</v>
      </c>
      <c r="AD8" s="165">
        <v>1.8437330000000001</v>
      </c>
      <c r="AE8" s="165">
        <v>1.855129</v>
      </c>
      <c r="AF8" s="165">
        <v>1.869167</v>
      </c>
      <c r="AG8" s="165">
        <v>1.9100649999999999</v>
      </c>
      <c r="AH8" s="165">
        <v>1.922839</v>
      </c>
      <c r="AI8" s="165">
        <v>1.9772670000000001</v>
      </c>
      <c r="AJ8" s="165">
        <v>1.9576769999999999</v>
      </c>
      <c r="AK8" s="165">
        <v>1.9283999999999999</v>
      </c>
      <c r="AL8" s="165">
        <v>1.8187420000000001</v>
      </c>
      <c r="AM8" s="165">
        <v>1.865839</v>
      </c>
      <c r="AN8" s="165">
        <v>1.8708210000000001</v>
      </c>
      <c r="AO8" s="165">
        <v>1.9306449999999999</v>
      </c>
      <c r="AP8" s="165">
        <v>1.9566669999999999</v>
      </c>
      <c r="AQ8" s="165">
        <v>1.97929</v>
      </c>
      <c r="AR8" s="165">
        <v>2.053633</v>
      </c>
      <c r="AS8" s="165">
        <v>2.0188069999999998</v>
      </c>
      <c r="AT8" s="165">
        <v>2.0443229999999999</v>
      </c>
      <c r="AU8" s="165">
        <v>2.0836000000000001</v>
      </c>
      <c r="AV8" s="165">
        <v>2.089226</v>
      </c>
      <c r="AW8" s="165">
        <v>2.1193</v>
      </c>
      <c r="AX8" s="165">
        <v>2.086516</v>
      </c>
      <c r="AY8" s="165">
        <v>1.954645</v>
      </c>
      <c r="AZ8" s="165">
        <v>2.0932759999999999</v>
      </c>
      <c r="BA8" s="165">
        <v>2.0019167742000001</v>
      </c>
      <c r="BB8" s="165">
        <v>2.0105353090000002</v>
      </c>
      <c r="BC8" s="252">
        <v>2.007749</v>
      </c>
      <c r="BD8" s="252">
        <v>2.0235970000000001</v>
      </c>
      <c r="BE8" s="252">
        <v>2.0059819999999999</v>
      </c>
      <c r="BF8" s="252">
        <v>2.033112</v>
      </c>
      <c r="BG8" s="252">
        <v>2.0716950000000001</v>
      </c>
      <c r="BH8" s="252">
        <v>2.0766770000000001</v>
      </c>
      <c r="BI8" s="252">
        <v>2.080327</v>
      </c>
      <c r="BJ8" s="252">
        <v>2.082786</v>
      </c>
      <c r="BK8" s="252">
        <v>2.1297630000000001</v>
      </c>
      <c r="BL8" s="252">
        <v>2.080654</v>
      </c>
      <c r="BM8" s="252">
        <v>2.123901</v>
      </c>
      <c r="BN8" s="252">
        <v>2.1349770000000001</v>
      </c>
      <c r="BO8" s="252">
        <v>2.1326559999999999</v>
      </c>
      <c r="BP8" s="252">
        <v>2.141057</v>
      </c>
      <c r="BQ8" s="252">
        <v>2.1421290000000002</v>
      </c>
      <c r="BR8" s="252">
        <v>2.1407880000000001</v>
      </c>
      <c r="BS8" s="252">
        <v>2.146954</v>
      </c>
      <c r="BT8" s="252">
        <v>2.1484160000000001</v>
      </c>
      <c r="BU8" s="252">
        <v>2.1501079999999999</v>
      </c>
      <c r="BV8" s="252">
        <v>2.1386970000000001</v>
      </c>
    </row>
    <row r="9" spans="1:74" x14ac:dyDescent="0.25">
      <c r="A9" s="460" t="s">
        <v>800</v>
      </c>
      <c r="B9" s="461" t="s">
        <v>827</v>
      </c>
      <c r="C9" s="165">
        <v>0.92532300000000001</v>
      </c>
      <c r="D9" s="165">
        <v>0.89779399999999998</v>
      </c>
      <c r="E9" s="165">
        <v>0.93471000000000004</v>
      </c>
      <c r="F9" s="165">
        <v>0.90430100000000002</v>
      </c>
      <c r="G9" s="165">
        <v>0.81274299999999999</v>
      </c>
      <c r="H9" s="165">
        <v>0.86003399999999997</v>
      </c>
      <c r="I9" s="165">
        <v>0.89222599999999996</v>
      </c>
      <c r="J9" s="165">
        <v>0.89803299999999997</v>
      </c>
      <c r="K9" s="165">
        <v>0.90116700000000005</v>
      </c>
      <c r="L9" s="165">
        <v>0.88754900000000003</v>
      </c>
      <c r="M9" s="165">
        <v>0.90626700000000004</v>
      </c>
      <c r="N9" s="165">
        <v>0.89058099999999996</v>
      </c>
      <c r="O9" s="165">
        <v>0.89838700000000005</v>
      </c>
      <c r="P9" s="165">
        <v>0.76403500000000002</v>
      </c>
      <c r="Q9" s="165">
        <v>0.89412899999999995</v>
      </c>
      <c r="R9" s="165">
        <v>0.92030000000000001</v>
      </c>
      <c r="S9" s="165">
        <v>0.93145199999999995</v>
      </c>
      <c r="T9" s="165">
        <v>0.93006699999999998</v>
      </c>
      <c r="U9" s="165">
        <v>0.92961300000000002</v>
      </c>
      <c r="V9" s="165">
        <v>0.94483799999999996</v>
      </c>
      <c r="W9" s="165">
        <v>0.94526600000000005</v>
      </c>
      <c r="X9" s="165">
        <v>0.96541900000000003</v>
      </c>
      <c r="Y9" s="165">
        <v>0.96460000000000001</v>
      </c>
      <c r="Z9" s="165">
        <v>0.96193600000000001</v>
      </c>
      <c r="AA9" s="165">
        <v>0.91725800000000002</v>
      </c>
      <c r="AB9" s="165">
        <v>0.91985700000000004</v>
      </c>
      <c r="AC9" s="165">
        <v>0.96412900000000001</v>
      </c>
      <c r="AD9" s="165">
        <v>0.97360000000000002</v>
      </c>
      <c r="AE9" s="165">
        <v>0.98699999999999999</v>
      </c>
      <c r="AF9" s="165">
        <v>0.99776699999999996</v>
      </c>
      <c r="AG9" s="165">
        <v>1.026386</v>
      </c>
      <c r="AH9" s="165">
        <v>1.022645</v>
      </c>
      <c r="AI9" s="165">
        <v>1.0415000000000001</v>
      </c>
      <c r="AJ9" s="165">
        <v>1.036645</v>
      </c>
      <c r="AK9" s="165">
        <v>1.0089999999999999</v>
      </c>
      <c r="AL9" s="165">
        <v>0.95542000000000005</v>
      </c>
      <c r="AM9" s="165">
        <v>0.97906400000000005</v>
      </c>
      <c r="AN9" s="165">
        <v>0.97378600000000004</v>
      </c>
      <c r="AO9" s="165">
        <v>1.005806</v>
      </c>
      <c r="AP9" s="165">
        <v>1.0281</v>
      </c>
      <c r="AQ9" s="165">
        <v>1.0461609999999999</v>
      </c>
      <c r="AR9" s="165">
        <v>1.0922339999999999</v>
      </c>
      <c r="AS9" s="165">
        <v>1.0707409999999999</v>
      </c>
      <c r="AT9" s="165">
        <v>1.087483</v>
      </c>
      <c r="AU9" s="165">
        <v>1.108833</v>
      </c>
      <c r="AV9" s="165">
        <v>1.097032</v>
      </c>
      <c r="AW9" s="165">
        <v>1.1047670000000001</v>
      </c>
      <c r="AX9" s="165">
        <v>1.0900319999999999</v>
      </c>
      <c r="AY9" s="165">
        <v>1.0212909999999999</v>
      </c>
      <c r="AZ9" s="165">
        <v>1.089655</v>
      </c>
      <c r="BA9" s="165">
        <v>1.0658556527</v>
      </c>
      <c r="BB9" s="165">
        <v>1.0619911581999999</v>
      </c>
      <c r="BC9" s="252">
        <v>1.078789</v>
      </c>
      <c r="BD9" s="252">
        <v>1.08579</v>
      </c>
      <c r="BE9" s="252">
        <v>1.0946629999999999</v>
      </c>
      <c r="BF9" s="252">
        <v>1.0981939999999999</v>
      </c>
      <c r="BG9" s="252">
        <v>1.1065689999999999</v>
      </c>
      <c r="BH9" s="252">
        <v>1.1121669999999999</v>
      </c>
      <c r="BI9" s="252">
        <v>1.1189180000000001</v>
      </c>
      <c r="BJ9" s="252">
        <v>1.117421</v>
      </c>
      <c r="BK9" s="252">
        <v>1.1207240000000001</v>
      </c>
      <c r="BL9" s="252">
        <v>1.1172299999999999</v>
      </c>
      <c r="BM9" s="252">
        <v>1.1285430000000001</v>
      </c>
      <c r="BN9" s="252">
        <v>1.1293169999999999</v>
      </c>
      <c r="BO9" s="252">
        <v>1.137661</v>
      </c>
      <c r="BP9" s="252">
        <v>1.1447259999999999</v>
      </c>
      <c r="BQ9" s="252">
        <v>1.1445909999999999</v>
      </c>
      <c r="BR9" s="252">
        <v>1.150774</v>
      </c>
      <c r="BS9" s="252">
        <v>1.1530670000000001</v>
      </c>
      <c r="BT9" s="252">
        <v>1.1621429999999999</v>
      </c>
      <c r="BU9" s="252">
        <v>1.1558040000000001</v>
      </c>
      <c r="BV9" s="252">
        <v>1.1601999999999999</v>
      </c>
    </row>
    <row r="10" spans="1:74" x14ac:dyDescent="0.25">
      <c r="A10" s="460" t="s">
        <v>802</v>
      </c>
      <c r="B10" s="461" t="s">
        <v>803</v>
      </c>
      <c r="C10" s="165">
        <v>0.57070900000000002</v>
      </c>
      <c r="D10" s="165">
        <v>0.552172</v>
      </c>
      <c r="E10" s="165">
        <v>0.57999999999999996</v>
      </c>
      <c r="F10" s="165">
        <v>0.57256600000000002</v>
      </c>
      <c r="G10" s="165">
        <v>0.53896699999999997</v>
      </c>
      <c r="H10" s="165">
        <v>0.58803300000000003</v>
      </c>
      <c r="I10" s="165">
        <v>0.62177400000000005</v>
      </c>
      <c r="J10" s="165">
        <v>0.62790299999999999</v>
      </c>
      <c r="K10" s="165">
        <v>0.61703300000000005</v>
      </c>
      <c r="L10" s="165">
        <v>0.59019299999999997</v>
      </c>
      <c r="M10" s="165">
        <v>0.58589999999999998</v>
      </c>
      <c r="N10" s="165">
        <v>0.55783799999999995</v>
      </c>
      <c r="O10" s="165">
        <v>0.55674199999999996</v>
      </c>
      <c r="P10" s="165">
        <v>0.47389300000000001</v>
      </c>
      <c r="Q10" s="165">
        <v>0.55838699999999997</v>
      </c>
      <c r="R10" s="165">
        <v>0.58746699999999996</v>
      </c>
      <c r="S10" s="165">
        <v>0.61099999999999999</v>
      </c>
      <c r="T10" s="165">
        <v>0.63703299999999996</v>
      </c>
      <c r="U10" s="165">
        <v>0.64438700000000004</v>
      </c>
      <c r="V10" s="165">
        <v>0.66174200000000005</v>
      </c>
      <c r="W10" s="165">
        <v>0.65926700000000005</v>
      </c>
      <c r="X10" s="165">
        <v>0.65174200000000004</v>
      </c>
      <c r="Y10" s="165">
        <v>0.63483299999999998</v>
      </c>
      <c r="Z10" s="165">
        <v>0.62435499999999999</v>
      </c>
      <c r="AA10" s="165">
        <v>0.58099999999999996</v>
      </c>
      <c r="AB10" s="165">
        <v>0.57789299999999999</v>
      </c>
      <c r="AC10" s="165">
        <v>0.61503200000000002</v>
      </c>
      <c r="AD10" s="165">
        <v>0.63029999999999997</v>
      </c>
      <c r="AE10" s="165">
        <v>0.67029000000000005</v>
      </c>
      <c r="AF10" s="165">
        <v>0.70030000000000003</v>
      </c>
      <c r="AG10" s="165">
        <v>0.74112900000000004</v>
      </c>
      <c r="AH10" s="165">
        <v>0.74051599999999995</v>
      </c>
      <c r="AI10" s="165">
        <v>0.74829999999999997</v>
      </c>
      <c r="AJ10" s="165">
        <v>0.71422600000000003</v>
      </c>
      <c r="AK10" s="165">
        <v>0.67106699999999997</v>
      </c>
      <c r="AL10" s="165">
        <v>0.62764500000000001</v>
      </c>
      <c r="AM10" s="165">
        <v>0.63800000000000001</v>
      </c>
      <c r="AN10" s="165">
        <v>0.63217900000000005</v>
      </c>
      <c r="AO10" s="165">
        <v>0.65832299999999999</v>
      </c>
      <c r="AP10" s="165">
        <v>0.68626699999999996</v>
      </c>
      <c r="AQ10" s="165">
        <v>0.72532300000000005</v>
      </c>
      <c r="AR10" s="165">
        <v>0.76823300000000005</v>
      </c>
      <c r="AS10" s="165">
        <v>0.78564500000000004</v>
      </c>
      <c r="AT10" s="165">
        <v>0.81896800000000003</v>
      </c>
      <c r="AU10" s="165">
        <v>0.82650000000000001</v>
      </c>
      <c r="AV10" s="165">
        <v>0.80316100000000001</v>
      </c>
      <c r="AW10" s="165">
        <v>0.79400000000000004</v>
      </c>
      <c r="AX10" s="165">
        <v>0.77896799999999999</v>
      </c>
      <c r="AY10" s="165">
        <v>0.71261300000000005</v>
      </c>
      <c r="AZ10" s="165">
        <v>0.76931000000000005</v>
      </c>
      <c r="BA10" s="165">
        <v>0.68704721592999995</v>
      </c>
      <c r="BB10" s="165">
        <v>0.67381931893000002</v>
      </c>
      <c r="BC10" s="252">
        <v>0.68969290000000005</v>
      </c>
      <c r="BD10" s="252">
        <v>0.70699299999999998</v>
      </c>
      <c r="BE10" s="252">
        <v>0.72002250000000001</v>
      </c>
      <c r="BF10" s="252">
        <v>0.72639450000000005</v>
      </c>
      <c r="BG10" s="252">
        <v>0.72559530000000005</v>
      </c>
      <c r="BH10" s="252">
        <v>0.70779559999999997</v>
      </c>
      <c r="BI10" s="252">
        <v>0.69164400000000004</v>
      </c>
      <c r="BJ10" s="252">
        <v>0.6677438</v>
      </c>
      <c r="BK10" s="252">
        <v>0.6678248</v>
      </c>
      <c r="BL10" s="252">
        <v>0.65383910000000001</v>
      </c>
      <c r="BM10" s="252">
        <v>0.67782120000000001</v>
      </c>
      <c r="BN10" s="252">
        <v>0.69377449999999996</v>
      </c>
      <c r="BO10" s="252">
        <v>0.71371870000000004</v>
      </c>
      <c r="BP10" s="252">
        <v>0.73397619999999997</v>
      </c>
      <c r="BQ10" s="252">
        <v>0.74453190000000002</v>
      </c>
      <c r="BR10" s="252">
        <v>0.74955309999999997</v>
      </c>
      <c r="BS10" s="252">
        <v>0.74494819999999995</v>
      </c>
      <c r="BT10" s="252">
        <v>0.72625819999999996</v>
      </c>
      <c r="BU10" s="252">
        <v>0.70782860000000003</v>
      </c>
      <c r="BV10" s="252">
        <v>0.68497640000000004</v>
      </c>
    </row>
    <row r="11" spans="1:74" x14ac:dyDescent="0.25">
      <c r="A11" s="460"/>
      <c r="B11" s="122" t="s">
        <v>804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287"/>
      <c r="BD11" s="287"/>
      <c r="BE11" s="287"/>
      <c r="BF11" s="287"/>
      <c r="BG11" s="287"/>
      <c r="BH11" s="287"/>
      <c r="BI11" s="287"/>
      <c r="BJ11" s="287"/>
      <c r="BK11" s="287"/>
      <c r="BL11" s="287"/>
      <c r="BM11" s="287"/>
      <c r="BN11" s="287"/>
      <c r="BO11" s="287"/>
      <c r="BP11" s="287"/>
      <c r="BQ11" s="287"/>
      <c r="BR11" s="287"/>
      <c r="BS11" s="287"/>
      <c r="BT11" s="287"/>
      <c r="BU11" s="287"/>
      <c r="BV11" s="287"/>
    </row>
    <row r="12" spans="1:74" x14ac:dyDescent="0.25">
      <c r="A12" s="460" t="s">
        <v>805</v>
      </c>
      <c r="B12" s="461" t="s">
        <v>806</v>
      </c>
      <c r="C12" s="165">
        <v>5.6759999999999996E-3</v>
      </c>
      <c r="D12" s="165">
        <v>5.8609999999999999E-3</v>
      </c>
      <c r="E12" s="165">
        <v>8.0960000000000008E-3</v>
      </c>
      <c r="F12" s="165">
        <v>7.8659999999999997E-3</v>
      </c>
      <c r="G12" s="165">
        <v>6.2570000000000004E-3</v>
      </c>
      <c r="H12" s="165">
        <v>9.3989999999999994E-3</v>
      </c>
      <c r="I12" s="165">
        <v>8.4180000000000001E-3</v>
      </c>
      <c r="J12" s="165">
        <v>6.5799999999999999E-3</v>
      </c>
      <c r="K12" s="165">
        <v>5.0000000000000001E-3</v>
      </c>
      <c r="L12" s="165">
        <v>5.6759999999999996E-3</v>
      </c>
      <c r="M12" s="165">
        <v>5.2659999999999998E-3</v>
      </c>
      <c r="N12" s="165">
        <v>6.5799999999999999E-3</v>
      </c>
      <c r="O12" s="165">
        <v>5.0000000000000001E-3</v>
      </c>
      <c r="P12" s="165">
        <v>2.6080000000000001E-3</v>
      </c>
      <c r="Q12" s="165">
        <v>4.0000000000000001E-3</v>
      </c>
      <c r="R12" s="165">
        <v>3.3E-3</v>
      </c>
      <c r="S12" s="165">
        <v>6.7099999999999998E-3</v>
      </c>
      <c r="T12" s="165">
        <v>4.9329999999999999E-3</v>
      </c>
      <c r="U12" s="165">
        <v>3.0330000000000001E-3</v>
      </c>
      <c r="V12" s="165">
        <v>4.6449999999999998E-3</v>
      </c>
      <c r="W12" s="165">
        <v>6.1659999999999996E-3</v>
      </c>
      <c r="X12" s="165">
        <v>2.967E-3</v>
      </c>
      <c r="Y12" s="165">
        <v>8.5000000000000006E-3</v>
      </c>
      <c r="Z12" s="165">
        <v>6.613E-3</v>
      </c>
      <c r="AA12" s="165">
        <v>9.6450000000000008E-3</v>
      </c>
      <c r="AB12" s="165">
        <v>7.1780000000000004E-3</v>
      </c>
      <c r="AC12" s="165">
        <v>5.581E-3</v>
      </c>
      <c r="AD12" s="165">
        <v>6.3660000000000001E-3</v>
      </c>
      <c r="AE12" s="165">
        <v>6.2249999999999996E-3</v>
      </c>
      <c r="AF12" s="165">
        <v>7.9330000000000008E-3</v>
      </c>
      <c r="AG12" s="165">
        <v>9.0650000000000001E-3</v>
      </c>
      <c r="AH12" s="165">
        <v>7.2259999999999998E-3</v>
      </c>
      <c r="AI12" s="165">
        <v>6.3E-3</v>
      </c>
      <c r="AJ12" s="165">
        <v>5.7419999999999997E-3</v>
      </c>
      <c r="AK12" s="165">
        <v>6.4330000000000003E-3</v>
      </c>
      <c r="AL12" s="165">
        <v>6.5160000000000001E-3</v>
      </c>
      <c r="AM12" s="165">
        <v>3.8709999999999999E-3</v>
      </c>
      <c r="AN12" s="165">
        <v>4.5360000000000001E-3</v>
      </c>
      <c r="AO12" s="165">
        <v>8.5800000000000008E-3</v>
      </c>
      <c r="AP12" s="165">
        <v>5.3330000000000001E-3</v>
      </c>
      <c r="AQ12" s="165">
        <v>4.0000000000000001E-3</v>
      </c>
      <c r="AR12" s="165">
        <v>4.8989999999999997E-3</v>
      </c>
      <c r="AS12" s="165">
        <v>7.6769999999999998E-3</v>
      </c>
      <c r="AT12" s="165">
        <v>6.3229999999999996E-3</v>
      </c>
      <c r="AU12" s="165">
        <v>6.1000000000000004E-3</v>
      </c>
      <c r="AV12" s="165">
        <v>1.9741999999999999E-2</v>
      </c>
      <c r="AW12" s="165">
        <v>1.8367000000000001E-2</v>
      </c>
      <c r="AX12" s="165">
        <v>1.6677000000000001E-2</v>
      </c>
      <c r="AY12" s="165">
        <v>1.6903999999999999E-2</v>
      </c>
      <c r="AZ12" s="165">
        <v>1.069E-2</v>
      </c>
      <c r="BA12" s="165">
        <v>1.1164489999999999E-2</v>
      </c>
      <c r="BB12" s="165">
        <v>1.1997870000000001E-2</v>
      </c>
      <c r="BC12" s="252">
        <v>1.1700199999999999E-2</v>
      </c>
      <c r="BD12" s="252">
        <v>1.01523E-2</v>
      </c>
      <c r="BE12" s="252">
        <v>1.0892499999999999E-2</v>
      </c>
      <c r="BF12" s="252">
        <v>1.21082E-2</v>
      </c>
      <c r="BG12" s="252">
        <v>1.08831E-2</v>
      </c>
      <c r="BH12" s="252">
        <v>1.14143E-2</v>
      </c>
      <c r="BI12" s="252">
        <v>1.13665E-2</v>
      </c>
      <c r="BJ12" s="252">
        <v>1.09376E-2</v>
      </c>
      <c r="BK12" s="252">
        <v>1.0614800000000001E-2</v>
      </c>
      <c r="BL12" s="252">
        <v>1.05416E-2</v>
      </c>
      <c r="BM12" s="252">
        <v>1.12701E-2</v>
      </c>
      <c r="BN12" s="252">
        <v>1.1681199999999999E-2</v>
      </c>
      <c r="BO12" s="252">
        <v>1.1676600000000001E-2</v>
      </c>
      <c r="BP12" s="252">
        <v>1.0086299999999999E-2</v>
      </c>
      <c r="BQ12" s="252">
        <v>1.0831500000000001E-2</v>
      </c>
      <c r="BR12" s="252">
        <v>1.2026999999999999E-2</v>
      </c>
      <c r="BS12" s="252">
        <v>1.0851299999999999E-2</v>
      </c>
      <c r="BT12" s="252">
        <v>1.13308E-2</v>
      </c>
      <c r="BU12" s="252">
        <v>1.1296199999999999E-2</v>
      </c>
      <c r="BV12" s="252">
        <v>1.09362E-2</v>
      </c>
    </row>
    <row r="13" spans="1:74" x14ac:dyDescent="0.25">
      <c r="A13" s="460" t="s">
        <v>900</v>
      </c>
      <c r="B13" s="461" t="s">
        <v>799</v>
      </c>
      <c r="C13" s="165">
        <v>0.29654799999999998</v>
      </c>
      <c r="D13" s="165">
        <v>0.28072399999999997</v>
      </c>
      <c r="E13" s="165">
        <v>0.27848299999999998</v>
      </c>
      <c r="F13" s="165">
        <v>0.22989999999999999</v>
      </c>
      <c r="G13" s="165">
        <v>0.23354800000000001</v>
      </c>
      <c r="H13" s="165">
        <v>0.2485</v>
      </c>
      <c r="I13" s="165">
        <v>0.26451599999999997</v>
      </c>
      <c r="J13" s="165">
        <v>0.27438699999999999</v>
      </c>
      <c r="K13" s="165">
        <v>0.25993300000000003</v>
      </c>
      <c r="L13" s="165">
        <v>0.25819300000000001</v>
      </c>
      <c r="M13" s="165">
        <v>0.27479999999999999</v>
      </c>
      <c r="N13" s="165">
        <v>0.26587100000000002</v>
      </c>
      <c r="O13" s="165">
        <v>0.259129</v>
      </c>
      <c r="P13" s="165">
        <v>0.219107</v>
      </c>
      <c r="Q13" s="165">
        <v>0.27074199999999998</v>
      </c>
      <c r="R13" s="165">
        <v>0.28010000000000002</v>
      </c>
      <c r="S13" s="165">
        <v>0.30106500000000003</v>
      </c>
      <c r="T13" s="165">
        <v>0.30146699999999998</v>
      </c>
      <c r="U13" s="165">
        <v>0.28899999999999998</v>
      </c>
      <c r="V13" s="165">
        <v>0.28812900000000002</v>
      </c>
      <c r="W13" s="165">
        <v>0.25973299999999999</v>
      </c>
      <c r="X13" s="165">
        <v>0.27648400000000001</v>
      </c>
      <c r="Y13" s="165">
        <v>0.28670000000000001</v>
      </c>
      <c r="Z13" s="165">
        <v>0.29448400000000002</v>
      </c>
      <c r="AA13" s="165">
        <v>0.27112900000000001</v>
      </c>
      <c r="AB13" s="165">
        <v>0.27160699999999999</v>
      </c>
      <c r="AC13" s="165">
        <v>0.27451599999999998</v>
      </c>
      <c r="AD13" s="165">
        <v>0.29836699999999999</v>
      </c>
      <c r="AE13" s="165">
        <v>0.28922599999999998</v>
      </c>
      <c r="AF13" s="165">
        <v>0.29609999999999997</v>
      </c>
      <c r="AG13" s="165">
        <v>0.292323</v>
      </c>
      <c r="AH13" s="165">
        <v>0.294097</v>
      </c>
      <c r="AI13" s="165">
        <v>0.28260000000000002</v>
      </c>
      <c r="AJ13" s="165">
        <v>0.274065</v>
      </c>
      <c r="AK13" s="165">
        <v>0.28760000000000002</v>
      </c>
      <c r="AL13" s="165">
        <v>0.26241900000000001</v>
      </c>
      <c r="AM13" s="165">
        <v>0.26600000000000001</v>
      </c>
      <c r="AN13" s="165">
        <v>0.26910699999999999</v>
      </c>
      <c r="AO13" s="165">
        <v>0.27851599999999999</v>
      </c>
      <c r="AP13" s="165">
        <v>0.28599999999999998</v>
      </c>
      <c r="AQ13" s="165">
        <v>0.28777399999999997</v>
      </c>
      <c r="AR13" s="165">
        <v>0.28353299999999998</v>
      </c>
      <c r="AS13" s="165">
        <v>0.28958099999999998</v>
      </c>
      <c r="AT13" s="165">
        <v>0.28761300000000001</v>
      </c>
      <c r="AU13" s="165">
        <v>0.27413300000000002</v>
      </c>
      <c r="AV13" s="165">
        <v>0.272032</v>
      </c>
      <c r="AW13" s="165">
        <v>0.26200000000000001</v>
      </c>
      <c r="AX13" s="165">
        <v>0.28341899999999998</v>
      </c>
      <c r="AY13" s="165">
        <v>0.268065</v>
      </c>
      <c r="AZ13" s="165">
        <v>0.25296600000000002</v>
      </c>
      <c r="BA13" s="165">
        <v>0.28647040000000001</v>
      </c>
      <c r="BB13" s="165">
        <v>0.28532740000000001</v>
      </c>
      <c r="BC13" s="252">
        <v>0.27196989999999999</v>
      </c>
      <c r="BD13" s="252">
        <v>0.2979465</v>
      </c>
      <c r="BE13" s="252">
        <v>0.28995739999999998</v>
      </c>
      <c r="BF13" s="252">
        <v>0.28391699999999997</v>
      </c>
      <c r="BG13" s="252">
        <v>0.27318500000000001</v>
      </c>
      <c r="BH13" s="252">
        <v>0.25709670000000001</v>
      </c>
      <c r="BI13" s="252">
        <v>0.26840199999999997</v>
      </c>
      <c r="BJ13" s="252">
        <v>0.27667190000000003</v>
      </c>
      <c r="BK13" s="252">
        <v>0.27541480000000002</v>
      </c>
      <c r="BL13" s="252">
        <v>0.27038319999999999</v>
      </c>
      <c r="BM13" s="252">
        <v>0.28441159999999999</v>
      </c>
      <c r="BN13" s="252">
        <v>0.27062950000000002</v>
      </c>
      <c r="BO13" s="252">
        <v>0.31195590000000001</v>
      </c>
      <c r="BP13" s="252">
        <v>0.30759940000000002</v>
      </c>
      <c r="BQ13" s="252">
        <v>0.3000255</v>
      </c>
      <c r="BR13" s="252">
        <v>0.29297450000000003</v>
      </c>
      <c r="BS13" s="252">
        <v>0.28277819999999998</v>
      </c>
      <c r="BT13" s="252">
        <v>0.26627800000000001</v>
      </c>
      <c r="BU13" s="252">
        <v>0.28739880000000001</v>
      </c>
      <c r="BV13" s="252">
        <v>0.29605009999999998</v>
      </c>
    </row>
    <row r="14" spans="1:74" x14ac:dyDescent="0.25">
      <c r="A14" s="460" t="s">
        <v>901</v>
      </c>
      <c r="B14" s="461" t="s">
        <v>902</v>
      </c>
      <c r="C14" s="165">
        <v>0.269096</v>
      </c>
      <c r="D14" s="165">
        <v>0.23361999999999999</v>
      </c>
      <c r="E14" s="165">
        <v>0.245451</v>
      </c>
      <c r="F14" s="165">
        <v>0.26440000000000002</v>
      </c>
      <c r="G14" s="165">
        <v>0.25838699999999998</v>
      </c>
      <c r="H14" s="165">
        <v>0.25569999999999998</v>
      </c>
      <c r="I14" s="165">
        <v>0.25790299999999999</v>
      </c>
      <c r="J14" s="165">
        <v>0.25235400000000002</v>
      </c>
      <c r="K14" s="165">
        <v>0.2697</v>
      </c>
      <c r="L14" s="165">
        <v>0.27961200000000003</v>
      </c>
      <c r="M14" s="165">
        <v>0.28489999999999999</v>
      </c>
      <c r="N14" s="165">
        <v>0.29206399999999999</v>
      </c>
      <c r="O14" s="165">
        <v>0.296097</v>
      </c>
      <c r="P14" s="165">
        <v>0.24482100000000001</v>
      </c>
      <c r="Q14" s="165">
        <v>0.267484</v>
      </c>
      <c r="R14" s="165">
        <v>0.29909999999999998</v>
      </c>
      <c r="S14" s="165">
        <v>0.32403199999999999</v>
      </c>
      <c r="T14" s="165">
        <v>0.30640000000000001</v>
      </c>
      <c r="U14" s="165">
        <v>0.29829</v>
      </c>
      <c r="V14" s="165">
        <v>0.29590300000000003</v>
      </c>
      <c r="W14" s="165">
        <v>0.27873300000000001</v>
      </c>
      <c r="X14" s="165">
        <v>0.26900000000000002</v>
      </c>
      <c r="Y14" s="165">
        <v>0.30080000000000001</v>
      </c>
      <c r="Z14" s="165">
        <v>0.304645</v>
      </c>
      <c r="AA14" s="165">
        <v>0.27854800000000002</v>
      </c>
      <c r="AB14" s="165">
        <v>0.27560699999999999</v>
      </c>
      <c r="AC14" s="165">
        <v>0.28403200000000001</v>
      </c>
      <c r="AD14" s="165">
        <v>0.28453299999999998</v>
      </c>
      <c r="AE14" s="165">
        <v>0.286387</v>
      </c>
      <c r="AF14" s="165">
        <v>0.27313300000000001</v>
      </c>
      <c r="AG14" s="165">
        <v>0.27612900000000001</v>
      </c>
      <c r="AH14" s="165">
        <v>0.26300000000000001</v>
      </c>
      <c r="AI14" s="165">
        <v>0.252</v>
      </c>
      <c r="AJ14" s="165">
        <v>0.22364500000000001</v>
      </c>
      <c r="AK14" s="165">
        <v>0.23433300000000001</v>
      </c>
      <c r="AL14" s="165">
        <v>0.229355</v>
      </c>
      <c r="AM14" s="165">
        <v>0.23319400000000001</v>
      </c>
      <c r="AN14" s="165">
        <v>0.22614300000000001</v>
      </c>
      <c r="AO14" s="165">
        <v>0.247194</v>
      </c>
      <c r="AP14" s="165">
        <v>0.26093300000000003</v>
      </c>
      <c r="AQ14" s="165">
        <v>0.25629000000000002</v>
      </c>
      <c r="AR14" s="165">
        <v>0.25190000000000001</v>
      </c>
      <c r="AS14" s="165">
        <v>0.25483899999999998</v>
      </c>
      <c r="AT14" s="165">
        <v>0.25480700000000001</v>
      </c>
      <c r="AU14" s="165">
        <v>0.245367</v>
      </c>
      <c r="AV14" s="165">
        <v>0.23067699999999999</v>
      </c>
      <c r="AW14" s="165">
        <v>0.273067</v>
      </c>
      <c r="AX14" s="165">
        <v>0.27574199999999999</v>
      </c>
      <c r="AY14" s="165">
        <v>0.249194</v>
      </c>
      <c r="AZ14" s="165">
        <v>0.22134499999999999</v>
      </c>
      <c r="BA14" s="165">
        <v>0.2717096</v>
      </c>
      <c r="BB14" s="165">
        <v>0.28729090000000002</v>
      </c>
      <c r="BC14" s="252">
        <v>0.28236909999999998</v>
      </c>
      <c r="BD14" s="252">
        <v>0.28488459999999999</v>
      </c>
      <c r="BE14" s="252">
        <v>0.28005790000000003</v>
      </c>
      <c r="BF14" s="252">
        <v>0.27618799999999999</v>
      </c>
      <c r="BG14" s="252">
        <v>0.26716630000000002</v>
      </c>
      <c r="BH14" s="252">
        <v>0.27012130000000001</v>
      </c>
      <c r="BI14" s="252">
        <v>0.27540680000000001</v>
      </c>
      <c r="BJ14" s="252">
        <v>0.29097040000000002</v>
      </c>
      <c r="BK14" s="252">
        <v>0.2771361</v>
      </c>
      <c r="BL14" s="252">
        <v>0.26977200000000001</v>
      </c>
      <c r="BM14" s="252">
        <v>0.27670840000000002</v>
      </c>
      <c r="BN14" s="252">
        <v>0.279858</v>
      </c>
      <c r="BO14" s="252">
        <v>0.2814931</v>
      </c>
      <c r="BP14" s="252">
        <v>0.28205750000000002</v>
      </c>
      <c r="BQ14" s="252">
        <v>0.27790110000000001</v>
      </c>
      <c r="BR14" s="252">
        <v>0.27253119999999997</v>
      </c>
      <c r="BS14" s="252">
        <v>0.26513520000000002</v>
      </c>
      <c r="BT14" s="252">
        <v>0.26724589999999998</v>
      </c>
      <c r="BU14" s="252">
        <v>0.27245209999999997</v>
      </c>
      <c r="BV14" s="252">
        <v>0.28918280000000002</v>
      </c>
    </row>
    <row r="15" spans="1:74" x14ac:dyDescent="0.25">
      <c r="A15" s="460" t="s">
        <v>807</v>
      </c>
      <c r="B15" s="461" t="s">
        <v>801</v>
      </c>
      <c r="C15" s="165">
        <v>-0.18348200000000001</v>
      </c>
      <c r="D15" s="165">
        <v>-0.138964</v>
      </c>
      <c r="E15" s="165">
        <v>8.8969999999999994E-2</v>
      </c>
      <c r="F15" s="165">
        <v>0.18063399999999999</v>
      </c>
      <c r="G15" s="165">
        <v>0.17283999999999999</v>
      </c>
      <c r="H15" s="165">
        <v>0.196801</v>
      </c>
      <c r="I15" s="165">
        <v>0.201324</v>
      </c>
      <c r="J15" s="165">
        <v>0.17871100000000001</v>
      </c>
      <c r="K15" s="165">
        <v>2.0833000000000001E-2</v>
      </c>
      <c r="L15" s="165">
        <v>-0.13364300000000001</v>
      </c>
      <c r="M15" s="165">
        <v>-0.23166600000000001</v>
      </c>
      <c r="N15" s="165">
        <v>-0.21754799999999999</v>
      </c>
      <c r="O15" s="165">
        <v>-0.192968</v>
      </c>
      <c r="P15" s="165">
        <v>-0.12385699999999999</v>
      </c>
      <c r="Q15" s="165">
        <v>5.1999999999999998E-2</v>
      </c>
      <c r="R15" s="165">
        <v>0.19616700000000001</v>
      </c>
      <c r="S15" s="165">
        <v>0.26793499999999998</v>
      </c>
      <c r="T15" s="165">
        <v>0.2681</v>
      </c>
      <c r="U15" s="165">
        <v>0.25948399999999999</v>
      </c>
      <c r="V15" s="165">
        <v>0.216807</v>
      </c>
      <c r="W15" s="165">
        <v>6.2067999999999998E-2</v>
      </c>
      <c r="X15" s="165">
        <v>-6.1870000000000001E-2</v>
      </c>
      <c r="Y15" s="165">
        <v>-0.21283299999999999</v>
      </c>
      <c r="Z15" s="165">
        <v>-0.21764500000000001</v>
      </c>
      <c r="AA15" s="165">
        <v>-0.177451</v>
      </c>
      <c r="AB15" s="165">
        <v>-0.100285</v>
      </c>
      <c r="AC15" s="165">
        <v>6.7194000000000004E-2</v>
      </c>
      <c r="AD15" s="165">
        <v>0.220801</v>
      </c>
      <c r="AE15" s="165">
        <v>0.267646</v>
      </c>
      <c r="AF15" s="165">
        <v>0.28430100000000003</v>
      </c>
      <c r="AG15" s="165">
        <v>0.26938600000000001</v>
      </c>
      <c r="AH15" s="165">
        <v>0.23574200000000001</v>
      </c>
      <c r="AI15" s="165">
        <v>7.0133000000000001E-2</v>
      </c>
      <c r="AJ15" s="165">
        <v>-9.9162E-2</v>
      </c>
      <c r="AK15" s="165">
        <v>-0.18993299999999999</v>
      </c>
      <c r="AL15" s="165">
        <v>-0.161161</v>
      </c>
      <c r="AM15" s="165">
        <v>-0.15132300000000001</v>
      </c>
      <c r="AN15" s="165">
        <v>-9.0749999999999997E-2</v>
      </c>
      <c r="AO15" s="165">
        <v>9.9128999999999995E-2</v>
      </c>
      <c r="AP15" s="165">
        <v>0.25323400000000001</v>
      </c>
      <c r="AQ15" s="165">
        <v>0.29451699999999997</v>
      </c>
      <c r="AR15" s="165">
        <v>0.30526799999999998</v>
      </c>
      <c r="AS15" s="165">
        <v>0.25751600000000002</v>
      </c>
      <c r="AT15" s="165">
        <v>0.27709600000000001</v>
      </c>
      <c r="AU15" s="165">
        <v>8.7432999999999997E-2</v>
      </c>
      <c r="AV15" s="165">
        <v>-0.107709</v>
      </c>
      <c r="AW15" s="165">
        <v>-0.22026699999999999</v>
      </c>
      <c r="AX15" s="165">
        <v>-0.23058000000000001</v>
      </c>
      <c r="AY15" s="165">
        <v>-0.16580800000000001</v>
      </c>
      <c r="AZ15" s="165">
        <v>-0.104173</v>
      </c>
      <c r="BA15" s="165">
        <v>8.0639299999999997E-2</v>
      </c>
      <c r="BB15" s="165">
        <v>0.2330824</v>
      </c>
      <c r="BC15" s="252">
        <v>0.28206160000000002</v>
      </c>
      <c r="BD15" s="252">
        <v>0.27793679999999998</v>
      </c>
      <c r="BE15" s="252">
        <v>0.27466259999999998</v>
      </c>
      <c r="BF15" s="252">
        <v>0.25341249999999998</v>
      </c>
      <c r="BG15" s="252">
        <v>5.4673100000000002E-2</v>
      </c>
      <c r="BH15" s="252">
        <v>-9.1411699999999999E-2</v>
      </c>
      <c r="BI15" s="252">
        <v>-0.23589889999999999</v>
      </c>
      <c r="BJ15" s="252">
        <v>-0.2446507</v>
      </c>
      <c r="BK15" s="252">
        <v>-0.19298589999999999</v>
      </c>
      <c r="BL15" s="252">
        <v>-0.1230792</v>
      </c>
      <c r="BM15" s="252">
        <v>8.0959000000000003E-2</v>
      </c>
      <c r="BN15" s="252">
        <v>0.24220639999999999</v>
      </c>
      <c r="BO15" s="252">
        <v>0.28801070000000001</v>
      </c>
      <c r="BP15" s="252">
        <v>0.28336709999999998</v>
      </c>
      <c r="BQ15" s="252">
        <v>0.28029549999999998</v>
      </c>
      <c r="BR15" s="252">
        <v>0.26024520000000001</v>
      </c>
      <c r="BS15" s="252">
        <v>5.93085E-2</v>
      </c>
      <c r="BT15" s="252">
        <v>-8.7421700000000005E-2</v>
      </c>
      <c r="BU15" s="252">
        <v>-0.23422599999999999</v>
      </c>
      <c r="BV15" s="252">
        <v>-0.24582950000000001</v>
      </c>
    </row>
    <row r="16" spans="1:74" x14ac:dyDescent="0.25">
      <c r="A16" s="460"/>
      <c r="B16" s="122" t="s">
        <v>808</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287"/>
      <c r="BD16" s="287"/>
      <c r="BE16" s="287"/>
      <c r="BF16" s="287"/>
      <c r="BG16" s="287"/>
      <c r="BH16" s="287"/>
      <c r="BI16" s="287"/>
      <c r="BJ16" s="287"/>
      <c r="BK16" s="287"/>
      <c r="BL16" s="287"/>
      <c r="BM16" s="287"/>
      <c r="BN16" s="287"/>
      <c r="BO16" s="287"/>
      <c r="BP16" s="287"/>
      <c r="BQ16" s="287"/>
      <c r="BR16" s="287"/>
      <c r="BS16" s="287"/>
      <c r="BT16" s="287"/>
      <c r="BU16" s="287"/>
      <c r="BV16" s="287"/>
    </row>
    <row r="17" spans="1:74" x14ac:dyDescent="0.25">
      <c r="A17" s="460" t="s">
        <v>809</v>
      </c>
      <c r="B17" s="461" t="s">
        <v>803</v>
      </c>
      <c r="C17" s="165">
        <v>-2.0516E-2</v>
      </c>
      <c r="D17" s="165">
        <v>-1.9827999999999998E-2</v>
      </c>
      <c r="E17" s="165">
        <v>-1.8096999999999999E-2</v>
      </c>
      <c r="F17" s="165">
        <v>-1.1133000000000001E-2</v>
      </c>
      <c r="G17" s="165">
        <v>-1.3644999999999999E-2</v>
      </c>
      <c r="H17" s="165">
        <v>-1.7867000000000001E-2</v>
      </c>
      <c r="I17" s="165">
        <v>-1.9484000000000001E-2</v>
      </c>
      <c r="J17" s="165">
        <v>-1.8903E-2</v>
      </c>
      <c r="K17" s="165">
        <v>-1.9266999999999999E-2</v>
      </c>
      <c r="L17" s="165">
        <v>-2.0487999999999999E-2</v>
      </c>
      <c r="M17" s="165">
        <v>-2.1024000000000001E-2</v>
      </c>
      <c r="N17" s="165">
        <v>-2.0570999999999999E-2</v>
      </c>
      <c r="O17" s="165">
        <v>-1.9303000000000001E-2</v>
      </c>
      <c r="P17" s="165">
        <v>-1.8078E-2</v>
      </c>
      <c r="Q17" s="165">
        <v>-2.0549000000000001E-2</v>
      </c>
      <c r="R17" s="165">
        <v>-2.0841999999999999E-2</v>
      </c>
      <c r="S17" s="165">
        <v>-2.2662000000000002E-2</v>
      </c>
      <c r="T17" s="165">
        <v>-2.3705E-2</v>
      </c>
      <c r="U17" s="165">
        <v>-2.3311999999999999E-2</v>
      </c>
      <c r="V17" s="165">
        <v>-2.1728000000000001E-2</v>
      </c>
      <c r="W17" s="165">
        <v>-2.1631999999999998E-2</v>
      </c>
      <c r="X17" s="165">
        <v>-2.2270000000000002E-2</v>
      </c>
      <c r="Y17" s="165">
        <v>-2.3389E-2</v>
      </c>
      <c r="Z17" s="165">
        <v>-2.3397999999999999E-2</v>
      </c>
      <c r="AA17" s="165">
        <v>-2.2349000000000001E-2</v>
      </c>
      <c r="AB17" s="165">
        <v>-2.1128000000000001E-2</v>
      </c>
      <c r="AC17" s="165">
        <v>-2.2387000000000001E-2</v>
      </c>
      <c r="AD17" s="165">
        <v>-2.0142E-2</v>
      </c>
      <c r="AE17" s="165">
        <v>-2.1826000000000002E-2</v>
      </c>
      <c r="AF17" s="165">
        <v>-2.3644999999999999E-2</v>
      </c>
      <c r="AG17" s="165">
        <v>-2.2442E-2</v>
      </c>
      <c r="AH17" s="165">
        <v>-2.2522E-2</v>
      </c>
      <c r="AI17" s="165">
        <v>-2.0795000000000001E-2</v>
      </c>
      <c r="AJ17" s="165">
        <v>-2.3115E-2</v>
      </c>
      <c r="AK17" s="165">
        <v>-2.4674999999999999E-2</v>
      </c>
      <c r="AL17" s="165">
        <v>-2.2335000000000001E-2</v>
      </c>
      <c r="AM17" s="165">
        <v>-2.3247E-2</v>
      </c>
      <c r="AN17" s="165">
        <v>-2.3174E-2</v>
      </c>
      <c r="AO17" s="165">
        <v>-2.3144999999999999E-2</v>
      </c>
      <c r="AP17" s="165">
        <v>-2.2377000000000001E-2</v>
      </c>
      <c r="AQ17" s="165">
        <v>-2.3636000000000001E-2</v>
      </c>
      <c r="AR17" s="165">
        <v>-2.4230000000000002E-2</v>
      </c>
      <c r="AS17" s="165">
        <v>-2.3909E-2</v>
      </c>
      <c r="AT17" s="165">
        <v>-2.4232E-2</v>
      </c>
      <c r="AU17" s="165">
        <v>-2.3231999999999999E-2</v>
      </c>
      <c r="AV17" s="165">
        <v>-2.4202000000000001E-2</v>
      </c>
      <c r="AW17" s="165">
        <v>-2.4337999999999999E-2</v>
      </c>
      <c r="AX17" s="165">
        <v>-2.3906E-2</v>
      </c>
      <c r="AY17" s="165">
        <v>-2.2445E-2</v>
      </c>
      <c r="AZ17" s="165">
        <v>-2.4205999999999998E-2</v>
      </c>
      <c r="BA17" s="165">
        <v>-2.0356300000000001E-2</v>
      </c>
      <c r="BB17" s="165">
        <v>-1.9855999999999999E-2</v>
      </c>
      <c r="BC17" s="252">
        <v>-2.03033E-2</v>
      </c>
      <c r="BD17" s="252">
        <v>-2.12462E-2</v>
      </c>
      <c r="BE17" s="252">
        <v>-2.06217E-2</v>
      </c>
      <c r="BF17" s="252">
        <v>-2.08425E-2</v>
      </c>
      <c r="BG17" s="252">
        <v>-1.99388E-2</v>
      </c>
      <c r="BH17" s="252">
        <v>-2.0188299999999999E-2</v>
      </c>
      <c r="BI17" s="252">
        <v>-2.0982799999999999E-2</v>
      </c>
      <c r="BJ17" s="252">
        <v>-2.07788E-2</v>
      </c>
      <c r="BK17" s="252">
        <v>-2.0677600000000001E-2</v>
      </c>
      <c r="BL17" s="252">
        <v>-2.02957E-2</v>
      </c>
      <c r="BM17" s="252">
        <v>-2.0760500000000001E-2</v>
      </c>
      <c r="BN17" s="252">
        <v>-2.0138900000000001E-2</v>
      </c>
      <c r="BO17" s="252">
        <v>-2.0816299999999999E-2</v>
      </c>
      <c r="BP17" s="252">
        <v>-2.1008599999999999E-2</v>
      </c>
      <c r="BQ17" s="252">
        <v>-2.0508700000000001E-2</v>
      </c>
      <c r="BR17" s="252">
        <v>-2.07215E-2</v>
      </c>
      <c r="BS17" s="252">
        <v>-2.00083E-2</v>
      </c>
      <c r="BT17" s="252">
        <v>-2.0164000000000001E-2</v>
      </c>
      <c r="BU17" s="252">
        <v>-2.11556E-2</v>
      </c>
      <c r="BV17" s="252">
        <v>-2.1076000000000001E-2</v>
      </c>
    </row>
    <row r="18" spans="1:74" ht="10" x14ac:dyDescent="0.2">
      <c r="A18" s="460"/>
      <c r="B18" s="461"/>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287"/>
      <c r="BD18" s="287"/>
      <c r="BE18" s="287"/>
      <c r="BF18" s="287"/>
      <c r="BG18" s="287"/>
      <c r="BH18" s="287"/>
      <c r="BI18" s="287"/>
      <c r="BJ18" s="287"/>
      <c r="BK18" s="287"/>
      <c r="BL18" s="287"/>
      <c r="BM18" s="287"/>
      <c r="BN18" s="287"/>
      <c r="BO18" s="287"/>
      <c r="BP18" s="287"/>
      <c r="BQ18" s="287"/>
      <c r="BR18" s="287"/>
      <c r="BS18" s="287"/>
      <c r="BT18" s="287"/>
      <c r="BU18" s="287"/>
      <c r="BV18" s="287"/>
    </row>
    <row r="19" spans="1:74" x14ac:dyDescent="0.25">
      <c r="A19" s="459"/>
      <c r="B19" s="122" t="s">
        <v>810</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287"/>
      <c r="BD19" s="287"/>
      <c r="BE19" s="287"/>
      <c r="BF19" s="287"/>
      <c r="BG19" s="287"/>
      <c r="BH19" s="287"/>
      <c r="BI19" s="287"/>
      <c r="BJ19" s="287"/>
      <c r="BK19" s="287"/>
      <c r="BL19" s="287"/>
      <c r="BM19" s="287"/>
      <c r="BN19" s="287"/>
      <c r="BO19" s="287"/>
      <c r="BP19" s="287"/>
      <c r="BQ19" s="287"/>
      <c r="BR19" s="287"/>
      <c r="BS19" s="287"/>
      <c r="BT19" s="287"/>
      <c r="BU19" s="287"/>
      <c r="BV19" s="287"/>
    </row>
    <row r="20" spans="1:74" x14ac:dyDescent="0.25">
      <c r="A20" s="460" t="s">
        <v>811</v>
      </c>
      <c r="B20" s="461" t="s">
        <v>812</v>
      </c>
      <c r="C20" s="165">
        <v>-0.32342599999999999</v>
      </c>
      <c r="D20" s="165">
        <v>-0.27740300000000001</v>
      </c>
      <c r="E20" s="165">
        <v>-0.29536699999999999</v>
      </c>
      <c r="F20" s="165">
        <v>-0.229573</v>
      </c>
      <c r="G20" s="165">
        <v>-0.240928</v>
      </c>
      <c r="H20" s="165">
        <v>-0.26357599999999998</v>
      </c>
      <c r="I20" s="165">
        <v>-0.25139899999999998</v>
      </c>
      <c r="J20" s="165">
        <v>-0.30333300000000002</v>
      </c>
      <c r="K20" s="165">
        <v>-0.23763400000000001</v>
      </c>
      <c r="L20" s="165">
        <v>-0.29858400000000002</v>
      </c>
      <c r="M20" s="165">
        <v>-0.26036799999999999</v>
      </c>
      <c r="N20" s="165">
        <v>-0.26413900000000001</v>
      </c>
      <c r="O20" s="165">
        <v>-0.31598799999999999</v>
      </c>
      <c r="P20" s="165">
        <v>-0.24326400000000001</v>
      </c>
      <c r="Q20" s="165">
        <v>-0.35239900000000002</v>
      </c>
      <c r="R20" s="165">
        <v>-0.32882800000000001</v>
      </c>
      <c r="S20" s="165">
        <v>-0.392899</v>
      </c>
      <c r="T20" s="165">
        <v>-0.41834199999999999</v>
      </c>
      <c r="U20" s="165">
        <v>-0.31873699999999999</v>
      </c>
      <c r="V20" s="165">
        <v>-0.44159100000000001</v>
      </c>
      <c r="W20" s="165">
        <v>-0.364145</v>
      </c>
      <c r="X20" s="165">
        <v>-0.39275199999999999</v>
      </c>
      <c r="Y20" s="165">
        <v>-0.398511</v>
      </c>
      <c r="Z20" s="165">
        <v>-0.45266699999999999</v>
      </c>
      <c r="AA20" s="165">
        <v>-0.37527300000000002</v>
      </c>
      <c r="AB20" s="165">
        <v>-0.39957500000000001</v>
      </c>
      <c r="AC20" s="165">
        <v>-0.43408999999999998</v>
      </c>
      <c r="AD20" s="165">
        <v>-0.35388399999999998</v>
      </c>
      <c r="AE20" s="165">
        <v>-0.39364900000000003</v>
      </c>
      <c r="AF20" s="165">
        <v>-0.45976099999999998</v>
      </c>
      <c r="AG20" s="165">
        <v>-0.41492099999999998</v>
      </c>
      <c r="AH20" s="165">
        <v>-0.45024399999999998</v>
      </c>
      <c r="AI20" s="165">
        <v>-0.390656</v>
      </c>
      <c r="AJ20" s="165">
        <v>-0.43077100000000002</v>
      </c>
      <c r="AK20" s="165">
        <v>-0.43722800000000001</v>
      </c>
      <c r="AL20" s="165">
        <v>-0.48331800000000003</v>
      </c>
      <c r="AM20" s="165">
        <v>-0.481377</v>
      </c>
      <c r="AN20" s="165">
        <v>-0.47426099999999999</v>
      </c>
      <c r="AO20" s="165">
        <v>-0.53672799999999998</v>
      </c>
      <c r="AP20" s="165">
        <v>-0.490311</v>
      </c>
      <c r="AQ20" s="165">
        <v>-0.46257199999999998</v>
      </c>
      <c r="AR20" s="165">
        <v>-0.51341899999999996</v>
      </c>
      <c r="AS20" s="165">
        <v>-0.47698000000000002</v>
      </c>
      <c r="AT20" s="165">
        <v>-0.50797400000000004</v>
      </c>
      <c r="AU20" s="165">
        <v>-0.50379200000000002</v>
      </c>
      <c r="AV20" s="165">
        <v>-0.43515300000000001</v>
      </c>
      <c r="AW20" s="165">
        <v>-0.400418</v>
      </c>
      <c r="AX20" s="165">
        <v>-0.36510399999999998</v>
      </c>
      <c r="AY20" s="165">
        <v>-0.50528399999999996</v>
      </c>
      <c r="AZ20" s="165">
        <v>-0.496838</v>
      </c>
      <c r="BA20" s="165">
        <v>-0.49285620000000002</v>
      </c>
      <c r="BB20" s="165">
        <v>-0.50555289999999997</v>
      </c>
      <c r="BC20" s="252">
        <v>-0.51984759999999997</v>
      </c>
      <c r="BD20" s="252">
        <v>-0.51453009999999999</v>
      </c>
      <c r="BE20" s="252">
        <v>-0.50226999999999999</v>
      </c>
      <c r="BF20" s="252">
        <v>-0.50062689999999999</v>
      </c>
      <c r="BG20" s="252">
        <v>-0.4986334</v>
      </c>
      <c r="BH20" s="252">
        <v>-0.50185840000000004</v>
      </c>
      <c r="BI20" s="252">
        <v>-0.49069439999999998</v>
      </c>
      <c r="BJ20" s="252">
        <v>-0.50839020000000001</v>
      </c>
      <c r="BK20" s="252">
        <v>-0.50880840000000005</v>
      </c>
      <c r="BL20" s="252">
        <v>-0.50610069999999996</v>
      </c>
      <c r="BM20" s="252">
        <v>-0.49520629999999999</v>
      </c>
      <c r="BN20" s="252">
        <v>-0.49888110000000002</v>
      </c>
      <c r="BO20" s="252">
        <v>-0.523926</v>
      </c>
      <c r="BP20" s="252">
        <v>-0.51851080000000005</v>
      </c>
      <c r="BQ20" s="252">
        <v>-0.50610880000000003</v>
      </c>
      <c r="BR20" s="252">
        <v>-0.50395440000000002</v>
      </c>
      <c r="BS20" s="252">
        <v>-0.50893750000000004</v>
      </c>
      <c r="BT20" s="252">
        <v>-0.53418220000000005</v>
      </c>
      <c r="BU20" s="252">
        <v>-0.54521620000000004</v>
      </c>
      <c r="BV20" s="252">
        <v>-0.56564409999999998</v>
      </c>
    </row>
    <row r="21" spans="1:74" x14ac:dyDescent="0.25">
      <c r="A21" s="460" t="s">
        <v>813</v>
      </c>
      <c r="B21" s="461" t="s">
        <v>822</v>
      </c>
      <c r="C21" s="165">
        <v>-1.0311790000000001</v>
      </c>
      <c r="D21" s="165">
        <v>-1.0643549999999999</v>
      </c>
      <c r="E21" s="165">
        <v>-1.137583</v>
      </c>
      <c r="F21" s="165">
        <v>-1.1718329999999999</v>
      </c>
      <c r="G21" s="165">
        <v>-0.95726100000000003</v>
      </c>
      <c r="H21" s="165">
        <v>-1.1572720000000001</v>
      </c>
      <c r="I21" s="165">
        <v>-1.134045</v>
      </c>
      <c r="J21" s="165">
        <v>-1.033169</v>
      </c>
      <c r="K21" s="165">
        <v>-1.013131</v>
      </c>
      <c r="L21" s="165">
        <v>-1.2844390000000001</v>
      </c>
      <c r="M21" s="165">
        <v>-1.181886</v>
      </c>
      <c r="N21" s="165">
        <v>-1.457379</v>
      </c>
      <c r="O21" s="165">
        <v>-1.201052</v>
      </c>
      <c r="P21" s="165">
        <v>-0.96134900000000001</v>
      </c>
      <c r="Q21" s="165">
        <v>-1.059785</v>
      </c>
      <c r="R21" s="165">
        <v>-1.30061</v>
      </c>
      <c r="S21" s="165">
        <v>-1.169959</v>
      </c>
      <c r="T21" s="165">
        <v>-1.3070360000000001</v>
      </c>
      <c r="U21" s="165">
        <v>-1.156085</v>
      </c>
      <c r="V21" s="165">
        <v>-1.2765340000000001</v>
      </c>
      <c r="W21" s="165">
        <v>-1.224502</v>
      </c>
      <c r="X21" s="165">
        <v>-1.1246240000000001</v>
      </c>
      <c r="Y21" s="165">
        <v>-1.359056</v>
      </c>
      <c r="Z21" s="165">
        <v>-1.2307779999999999</v>
      </c>
      <c r="AA21" s="165">
        <v>-1.2274689999999999</v>
      </c>
      <c r="AB21" s="165">
        <v>-1.149994</v>
      </c>
      <c r="AC21" s="165">
        <v>-1.2060839999999999</v>
      </c>
      <c r="AD21" s="165">
        <v>-1.3134920000000001</v>
      </c>
      <c r="AE21" s="165">
        <v>-1.2839929999999999</v>
      </c>
      <c r="AF21" s="165">
        <v>-1.438733</v>
      </c>
      <c r="AG21" s="165">
        <v>-1.2515000000000001</v>
      </c>
      <c r="AH21" s="165">
        <v>-1.3592740000000001</v>
      </c>
      <c r="AI21" s="165">
        <v>-1.2004570000000001</v>
      </c>
      <c r="AJ21" s="165">
        <v>-1.3140160000000001</v>
      </c>
      <c r="AK21" s="165">
        <v>-1.1867829999999999</v>
      </c>
      <c r="AL21" s="165">
        <v>-1.318559</v>
      </c>
      <c r="AM21" s="165">
        <v>-1.2766580000000001</v>
      </c>
      <c r="AN21" s="165">
        <v>-1.3647800000000001</v>
      </c>
      <c r="AO21" s="165">
        <v>-1.5421210000000001</v>
      </c>
      <c r="AP21" s="165">
        <v>-1.3718520000000001</v>
      </c>
      <c r="AQ21" s="165">
        <v>-1.3979429999999999</v>
      </c>
      <c r="AR21" s="165">
        <v>-1.4153009999999999</v>
      </c>
      <c r="AS21" s="165">
        <v>-1.46096</v>
      </c>
      <c r="AT21" s="165">
        <v>-1.3713120000000001</v>
      </c>
      <c r="AU21" s="165">
        <v>-1.5086299999999999</v>
      </c>
      <c r="AV21" s="165">
        <v>-1.589224</v>
      </c>
      <c r="AW21" s="165">
        <v>-1.6709149999999999</v>
      </c>
      <c r="AX21" s="165">
        <v>-1.701489</v>
      </c>
      <c r="AY21" s="165">
        <v>-1.5571550000000001</v>
      </c>
      <c r="AZ21" s="165">
        <v>-1.6770640000000001</v>
      </c>
      <c r="BA21" s="165">
        <v>-1.5660000000000001</v>
      </c>
      <c r="BB21" s="165">
        <v>-1.5228898333000001</v>
      </c>
      <c r="BC21" s="252">
        <v>-1.5184169999999999</v>
      </c>
      <c r="BD21" s="252">
        <v>-1.424053</v>
      </c>
      <c r="BE21" s="252">
        <v>-1.4363060000000001</v>
      </c>
      <c r="BF21" s="252">
        <v>-1.3523149999999999</v>
      </c>
      <c r="BG21" s="252">
        <v>-1.4857990000000001</v>
      </c>
      <c r="BH21" s="252">
        <v>-1.43682</v>
      </c>
      <c r="BI21" s="252">
        <v>-1.4096930000000001</v>
      </c>
      <c r="BJ21" s="252">
        <v>-1.523531</v>
      </c>
      <c r="BK21" s="252">
        <v>-1.6080319999999999</v>
      </c>
      <c r="BL21" s="252">
        <v>-1.5441480000000001</v>
      </c>
      <c r="BM21" s="252">
        <v>-1.5006440000000001</v>
      </c>
      <c r="BN21" s="252">
        <v>-1.588074</v>
      </c>
      <c r="BO21" s="252">
        <v>-1.6158360000000001</v>
      </c>
      <c r="BP21" s="252">
        <v>-1.5059260000000001</v>
      </c>
      <c r="BQ21" s="252">
        <v>-1.5368360000000001</v>
      </c>
      <c r="BR21" s="252">
        <v>-1.430231</v>
      </c>
      <c r="BS21" s="252">
        <v>-1.527596</v>
      </c>
      <c r="BT21" s="252">
        <v>-1.4709829999999999</v>
      </c>
      <c r="BU21" s="252">
        <v>-1.455878</v>
      </c>
      <c r="BV21" s="252">
        <v>-1.555714</v>
      </c>
    </row>
    <row r="22" spans="1:74" x14ac:dyDescent="0.25">
      <c r="A22" s="460" t="s">
        <v>814</v>
      </c>
      <c r="B22" s="461" t="s">
        <v>815</v>
      </c>
      <c r="C22" s="165">
        <v>-0.27883000000000002</v>
      </c>
      <c r="D22" s="165">
        <v>-0.331293</v>
      </c>
      <c r="E22" s="165">
        <v>-0.289524</v>
      </c>
      <c r="F22" s="165">
        <v>-0.33490199999999998</v>
      </c>
      <c r="G22" s="165">
        <v>-0.33559699999999998</v>
      </c>
      <c r="H22" s="165">
        <v>-0.26724599999999998</v>
      </c>
      <c r="I22" s="165">
        <v>-0.35758299999999998</v>
      </c>
      <c r="J22" s="165">
        <v>-0.36327700000000002</v>
      </c>
      <c r="K22" s="165">
        <v>-0.309307</v>
      </c>
      <c r="L22" s="165">
        <v>-0.42966700000000002</v>
      </c>
      <c r="M22" s="165">
        <v>-0.35767599999999999</v>
      </c>
      <c r="N22" s="165">
        <v>-0.22337099999999999</v>
      </c>
      <c r="O22" s="165">
        <v>-0.32599600000000001</v>
      </c>
      <c r="P22" s="165">
        <v>-0.285798</v>
      </c>
      <c r="Q22" s="165">
        <v>-0.41586000000000001</v>
      </c>
      <c r="R22" s="165">
        <v>-0.41188900000000001</v>
      </c>
      <c r="S22" s="165">
        <v>-0.44028800000000001</v>
      </c>
      <c r="T22" s="165">
        <v>-0.37187199999999998</v>
      </c>
      <c r="U22" s="165">
        <v>-0.41281000000000001</v>
      </c>
      <c r="V22" s="165">
        <v>-0.43709500000000001</v>
      </c>
      <c r="W22" s="165">
        <v>-0.29815399999999997</v>
      </c>
      <c r="X22" s="165">
        <v>-0.39267400000000002</v>
      </c>
      <c r="Y22" s="165">
        <v>-0.37167299999999998</v>
      </c>
      <c r="Z22" s="165">
        <v>-0.286856</v>
      </c>
      <c r="AA22" s="165">
        <v>-0.25077199999999999</v>
      </c>
      <c r="AB22" s="165">
        <v>-0.298591</v>
      </c>
      <c r="AC22" s="165">
        <v>-0.33574599999999999</v>
      </c>
      <c r="AD22" s="165">
        <v>-0.43086600000000003</v>
      </c>
      <c r="AE22" s="165">
        <v>-0.48691499999999999</v>
      </c>
      <c r="AF22" s="165">
        <v>-0.42652299999999999</v>
      </c>
      <c r="AG22" s="165">
        <v>-0.345447</v>
      </c>
      <c r="AH22" s="165">
        <v>-0.32774199999999998</v>
      </c>
      <c r="AI22" s="165">
        <v>-0.43238399999999999</v>
      </c>
      <c r="AJ22" s="165">
        <v>-0.377442</v>
      </c>
      <c r="AK22" s="165">
        <v>-0.37562600000000002</v>
      </c>
      <c r="AL22" s="165">
        <v>-0.389403</v>
      </c>
      <c r="AM22" s="165">
        <v>-0.42275400000000002</v>
      </c>
      <c r="AN22" s="165">
        <v>-0.41521200000000003</v>
      </c>
      <c r="AO22" s="165">
        <v>-0.42899700000000002</v>
      </c>
      <c r="AP22" s="165">
        <v>-0.47478300000000001</v>
      </c>
      <c r="AQ22" s="165">
        <v>-0.36726300000000001</v>
      </c>
      <c r="AR22" s="165">
        <v>-0.40422999999999998</v>
      </c>
      <c r="AS22" s="165">
        <v>-0.36354399999999998</v>
      </c>
      <c r="AT22" s="165">
        <v>-0.43463000000000002</v>
      </c>
      <c r="AU22" s="165">
        <v>-0.47366799999999998</v>
      </c>
      <c r="AV22" s="165">
        <v>-0.44089699999999998</v>
      </c>
      <c r="AW22" s="165">
        <v>-0.40177000000000002</v>
      </c>
      <c r="AX22" s="165">
        <v>-0.39088600000000001</v>
      </c>
      <c r="AY22" s="165">
        <v>-0.307114</v>
      </c>
      <c r="AZ22" s="165">
        <v>-0.44456000000000001</v>
      </c>
      <c r="BA22" s="165">
        <v>-0.49020960000000002</v>
      </c>
      <c r="BB22" s="165">
        <v>-0.46138869999999998</v>
      </c>
      <c r="BC22" s="252">
        <v>-0.49924170000000001</v>
      </c>
      <c r="BD22" s="252">
        <v>-0.47102460000000002</v>
      </c>
      <c r="BE22" s="252">
        <v>-0.48749550000000003</v>
      </c>
      <c r="BF22" s="252">
        <v>-0.48069699999999999</v>
      </c>
      <c r="BG22" s="252">
        <v>-0.42583460000000001</v>
      </c>
      <c r="BH22" s="252">
        <v>-0.37027480000000002</v>
      </c>
      <c r="BI22" s="252">
        <v>-0.37003740000000002</v>
      </c>
      <c r="BJ22" s="252">
        <v>-0.36959700000000001</v>
      </c>
      <c r="BK22" s="252">
        <v>-0.39996310000000002</v>
      </c>
      <c r="BL22" s="252">
        <v>-0.45739200000000002</v>
      </c>
      <c r="BM22" s="252">
        <v>-0.5063436</v>
      </c>
      <c r="BN22" s="252">
        <v>-0.49139840000000001</v>
      </c>
      <c r="BO22" s="252">
        <v>-0.48741069999999997</v>
      </c>
      <c r="BP22" s="252">
        <v>-0.53336329999999998</v>
      </c>
      <c r="BQ22" s="252">
        <v>-0.4891028</v>
      </c>
      <c r="BR22" s="252">
        <v>-0.52369189999999999</v>
      </c>
      <c r="BS22" s="252">
        <v>-0.4898863</v>
      </c>
      <c r="BT22" s="252">
        <v>-0.43610189999999999</v>
      </c>
      <c r="BU22" s="252">
        <v>-0.41567710000000002</v>
      </c>
      <c r="BV22" s="252">
        <v>-0.40089560000000002</v>
      </c>
    </row>
    <row r="23" spans="1:74" x14ac:dyDescent="0.25">
      <c r="A23" s="460" t="s">
        <v>166</v>
      </c>
      <c r="B23" s="461" t="s">
        <v>816</v>
      </c>
      <c r="C23" s="165">
        <v>-0.28094599999999997</v>
      </c>
      <c r="D23" s="165">
        <v>-0.36170099999999999</v>
      </c>
      <c r="E23" s="165">
        <v>-0.183528</v>
      </c>
      <c r="F23" s="165">
        <v>-0.27321200000000001</v>
      </c>
      <c r="G23" s="165">
        <v>-0.13653999999999999</v>
      </c>
      <c r="H23" s="165">
        <v>-0.17069400000000001</v>
      </c>
      <c r="I23" s="165">
        <v>-0.16001599999999999</v>
      </c>
      <c r="J23" s="165">
        <v>-0.12271899999999999</v>
      </c>
      <c r="K23" s="165">
        <v>-0.20241999999999999</v>
      </c>
      <c r="L23" s="165">
        <v>-0.15822900000000001</v>
      </c>
      <c r="M23" s="165">
        <v>-0.168792</v>
      </c>
      <c r="N23" s="165">
        <v>-9.3992999999999993E-2</v>
      </c>
      <c r="O23" s="165">
        <v>-0.18290500000000001</v>
      </c>
      <c r="P23" s="165">
        <v>-0.27209100000000003</v>
      </c>
      <c r="Q23" s="165">
        <v>-0.21804999999999999</v>
      </c>
      <c r="R23" s="165">
        <v>-0.212726</v>
      </c>
      <c r="S23" s="165">
        <v>-0.21076900000000001</v>
      </c>
      <c r="T23" s="165">
        <v>-0.19778200000000001</v>
      </c>
      <c r="U23" s="165">
        <v>-0.16281799999999999</v>
      </c>
      <c r="V23" s="165">
        <v>-0.16953599999999999</v>
      </c>
      <c r="W23" s="165">
        <v>-0.19464899999999999</v>
      </c>
      <c r="X23" s="165">
        <v>-0.159223</v>
      </c>
      <c r="Y23" s="165">
        <v>-0.18715899999999999</v>
      </c>
      <c r="Z23" s="165">
        <v>-0.19587599999999999</v>
      </c>
      <c r="AA23" s="165">
        <v>-0.18923899999999999</v>
      </c>
      <c r="AB23" s="165">
        <v>-0.177649</v>
      </c>
      <c r="AC23" s="165">
        <v>-0.157309</v>
      </c>
      <c r="AD23" s="165">
        <v>-0.16811200000000001</v>
      </c>
      <c r="AE23" s="165">
        <v>-0.14660599999999999</v>
      </c>
      <c r="AF23" s="165">
        <v>-0.192936</v>
      </c>
      <c r="AG23" s="165">
        <v>-0.18790799999999999</v>
      </c>
      <c r="AH23" s="165">
        <v>-0.177645</v>
      </c>
      <c r="AI23" s="165">
        <v>-0.21041399999999999</v>
      </c>
      <c r="AJ23" s="165">
        <v>-0.104409</v>
      </c>
      <c r="AK23" s="165">
        <v>-0.176619</v>
      </c>
      <c r="AL23" s="165">
        <v>-0.17014799999999999</v>
      </c>
      <c r="AM23" s="165">
        <v>-0.15734500000000001</v>
      </c>
      <c r="AN23" s="165">
        <v>-0.160609</v>
      </c>
      <c r="AO23" s="165">
        <v>-0.12942699999999999</v>
      </c>
      <c r="AP23" s="165">
        <v>-0.145014</v>
      </c>
      <c r="AQ23" s="165">
        <v>-5.6718999999999999E-2</v>
      </c>
      <c r="AR23" s="165">
        <v>-6.4911999999999997E-2</v>
      </c>
      <c r="AS23" s="165">
        <v>-6.7613999999999994E-2</v>
      </c>
      <c r="AT23" s="165">
        <v>-5.3828000000000001E-2</v>
      </c>
      <c r="AU23" s="165">
        <v>-4.8978000000000001E-2</v>
      </c>
      <c r="AV23" s="165">
        <v>-4.1450000000000001E-2</v>
      </c>
      <c r="AW23" s="165">
        <v>-0.150728</v>
      </c>
      <c r="AX23" s="165">
        <v>-0.150371</v>
      </c>
      <c r="AY23" s="165">
        <v>-0.15246399999999999</v>
      </c>
      <c r="AZ23" s="165">
        <v>-5.6542000000000002E-2</v>
      </c>
      <c r="BA23" s="165">
        <v>-0.12957260000000001</v>
      </c>
      <c r="BB23" s="165">
        <v>-0.140125</v>
      </c>
      <c r="BC23" s="252">
        <v>-0.13813800000000001</v>
      </c>
      <c r="BD23" s="252">
        <v>-0.1390893</v>
      </c>
      <c r="BE23" s="252">
        <v>-0.1300907</v>
      </c>
      <c r="BF23" s="252">
        <v>-0.1492233</v>
      </c>
      <c r="BG23" s="252">
        <v>-0.15049789999999999</v>
      </c>
      <c r="BH23" s="252">
        <v>-0.1592964</v>
      </c>
      <c r="BI23" s="252">
        <v>-0.15667130000000001</v>
      </c>
      <c r="BJ23" s="252">
        <v>-0.1633569</v>
      </c>
      <c r="BK23" s="252">
        <v>-0.18751499999999999</v>
      </c>
      <c r="BL23" s="252">
        <v>-0.21181179999999999</v>
      </c>
      <c r="BM23" s="252">
        <v>-0.16866159999999999</v>
      </c>
      <c r="BN23" s="252">
        <v>-0.15608330000000001</v>
      </c>
      <c r="BO23" s="252">
        <v>-0.13625709999999999</v>
      </c>
      <c r="BP23" s="252">
        <v>-0.13284219999999999</v>
      </c>
      <c r="BQ23" s="252">
        <v>-0.1220615</v>
      </c>
      <c r="BR23" s="252">
        <v>-0.14158809999999999</v>
      </c>
      <c r="BS23" s="252">
        <v>-0.1418075</v>
      </c>
      <c r="BT23" s="252">
        <v>-0.14871880000000001</v>
      </c>
      <c r="BU23" s="252">
        <v>-0.14520640000000001</v>
      </c>
      <c r="BV23" s="252">
        <v>-0.1511816</v>
      </c>
    </row>
    <row r="24" spans="1:74" ht="10" x14ac:dyDescent="0.2">
      <c r="A24" s="460"/>
      <c r="B24" s="461"/>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287"/>
      <c r="BD24" s="287"/>
      <c r="BE24" s="287"/>
      <c r="BF24" s="287"/>
      <c r="BG24" s="287"/>
      <c r="BH24" s="287"/>
      <c r="BI24" s="287"/>
      <c r="BJ24" s="287"/>
      <c r="BK24" s="287"/>
      <c r="BL24" s="287"/>
      <c r="BM24" s="287"/>
      <c r="BN24" s="287"/>
      <c r="BO24" s="287"/>
      <c r="BP24" s="287"/>
      <c r="BQ24" s="287"/>
      <c r="BR24" s="287"/>
      <c r="BS24" s="287"/>
      <c r="BT24" s="287"/>
      <c r="BU24" s="287"/>
      <c r="BV24" s="287"/>
    </row>
    <row r="25" spans="1:74" x14ac:dyDescent="0.25">
      <c r="A25" s="459"/>
      <c r="B25" s="122" t="s">
        <v>817</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287"/>
      <c r="BD25" s="287"/>
      <c r="BE25" s="287"/>
      <c r="BF25" s="287"/>
      <c r="BG25" s="287"/>
      <c r="BH25" s="287"/>
      <c r="BI25" s="287"/>
      <c r="BJ25" s="287"/>
      <c r="BK25" s="287"/>
      <c r="BL25" s="287"/>
      <c r="BM25" s="287"/>
      <c r="BN25" s="287"/>
      <c r="BO25" s="287"/>
      <c r="BP25" s="287"/>
      <c r="BQ25" s="287"/>
      <c r="BR25" s="287"/>
      <c r="BS25" s="287"/>
      <c r="BT25" s="287"/>
      <c r="BU25" s="287"/>
      <c r="BV25" s="287"/>
    </row>
    <row r="26" spans="1:74" x14ac:dyDescent="0.25">
      <c r="A26" s="460" t="s">
        <v>818</v>
      </c>
      <c r="B26" s="461" t="s">
        <v>815</v>
      </c>
      <c r="C26" s="165">
        <v>0.53683899999999996</v>
      </c>
      <c r="D26" s="165">
        <v>0.47444900000000001</v>
      </c>
      <c r="E26" s="165">
        <v>0.37206499999999998</v>
      </c>
      <c r="F26" s="165">
        <v>0.23130000000000001</v>
      </c>
      <c r="G26" s="165">
        <v>0.240451</v>
      </c>
      <c r="H26" s="165">
        <v>0.27343299999999998</v>
      </c>
      <c r="I26" s="165">
        <v>0.29816100000000001</v>
      </c>
      <c r="J26" s="165">
        <v>0.28458099999999997</v>
      </c>
      <c r="K26" s="165">
        <v>0.37943300000000002</v>
      </c>
      <c r="L26" s="165">
        <v>0.46100000000000002</v>
      </c>
      <c r="M26" s="165">
        <v>0.49673299999999998</v>
      </c>
      <c r="N26" s="165">
        <v>0.45796799999999999</v>
      </c>
      <c r="O26" s="165">
        <v>0.45957999999999999</v>
      </c>
      <c r="P26" s="165">
        <v>0.37292900000000001</v>
      </c>
      <c r="Q26" s="165">
        <v>0.35212900000000003</v>
      </c>
      <c r="R26" s="165">
        <v>0.29170000000000001</v>
      </c>
      <c r="S26" s="165">
        <v>0.29112900000000003</v>
      </c>
      <c r="T26" s="165">
        <v>0.28249999999999997</v>
      </c>
      <c r="U26" s="165">
        <v>0.285806</v>
      </c>
      <c r="V26" s="165">
        <v>0.292742</v>
      </c>
      <c r="W26" s="165">
        <v>0.36509999999999998</v>
      </c>
      <c r="X26" s="165">
        <v>0.47119299999999997</v>
      </c>
      <c r="Y26" s="165">
        <v>0.53800000000000003</v>
      </c>
      <c r="Z26" s="165">
        <v>0.58370999999999995</v>
      </c>
      <c r="AA26" s="165">
        <v>0.48264499999999999</v>
      </c>
      <c r="AB26" s="165">
        <v>0.43864300000000001</v>
      </c>
      <c r="AC26" s="165">
        <v>0.361097</v>
      </c>
      <c r="AD26" s="165">
        <v>0.32690000000000002</v>
      </c>
      <c r="AE26" s="165">
        <v>0.27809699999999998</v>
      </c>
      <c r="AF26" s="165">
        <v>0.257633</v>
      </c>
      <c r="AG26" s="165">
        <v>0.274032</v>
      </c>
      <c r="AH26" s="165">
        <v>0.28819400000000001</v>
      </c>
      <c r="AI26" s="165">
        <v>0.42420000000000002</v>
      </c>
      <c r="AJ26" s="165">
        <v>0.50283900000000004</v>
      </c>
      <c r="AK26" s="165">
        <v>0.56753399999999998</v>
      </c>
      <c r="AL26" s="165">
        <v>0.54438799999999998</v>
      </c>
      <c r="AM26" s="165">
        <v>0.55364500000000005</v>
      </c>
      <c r="AN26" s="165">
        <v>0.49689299999999997</v>
      </c>
      <c r="AO26" s="165">
        <v>0.38296799999999998</v>
      </c>
      <c r="AP26" s="165">
        <v>0.31306699999999998</v>
      </c>
      <c r="AQ26" s="165">
        <v>0.27387099999999998</v>
      </c>
      <c r="AR26" s="165">
        <v>0.29753400000000002</v>
      </c>
      <c r="AS26" s="165">
        <v>0.29648400000000003</v>
      </c>
      <c r="AT26" s="165">
        <v>0.30877399999999999</v>
      </c>
      <c r="AU26" s="165">
        <v>0.44716699999999998</v>
      </c>
      <c r="AV26" s="165">
        <v>0.53648399999999996</v>
      </c>
      <c r="AW26" s="165">
        <v>0.58383300000000005</v>
      </c>
      <c r="AX26" s="165">
        <v>0.59735499999999997</v>
      </c>
      <c r="AY26" s="165">
        <v>0.53645200000000004</v>
      </c>
      <c r="AZ26" s="165">
        <v>0.47058699999999998</v>
      </c>
      <c r="BA26" s="165">
        <v>0.37086340000000001</v>
      </c>
      <c r="BB26" s="165">
        <v>0.32576300000000002</v>
      </c>
      <c r="BC26" s="252">
        <v>0.28188970000000002</v>
      </c>
      <c r="BD26" s="252">
        <v>0.28212320000000002</v>
      </c>
      <c r="BE26" s="252">
        <v>0.31090430000000002</v>
      </c>
      <c r="BF26" s="252">
        <v>0.31604749999999998</v>
      </c>
      <c r="BG26" s="252">
        <v>0.42678680000000002</v>
      </c>
      <c r="BH26" s="252">
        <v>0.52017449999999998</v>
      </c>
      <c r="BI26" s="252">
        <v>0.57543230000000001</v>
      </c>
      <c r="BJ26" s="252">
        <v>0.57593289999999997</v>
      </c>
      <c r="BK26" s="252">
        <v>0.50892300000000001</v>
      </c>
      <c r="BL26" s="252">
        <v>0.49578739999999999</v>
      </c>
      <c r="BM26" s="252">
        <v>0.37986579999999998</v>
      </c>
      <c r="BN26" s="252">
        <v>0.3072957</v>
      </c>
      <c r="BO26" s="252">
        <v>0.27332830000000002</v>
      </c>
      <c r="BP26" s="252">
        <v>0.30518050000000002</v>
      </c>
      <c r="BQ26" s="252">
        <v>0.29832920000000002</v>
      </c>
      <c r="BR26" s="252">
        <v>0.30472919999999998</v>
      </c>
      <c r="BS26" s="252">
        <v>0.43232389999999998</v>
      </c>
      <c r="BT26" s="252">
        <v>0.5177254</v>
      </c>
      <c r="BU26" s="252">
        <v>0.55021260000000005</v>
      </c>
      <c r="BV26" s="252">
        <v>0.57961070000000003</v>
      </c>
    </row>
    <row r="27" spans="1:74" x14ac:dyDescent="0.25">
      <c r="A27" s="460" t="s">
        <v>658</v>
      </c>
      <c r="B27" s="461" t="s">
        <v>816</v>
      </c>
      <c r="C27" s="165">
        <v>0.16106400000000001</v>
      </c>
      <c r="D27" s="165">
        <v>0.16520599999999999</v>
      </c>
      <c r="E27" s="165">
        <v>0.12683800000000001</v>
      </c>
      <c r="F27" s="165">
        <v>8.5932999999999995E-2</v>
      </c>
      <c r="G27" s="165">
        <v>9.5644999999999994E-2</v>
      </c>
      <c r="H27" s="165">
        <v>0.12903300000000001</v>
      </c>
      <c r="I27" s="165">
        <v>0.15764500000000001</v>
      </c>
      <c r="J27" s="165">
        <v>0.13758000000000001</v>
      </c>
      <c r="K27" s="165">
        <v>0.156833</v>
      </c>
      <c r="L27" s="165">
        <v>0.12590299999999999</v>
      </c>
      <c r="M27" s="165">
        <v>0.14063300000000001</v>
      </c>
      <c r="N27" s="165">
        <v>0.11258</v>
      </c>
      <c r="O27" s="165">
        <v>0.13383900000000001</v>
      </c>
      <c r="P27" s="165">
        <v>0.109857</v>
      </c>
      <c r="Q27" s="165">
        <v>0.16819400000000001</v>
      </c>
      <c r="R27" s="165">
        <v>0.15976699999999999</v>
      </c>
      <c r="S27" s="165">
        <v>0.13916100000000001</v>
      </c>
      <c r="T27" s="165">
        <v>0.13173299999999999</v>
      </c>
      <c r="U27" s="165">
        <v>0.14622599999999999</v>
      </c>
      <c r="V27" s="165">
        <v>0.14064499999999999</v>
      </c>
      <c r="W27" s="165">
        <v>0.1792</v>
      </c>
      <c r="X27" s="165">
        <v>0.22522600000000001</v>
      </c>
      <c r="Y27" s="165">
        <v>0.23669999999999999</v>
      </c>
      <c r="Z27" s="165">
        <v>0.22222600000000001</v>
      </c>
      <c r="AA27" s="165">
        <v>0.17058100000000001</v>
      </c>
      <c r="AB27" s="165">
        <v>0.153893</v>
      </c>
      <c r="AC27" s="165">
        <v>0.17041899999999999</v>
      </c>
      <c r="AD27" s="165">
        <v>0.1426</v>
      </c>
      <c r="AE27" s="165">
        <v>0.174516</v>
      </c>
      <c r="AF27" s="165">
        <v>0.18126700000000001</v>
      </c>
      <c r="AG27" s="165">
        <v>0.19983899999999999</v>
      </c>
      <c r="AH27" s="165">
        <v>0.19877400000000001</v>
      </c>
      <c r="AI27" s="165">
        <v>0.18326700000000001</v>
      </c>
      <c r="AJ27" s="165">
        <v>0.14696799999999999</v>
      </c>
      <c r="AK27" s="165">
        <v>0.17013300000000001</v>
      </c>
      <c r="AL27" s="165">
        <v>0.180677</v>
      </c>
      <c r="AM27" s="165">
        <v>0.18932299999999999</v>
      </c>
      <c r="AN27" s="165">
        <v>0.18889300000000001</v>
      </c>
      <c r="AO27" s="165">
        <v>0.17199999999999999</v>
      </c>
      <c r="AP27" s="165">
        <v>0.18443300000000001</v>
      </c>
      <c r="AQ27" s="165">
        <v>0.20135500000000001</v>
      </c>
      <c r="AR27" s="165">
        <v>0.203566</v>
      </c>
      <c r="AS27" s="165">
        <v>0.172097</v>
      </c>
      <c r="AT27" s="165">
        <v>0.21238699999999999</v>
      </c>
      <c r="AU27" s="165">
        <v>0.23253299999999999</v>
      </c>
      <c r="AV27" s="165">
        <v>0.21090300000000001</v>
      </c>
      <c r="AW27" s="165">
        <v>0.21060000000000001</v>
      </c>
      <c r="AX27" s="165">
        <v>0.19883899999999999</v>
      </c>
      <c r="AY27" s="165">
        <v>0.18654799999999999</v>
      </c>
      <c r="AZ27" s="165">
        <v>0.22137899999999999</v>
      </c>
      <c r="BA27" s="165">
        <v>0.1766084</v>
      </c>
      <c r="BB27" s="165">
        <v>0.16630049999999999</v>
      </c>
      <c r="BC27" s="252">
        <v>0.17546929999999999</v>
      </c>
      <c r="BD27" s="252">
        <v>0.17578240000000001</v>
      </c>
      <c r="BE27" s="252">
        <v>0.1773614</v>
      </c>
      <c r="BF27" s="252">
        <v>0.1812568</v>
      </c>
      <c r="BG27" s="252">
        <v>0.19601060000000001</v>
      </c>
      <c r="BH27" s="252">
        <v>0.1846061</v>
      </c>
      <c r="BI27" s="252">
        <v>0.17942279999999999</v>
      </c>
      <c r="BJ27" s="252">
        <v>0.1728461</v>
      </c>
      <c r="BK27" s="252">
        <v>0.1619853</v>
      </c>
      <c r="BL27" s="252">
        <v>0.1553397</v>
      </c>
      <c r="BM27" s="252">
        <v>0.17575850000000001</v>
      </c>
      <c r="BN27" s="252">
        <v>0.1633859</v>
      </c>
      <c r="BO27" s="252">
        <v>0.17151430000000001</v>
      </c>
      <c r="BP27" s="252">
        <v>0.1721115</v>
      </c>
      <c r="BQ27" s="252">
        <v>0.17317089999999999</v>
      </c>
      <c r="BR27" s="252">
        <v>0.1764802</v>
      </c>
      <c r="BS27" s="252">
        <v>0.1911601</v>
      </c>
      <c r="BT27" s="252">
        <v>0.18009829999999999</v>
      </c>
      <c r="BU27" s="252">
        <v>0.17548639999999999</v>
      </c>
      <c r="BV27" s="252">
        <v>0.17007169999999999</v>
      </c>
    </row>
    <row r="28" spans="1:74" ht="10" x14ac:dyDescent="0.2">
      <c r="A28" s="460"/>
      <c r="B28" s="46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287"/>
      <c r="BD28" s="287"/>
      <c r="BE28" s="287"/>
      <c r="BF28" s="287"/>
      <c r="BG28" s="287"/>
      <c r="BH28" s="287"/>
      <c r="BI28" s="287"/>
      <c r="BJ28" s="287"/>
      <c r="BK28" s="287"/>
      <c r="BL28" s="287"/>
      <c r="BM28" s="287"/>
      <c r="BN28" s="287"/>
      <c r="BO28" s="287"/>
      <c r="BP28" s="287"/>
      <c r="BQ28" s="287"/>
      <c r="BR28" s="287"/>
      <c r="BS28" s="287"/>
      <c r="BT28" s="287"/>
      <c r="BU28" s="287"/>
      <c r="BV28" s="287"/>
    </row>
    <row r="29" spans="1:74" x14ac:dyDescent="0.25">
      <c r="A29" s="459"/>
      <c r="B29" s="122" t="s">
        <v>819</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287"/>
      <c r="BD29" s="287"/>
      <c r="BE29" s="287"/>
      <c r="BF29" s="287"/>
      <c r="BG29" s="287"/>
      <c r="BH29" s="287"/>
      <c r="BI29" s="287"/>
      <c r="BJ29" s="287"/>
      <c r="BK29" s="287"/>
      <c r="BL29" s="287"/>
      <c r="BM29" s="287"/>
      <c r="BN29" s="287"/>
      <c r="BO29" s="287"/>
      <c r="BP29" s="287"/>
      <c r="BQ29" s="287"/>
      <c r="BR29" s="287"/>
      <c r="BS29" s="287"/>
      <c r="BT29" s="287"/>
      <c r="BU29" s="287"/>
      <c r="BV29" s="287"/>
    </row>
    <row r="30" spans="1:74" x14ac:dyDescent="0.25">
      <c r="A30" s="460" t="s">
        <v>820</v>
      </c>
      <c r="B30" s="461" t="s">
        <v>821</v>
      </c>
      <c r="C30" s="165">
        <v>1.711573</v>
      </c>
      <c r="D30" s="165">
        <v>1.710561</v>
      </c>
      <c r="E30" s="165">
        <v>1.7075359999999999</v>
      </c>
      <c r="F30" s="165">
        <v>1.5965940000000001</v>
      </c>
      <c r="G30" s="165">
        <v>1.682523</v>
      </c>
      <c r="H30" s="165">
        <v>1.757223</v>
      </c>
      <c r="I30" s="165">
        <v>1.8646</v>
      </c>
      <c r="J30" s="165">
        <v>1.651635</v>
      </c>
      <c r="K30" s="165">
        <v>1.488399</v>
      </c>
      <c r="L30" s="165">
        <v>1.6496409999999999</v>
      </c>
      <c r="M30" s="165">
        <v>1.9094640000000001</v>
      </c>
      <c r="N30" s="165">
        <v>1.887473</v>
      </c>
      <c r="O30" s="165">
        <v>1.835432</v>
      </c>
      <c r="P30" s="165">
        <v>1.2910219999999999</v>
      </c>
      <c r="Q30" s="165">
        <v>1.508181</v>
      </c>
      <c r="R30" s="165">
        <v>1.8415060000000001</v>
      </c>
      <c r="S30" s="165">
        <v>1.890746</v>
      </c>
      <c r="T30" s="165">
        <v>1.8508579999999999</v>
      </c>
      <c r="U30" s="165">
        <v>1.8181020000000001</v>
      </c>
      <c r="V30" s="165">
        <v>1.865248</v>
      </c>
      <c r="W30" s="165">
        <v>1.799255</v>
      </c>
      <c r="X30" s="165">
        <v>1.9137</v>
      </c>
      <c r="Y30" s="165">
        <v>1.931222</v>
      </c>
      <c r="Z30" s="165">
        <v>2.1026560000000001</v>
      </c>
      <c r="AA30" s="165">
        <v>2.1683400000000002</v>
      </c>
      <c r="AB30" s="165">
        <v>2.05396</v>
      </c>
      <c r="AC30" s="165">
        <v>2.0849419999999999</v>
      </c>
      <c r="AD30" s="165">
        <v>2.0661160000000001</v>
      </c>
      <c r="AE30" s="165">
        <v>1.9828669999999999</v>
      </c>
      <c r="AF30" s="165">
        <v>2.1184720000000001</v>
      </c>
      <c r="AG30" s="165">
        <v>2.1810149999999999</v>
      </c>
      <c r="AH30" s="165">
        <v>1.8494649999999999</v>
      </c>
      <c r="AI30" s="165">
        <v>1.9327780000000001</v>
      </c>
      <c r="AJ30" s="165">
        <v>2.0162939999999998</v>
      </c>
      <c r="AK30" s="165">
        <v>1.9639059999999999</v>
      </c>
      <c r="AL30" s="165">
        <v>1.8267139999999999</v>
      </c>
      <c r="AM30" s="165">
        <v>1.922785</v>
      </c>
      <c r="AN30" s="165">
        <v>2.0283820000000001</v>
      </c>
      <c r="AO30" s="165">
        <v>2.0188519999999999</v>
      </c>
      <c r="AP30" s="165">
        <v>2.136622</v>
      </c>
      <c r="AQ30" s="165">
        <v>2.246299</v>
      </c>
      <c r="AR30" s="165">
        <v>2.1943800000000002</v>
      </c>
      <c r="AS30" s="165">
        <v>2.2036980000000002</v>
      </c>
      <c r="AT30" s="165">
        <v>2.0089290000000002</v>
      </c>
      <c r="AU30" s="165">
        <v>2.003342</v>
      </c>
      <c r="AV30" s="165">
        <v>2.1028790000000002</v>
      </c>
      <c r="AW30" s="165">
        <v>2.168882</v>
      </c>
      <c r="AX30" s="165">
        <v>2.4652189999999998</v>
      </c>
      <c r="AY30" s="165">
        <v>2.123459</v>
      </c>
      <c r="AZ30" s="165">
        <v>2.36768</v>
      </c>
      <c r="BA30" s="165">
        <v>2.2414049999999999</v>
      </c>
      <c r="BB30" s="165">
        <v>2.2291259999999999</v>
      </c>
      <c r="BC30" s="252">
        <v>2.2243550000000001</v>
      </c>
      <c r="BD30" s="252">
        <v>2.2341929999999999</v>
      </c>
      <c r="BE30" s="252">
        <v>2.2452459999999999</v>
      </c>
      <c r="BF30" s="252">
        <v>2.2377250000000002</v>
      </c>
      <c r="BG30" s="252">
        <v>2.2573249999999998</v>
      </c>
      <c r="BH30" s="252">
        <v>2.2527249999999999</v>
      </c>
      <c r="BI30" s="252">
        <v>2.2659479999999999</v>
      </c>
      <c r="BJ30" s="252">
        <v>2.2577219999999998</v>
      </c>
      <c r="BK30" s="252">
        <v>2.217781</v>
      </c>
      <c r="BL30" s="252">
        <v>2.2293590000000001</v>
      </c>
      <c r="BM30" s="252">
        <v>2.254899</v>
      </c>
      <c r="BN30" s="252">
        <v>2.241231</v>
      </c>
      <c r="BO30" s="252">
        <v>2.2397960000000001</v>
      </c>
      <c r="BP30" s="252">
        <v>2.249781</v>
      </c>
      <c r="BQ30" s="252">
        <v>2.2549869999999999</v>
      </c>
      <c r="BR30" s="252">
        <v>2.2475890000000001</v>
      </c>
      <c r="BS30" s="252">
        <v>2.266718</v>
      </c>
      <c r="BT30" s="252">
        <v>2.2623929999999999</v>
      </c>
      <c r="BU30" s="252">
        <v>2.2757990000000001</v>
      </c>
      <c r="BV30" s="252">
        <v>2.267344</v>
      </c>
    </row>
    <row r="31" spans="1:74" x14ac:dyDescent="0.25">
      <c r="A31" s="460" t="s">
        <v>903</v>
      </c>
      <c r="B31" s="461" t="s">
        <v>905</v>
      </c>
      <c r="C31" s="165">
        <v>1.181208</v>
      </c>
      <c r="D31" s="165">
        <v>1.2566790000000001</v>
      </c>
      <c r="E31" s="165">
        <v>0.99173999999999995</v>
      </c>
      <c r="F31" s="165">
        <v>0.66613299999999998</v>
      </c>
      <c r="G31" s="165">
        <v>0.62525600000000003</v>
      </c>
      <c r="H31" s="165">
        <v>0.43659399999999998</v>
      </c>
      <c r="I31" s="165">
        <v>0.47702</v>
      </c>
      <c r="J31" s="165">
        <v>0.59131500000000004</v>
      </c>
      <c r="K31" s="165">
        <v>0.75750200000000001</v>
      </c>
      <c r="L31" s="165">
        <v>0.82252899999999995</v>
      </c>
      <c r="M31" s="165">
        <v>0.972414</v>
      </c>
      <c r="N31" s="165">
        <v>1.121653</v>
      </c>
      <c r="O31" s="165">
        <v>1.2706569999999999</v>
      </c>
      <c r="P31" s="165">
        <v>1.1016159999999999</v>
      </c>
      <c r="Q31" s="165">
        <v>0.95728000000000002</v>
      </c>
      <c r="R31" s="165">
        <v>0.61355700000000002</v>
      </c>
      <c r="S31" s="165">
        <v>0.64565399999999995</v>
      </c>
      <c r="T31" s="165">
        <v>0.58219699999999996</v>
      </c>
      <c r="U31" s="165">
        <v>0.63052799999999998</v>
      </c>
      <c r="V31" s="165">
        <v>0.60079000000000005</v>
      </c>
      <c r="W31" s="165">
        <v>0.713032</v>
      </c>
      <c r="X31" s="165">
        <v>0.82515099999999997</v>
      </c>
      <c r="Y31" s="165">
        <v>0.87257700000000005</v>
      </c>
      <c r="Z31" s="165">
        <v>1.1409640000000001</v>
      </c>
      <c r="AA31" s="165">
        <v>1.2938860000000001</v>
      </c>
      <c r="AB31" s="165">
        <v>1.238936</v>
      </c>
      <c r="AC31" s="165">
        <v>0.94149700000000003</v>
      </c>
      <c r="AD31" s="165">
        <v>0.68110899999999996</v>
      </c>
      <c r="AE31" s="165">
        <v>0.54032999999999998</v>
      </c>
      <c r="AF31" s="165">
        <v>0.56536799999999998</v>
      </c>
      <c r="AG31" s="165">
        <v>0.61279099999999997</v>
      </c>
      <c r="AH31" s="165">
        <v>0.56311299999999997</v>
      </c>
      <c r="AI31" s="165">
        <v>0.74560999999999999</v>
      </c>
      <c r="AJ31" s="165">
        <v>0.757822</v>
      </c>
      <c r="AK31" s="165">
        <v>0.98608399999999996</v>
      </c>
      <c r="AL31" s="165">
        <v>1.1039570000000001</v>
      </c>
      <c r="AM31" s="165">
        <v>1.0947290000000001</v>
      </c>
      <c r="AN31" s="165">
        <v>1.0462910000000001</v>
      </c>
      <c r="AO31" s="165">
        <v>0.80591199999999996</v>
      </c>
      <c r="AP31" s="165">
        <v>0.69211400000000001</v>
      </c>
      <c r="AQ31" s="165">
        <v>0.52008799999999999</v>
      </c>
      <c r="AR31" s="165">
        <v>0.63613299999999995</v>
      </c>
      <c r="AS31" s="165">
        <v>0.56910400000000005</v>
      </c>
      <c r="AT31" s="165">
        <v>0.65465499999999999</v>
      </c>
      <c r="AU31" s="165">
        <v>0.63623700000000005</v>
      </c>
      <c r="AV31" s="165">
        <v>0.89271100000000003</v>
      </c>
      <c r="AW31" s="165">
        <v>0.95691899999999996</v>
      </c>
      <c r="AX31" s="165">
        <v>0.98847799999999997</v>
      </c>
      <c r="AY31" s="165">
        <v>1.2847489999999999</v>
      </c>
      <c r="AZ31" s="165">
        <v>1.0052810000000001</v>
      </c>
      <c r="BA31" s="165">
        <v>0.81462574515999997</v>
      </c>
      <c r="BB31" s="165">
        <v>0.57268403332999995</v>
      </c>
      <c r="BC31" s="252">
        <v>0.52480899999999997</v>
      </c>
      <c r="BD31" s="252">
        <v>0.60761379999999998</v>
      </c>
      <c r="BE31" s="252">
        <v>0.64102879999999995</v>
      </c>
      <c r="BF31" s="252">
        <v>0.67074290000000003</v>
      </c>
      <c r="BG31" s="252">
        <v>0.68220829999999999</v>
      </c>
      <c r="BH31" s="252">
        <v>0.90598540000000005</v>
      </c>
      <c r="BI31" s="252">
        <v>1.029668</v>
      </c>
      <c r="BJ31" s="252">
        <v>1.114044</v>
      </c>
      <c r="BK31" s="252">
        <v>1.1958219999999999</v>
      </c>
      <c r="BL31" s="252">
        <v>1.1108469999999999</v>
      </c>
      <c r="BM31" s="252">
        <v>0.98264320000000005</v>
      </c>
      <c r="BN31" s="252">
        <v>0.70703139999999998</v>
      </c>
      <c r="BO31" s="252">
        <v>0.57240029999999997</v>
      </c>
      <c r="BP31" s="252">
        <v>0.64827659999999998</v>
      </c>
      <c r="BQ31" s="252">
        <v>0.67798959999999997</v>
      </c>
      <c r="BR31" s="252">
        <v>0.70648129999999998</v>
      </c>
      <c r="BS31" s="252">
        <v>0.71836009999999995</v>
      </c>
      <c r="BT31" s="252">
        <v>0.94257630000000003</v>
      </c>
      <c r="BU31" s="252">
        <v>1.065877</v>
      </c>
      <c r="BV31" s="252">
        <v>1.151073</v>
      </c>
    </row>
    <row r="32" spans="1:74" x14ac:dyDescent="0.25">
      <c r="A32" s="460" t="s">
        <v>904</v>
      </c>
      <c r="B32" s="461" t="s">
        <v>906</v>
      </c>
      <c r="C32" s="165">
        <v>0.283613</v>
      </c>
      <c r="D32" s="165">
        <v>0.25779299999999999</v>
      </c>
      <c r="E32" s="165">
        <v>0.25361299999999998</v>
      </c>
      <c r="F32" s="165">
        <v>0.28076699999999999</v>
      </c>
      <c r="G32" s="165">
        <v>0.27419399999999999</v>
      </c>
      <c r="H32" s="165">
        <v>0.26313300000000001</v>
      </c>
      <c r="I32" s="165">
        <v>0.27541900000000002</v>
      </c>
      <c r="J32" s="165">
        <v>0.25916099999999997</v>
      </c>
      <c r="K32" s="165">
        <v>0.28536699999999998</v>
      </c>
      <c r="L32" s="165">
        <v>0.29864499999999999</v>
      </c>
      <c r="M32" s="165">
        <v>0.29993300000000001</v>
      </c>
      <c r="N32" s="165">
        <v>0.29812899999999998</v>
      </c>
      <c r="O32" s="165">
        <v>0.32264500000000002</v>
      </c>
      <c r="P32" s="165">
        <v>0.26632099999999997</v>
      </c>
      <c r="Q32" s="165">
        <v>0.28154800000000002</v>
      </c>
      <c r="R32" s="165">
        <v>0.31236700000000001</v>
      </c>
      <c r="S32" s="165">
        <v>0.33790300000000001</v>
      </c>
      <c r="T32" s="165">
        <v>0.31786700000000001</v>
      </c>
      <c r="U32" s="165">
        <v>0.31119400000000003</v>
      </c>
      <c r="V32" s="165">
        <v>0.31103199999999998</v>
      </c>
      <c r="W32" s="165">
        <v>0.28570000000000001</v>
      </c>
      <c r="X32" s="165">
        <v>0.27645199999999998</v>
      </c>
      <c r="Y32" s="165">
        <v>0.31433299999999997</v>
      </c>
      <c r="Z32" s="165">
        <v>0.32351600000000003</v>
      </c>
      <c r="AA32" s="165">
        <v>0.29812899999999998</v>
      </c>
      <c r="AB32" s="165">
        <v>0.29049999999999998</v>
      </c>
      <c r="AC32" s="165">
        <v>0.304226</v>
      </c>
      <c r="AD32" s="165">
        <v>0.30213299999999998</v>
      </c>
      <c r="AE32" s="165">
        <v>0.29716100000000001</v>
      </c>
      <c r="AF32" s="165">
        <v>0.28060000000000002</v>
      </c>
      <c r="AG32" s="165">
        <v>0.28990300000000002</v>
      </c>
      <c r="AH32" s="165">
        <v>0.28135500000000002</v>
      </c>
      <c r="AI32" s="165">
        <v>0.26066699999999998</v>
      </c>
      <c r="AJ32" s="165">
        <v>0.231548</v>
      </c>
      <c r="AK32" s="165">
        <v>0.2404</v>
      </c>
      <c r="AL32" s="165">
        <v>0.237452</v>
      </c>
      <c r="AM32" s="165">
        <v>0.26106499999999999</v>
      </c>
      <c r="AN32" s="165">
        <v>0.244893</v>
      </c>
      <c r="AO32" s="165">
        <v>0.251774</v>
      </c>
      <c r="AP32" s="165">
        <v>0.27043299999999998</v>
      </c>
      <c r="AQ32" s="165">
        <v>0.27612900000000001</v>
      </c>
      <c r="AR32" s="165">
        <v>0.26726699999999998</v>
      </c>
      <c r="AS32" s="165">
        <v>0.26629000000000003</v>
      </c>
      <c r="AT32" s="165">
        <v>0.27222600000000002</v>
      </c>
      <c r="AU32" s="165">
        <v>0.259967</v>
      </c>
      <c r="AV32" s="165">
        <v>0.23916100000000001</v>
      </c>
      <c r="AW32" s="165">
        <v>0.279333</v>
      </c>
      <c r="AX32" s="165">
        <v>0.31283899999999998</v>
      </c>
      <c r="AY32" s="165">
        <v>0.26380700000000001</v>
      </c>
      <c r="AZ32" s="165">
        <v>0.238759</v>
      </c>
      <c r="BA32" s="165">
        <v>0.28895490000000001</v>
      </c>
      <c r="BB32" s="165">
        <v>0.29944080000000001</v>
      </c>
      <c r="BC32" s="252">
        <v>0.29235139999999998</v>
      </c>
      <c r="BD32" s="252">
        <v>0.29962529999999998</v>
      </c>
      <c r="BE32" s="252">
        <v>0.29059079999999998</v>
      </c>
      <c r="BF32" s="252">
        <v>0.28772829999999999</v>
      </c>
      <c r="BG32" s="252">
        <v>0.28618169999999998</v>
      </c>
      <c r="BH32" s="252">
        <v>0.277036</v>
      </c>
      <c r="BI32" s="252">
        <v>0.29164600000000002</v>
      </c>
      <c r="BJ32" s="252">
        <v>0.31070609999999999</v>
      </c>
      <c r="BK32" s="252">
        <v>0.30277680000000001</v>
      </c>
      <c r="BL32" s="252">
        <v>0.28767359999999997</v>
      </c>
      <c r="BM32" s="252">
        <v>0.29666480000000001</v>
      </c>
      <c r="BN32" s="252">
        <v>0.29484050000000001</v>
      </c>
      <c r="BO32" s="252">
        <v>0.2936301</v>
      </c>
      <c r="BP32" s="252">
        <v>0.29866619999999999</v>
      </c>
      <c r="BQ32" s="252">
        <v>0.2900469</v>
      </c>
      <c r="BR32" s="252">
        <v>0.28530919999999999</v>
      </c>
      <c r="BS32" s="252">
        <v>0.28527419999999998</v>
      </c>
      <c r="BT32" s="252">
        <v>0.27582449999999997</v>
      </c>
      <c r="BU32" s="252">
        <v>0.2895278</v>
      </c>
      <c r="BV32" s="252">
        <v>0.3097702</v>
      </c>
    </row>
    <row r="33" spans="1:77" x14ac:dyDescent="0.25">
      <c r="A33" s="460" t="s">
        <v>823</v>
      </c>
      <c r="B33" s="461" t="s">
        <v>815</v>
      </c>
      <c r="C33" s="165">
        <v>0.18984799999999999</v>
      </c>
      <c r="D33" s="165">
        <v>9.0157000000000001E-2</v>
      </c>
      <c r="E33" s="165">
        <v>0.22947699999999999</v>
      </c>
      <c r="F33" s="165">
        <v>0.16306599999999999</v>
      </c>
      <c r="G33" s="165">
        <v>0.225048</v>
      </c>
      <c r="H33" s="165">
        <v>0.202623</v>
      </c>
      <c r="I33" s="165">
        <v>0.17632100000000001</v>
      </c>
      <c r="J33" s="165">
        <v>0.21072399999999999</v>
      </c>
      <c r="K33" s="165">
        <v>0.19212699999999999</v>
      </c>
      <c r="L33" s="165">
        <v>0.22239800000000001</v>
      </c>
      <c r="M33" s="165">
        <v>0.24429300000000001</v>
      </c>
      <c r="N33" s="165">
        <v>0.23563100000000001</v>
      </c>
      <c r="O33" s="165">
        <v>0.245423</v>
      </c>
      <c r="P33" s="165">
        <v>0.17302400000000001</v>
      </c>
      <c r="Q33" s="165">
        <v>0.22633400000000001</v>
      </c>
      <c r="R33" s="165">
        <v>0.21444199999999999</v>
      </c>
      <c r="S33" s="165">
        <v>0.31209900000000002</v>
      </c>
      <c r="T33" s="165">
        <v>0.33402700000000002</v>
      </c>
      <c r="U33" s="165">
        <v>0.26347900000000002</v>
      </c>
      <c r="V33" s="165">
        <v>0.26367699999999999</v>
      </c>
      <c r="W33" s="165">
        <v>0.24637700000000001</v>
      </c>
      <c r="X33" s="165">
        <v>0.17616499999999999</v>
      </c>
      <c r="Y33" s="165">
        <v>0.18772800000000001</v>
      </c>
      <c r="Z33" s="165">
        <v>0.24182000000000001</v>
      </c>
      <c r="AA33" s="165">
        <v>0.21884100000000001</v>
      </c>
      <c r="AB33" s="165">
        <v>0.14651500000000001</v>
      </c>
      <c r="AC33" s="165">
        <v>0.26138299999999998</v>
      </c>
      <c r="AD33" s="165">
        <v>0.21413299999999999</v>
      </c>
      <c r="AE33" s="165">
        <v>0.20976400000000001</v>
      </c>
      <c r="AF33" s="165">
        <v>0.27854299999999999</v>
      </c>
      <c r="AG33" s="165">
        <v>0.26926299999999997</v>
      </c>
      <c r="AH33" s="165">
        <v>0.30196699999999999</v>
      </c>
      <c r="AI33" s="165">
        <v>0.22064700000000001</v>
      </c>
      <c r="AJ33" s="165">
        <v>0.21949399999999999</v>
      </c>
      <c r="AK33" s="165">
        <v>0.23280500000000001</v>
      </c>
      <c r="AL33" s="165">
        <v>0.15066099999999999</v>
      </c>
      <c r="AM33" s="165">
        <v>0.200762</v>
      </c>
      <c r="AN33" s="165">
        <v>8.9966000000000004E-2</v>
      </c>
      <c r="AO33" s="165">
        <v>0.23213300000000001</v>
      </c>
      <c r="AP33" s="165">
        <v>0.23495099999999999</v>
      </c>
      <c r="AQ33" s="165">
        <v>0.30170599999999997</v>
      </c>
      <c r="AR33" s="165">
        <v>0.30557000000000001</v>
      </c>
      <c r="AS33" s="165">
        <v>0.35152099999999997</v>
      </c>
      <c r="AT33" s="165">
        <v>0.24866099999999999</v>
      </c>
      <c r="AU33" s="165">
        <v>0.27239799999999997</v>
      </c>
      <c r="AV33" s="165">
        <v>0.30868499999999999</v>
      </c>
      <c r="AW33" s="165">
        <v>0.41179700000000002</v>
      </c>
      <c r="AX33" s="165">
        <v>0.31317800000000001</v>
      </c>
      <c r="AY33" s="165">
        <v>0.26201400000000002</v>
      </c>
      <c r="AZ33" s="165">
        <v>0.25264500000000001</v>
      </c>
      <c r="BA33" s="165">
        <v>0.23314840000000001</v>
      </c>
      <c r="BB33" s="165">
        <v>0.23920420000000001</v>
      </c>
      <c r="BC33" s="252">
        <v>0.2319446</v>
      </c>
      <c r="BD33" s="252">
        <v>0.26876709999999998</v>
      </c>
      <c r="BE33" s="252">
        <v>0.26742290000000002</v>
      </c>
      <c r="BF33" s="252">
        <v>0.25570579999999998</v>
      </c>
      <c r="BG33" s="252">
        <v>0.26397540000000003</v>
      </c>
      <c r="BH33" s="252">
        <v>0.29570940000000001</v>
      </c>
      <c r="BI33" s="252">
        <v>0.30358160000000001</v>
      </c>
      <c r="BJ33" s="252">
        <v>0.276449</v>
      </c>
      <c r="BK33" s="252">
        <v>0.243947</v>
      </c>
      <c r="BL33" s="252">
        <v>0.1704387</v>
      </c>
      <c r="BM33" s="252">
        <v>0.23201849999999999</v>
      </c>
      <c r="BN33" s="252">
        <v>0.23917269999999999</v>
      </c>
      <c r="BO33" s="252">
        <v>0.28183960000000002</v>
      </c>
      <c r="BP33" s="252">
        <v>0.2448516</v>
      </c>
      <c r="BQ33" s="252">
        <v>0.29879689999999998</v>
      </c>
      <c r="BR33" s="252">
        <v>0.21541060000000001</v>
      </c>
      <c r="BS33" s="252">
        <v>0.24305679999999999</v>
      </c>
      <c r="BT33" s="252">
        <v>0.28424559999999999</v>
      </c>
      <c r="BU33" s="252">
        <v>0.3208318</v>
      </c>
      <c r="BV33" s="252">
        <v>0.28367979999999998</v>
      </c>
    </row>
    <row r="34" spans="1:77" x14ac:dyDescent="0.25">
      <c r="A34" s="460" t="s">
        <v>645</v>
      </c>
      <c r="B34" s="461" t="s">
        <v>816</v>
      </c>
      <c r="C34" s="165">
        <v>7.6053999999999997E-2</v>
      </c>
      <c r="D34" s="165">
        <v>-2.0110000000000002E-3</v>
      </c>
      <c r="E34" s="165">
        <v>0.179116</v>
      </c>
      <c r="F34" s="165">
        <v>1.8319999999999999E-2</v>
      </c>
      <c r="G34" s="165">
        <v>0.129911</v>
      </c>
      <c r="H34" s="165">
        <v>0.23560600000000001</v>
      </c>
      <c r="I34" s="165">
        <v>0.23191999999999999</v>
      </c>
      <c r="J34" s="165">
        <v>0.26128000000000001</v>
      </c>
      <c r="K34" s="165">
        <v>0.29384700000000002</v>
      </c>
      <c r="L34" s="165">
        <v>0.32323400000000002</v>
      </c>
      <c r="M34" s="165">
        <v>0.30577599999999999</v>
      </c>
      <c r="N34" s="165">
        <v>0.43863999999999997</v>
      </c>
      <c r="O34" s="165">
        <v>0.36842200000000003</v>
      </c>
      <c r="P34" s="165">
        <v>0.178706</v>
      </c>
      <c r="Q34" s="165">
        <v>0.21998799999999999</v>
      </c>
      <c r="R34" s="165">
        <v>0.24957099999999999</v>
      </c>
      <c r="S34" s="165">
        <v>0.203349</v>
      </c>
      <c r="T34" s="165">
        <v>0.28038299999999999</v>
      </c>
      <c r="U34" s="165">
        <v>0.291597</v>
      </c>
      <c r="V34" s="165">
        <v>0.33883400000000002</v>
      </c>
      <c r="W34" s="165">
        <v>0.278109</v>
      </c>
      <c r="X34" s="165">
        <v>0.22068499999999999</v>
      </c>
      <c r="Y34" s="165">
        <v>0.237375</v>
      </c>
      <c r="Z34" s="165">
        <v>0.21588499999999999</v>
      </c>
      <c r="AA34" s="165">
        <v>0</v>
      </c>
      <c r="AB34" s="165">
        <v>0</v>
      </c>
      <c r="AC34" s="165">
        <v>0</v>
      </c>
      <c r="AD34" s="165">
        <v>0</v>
      </c>
      <c r="AE34" s="165">
        <v>0</v>
      </c>
      <c r="AF34" s="165">
        <v>0</v>
      </c>
      <c r="AG34" s="165">
        <v>0</v>
      </c>
      <c r="AH34" s="165">
        <v>0</v>
      </c>
      <c r="AI34" s="165">
        <v>0</v>
      </c>
      <c r="AJ34" s="165">
        <v>0</v>
      </c>
      <c r="AK34" s="165">
        <v>0</v>
      </c>
      <c r="AL34" s="165">
        <v>0</v>
      </c>
      <c r="AM34" s="165">
        <v>0</v>
      </c>
      <c r="AN34" s="165">
        <v>0</v>
      </c>
      <c r="AO34" s="165">
        <v>0</v>
      </c>
      <c r="AP34" s="165">
        <v>0</v>
      </c>
      <c r="AQ34" s="165">
        <v>0</v>
      </c>
      <c r="AR34" s="165">
        <v>0</v>
      </c>
      <c r="AS34" s="165">
        <v>0</v>
      </c>
      <c r="AT34" s="165">
        <v>0</v>
      </c>
      <c r="AU34" s="165">
        <v>0</v>
      </c>
      <c r="AV34" s="165">
        <v>0</v>
      </c>
      <c r="AW34" s="165">
        <v>0</v>
      </c>
      <c r="AX34" s="165">
        <v>0</v>
      </c>
      <c r="AY34" s="165">
        <v>0</v>
      </c>
      <c r="AZ34" s="165">
        <v>0</v>
      </c>
      <c r="BA34" s="165">
        <v>0</v>
      </c>
      <c r="BB34" s="165">
        <v>0</v>
      </c>
      <c r="BC34" s="252">
        <v>0</v>
      </c>
      <c r="BD34" s="252">
        <v>0</v>
      </c>
      <c r="BE34" s="252">
        <v>0</v>
      </c>
      <c r="BF34" s="252">
        <v>0</v>
      </c>
      <c r="BG34" s="252">
        <v>0</v>
      </c>
      <c r="BH34" s="252">
        <v>0</v>
      </c>
      <c r="BI34" s="252">
        <v>0</v>
      </c>
      <c r="BJ34" s="252">
        <v>0</v>
      </c>
      <c r="BK34" s="252">
        <v>0</v>
      </c>
      <c r="BL34" s="252">
        <v>0</v>
      </c>
      <c r="BM34" s="252">
        <v>0</v>
      </c>
      <c r="BN34" s="252">
        <v>0</v>
      </c>
      <c r="BO34" s="252">
        <v>0</v>
      </c>
      <c r="BP34" s="252">
        <v>0</v>
      </c>
      <c r="BQ34" s="252">
        <v>0</v>
      </c>
      <c r="BR34" s="252">
        <v>0</v>
      </c>
      <c r="BS34" s="252">
        <v>0</v>
      </c>
      <c r="BT34" s="252">
        <v>0</v>
      </c>
      <c r="BU34" s="252">
        <v>0</v>
      </c>
      <c r="BV34" s="252">
        <v>0</v>
      </c>
    </row>
    <row r="35" spans="1:77" ht="10" x14ac:dyDescent="0.2">
      <c r="A35" s="460"/>
      <c r="B35" s="46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287"/>
      <c r="BD35" s="287"/>
      <c r="BE35" s="287"/>
      <c r="BF35" s="287"/>
      <c r="BG35" s="287"/>
      <c r="BH35" s="287"/>
      <c r="BI35" s="287"/>
      <c r="BJ35" s="287"/>
      <c r="BK35" s="287"/>
      <c r="BL35" s="287"/>
      <c r="BM35" s="287"/>
      <c r="BN35" s="287"/>
      <c r="BO35" s="287"/>
      <c r="BP35" s="287"/>
      <c r="BQ35" s="287"/>
      <c r="BR35" s="287"/>
      <c r="BS35" s="287"/>
      <c r="BT35" s="287"/>
      <c r="BU35" s="287"/>
      <c r="BV35" s="287"/>
    </row>
    <row r="36" spans="1:77" x14ac:dyDescent="0.25">
      <c r="A36" s="460"/>
      <c r="B36" s="122" t="s">
        <v>824</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287"/>
      <c r="BD36" s="287"/>
      <c r="BE36" s="287"/>
      <c r="BF36" s="287"/>
      <c r="BG36" s="287"/>
      <c r="BH36" s="287"/>
      <c r="BI36" s="287"/>
      <c r="BJ36" s="525"/>
      <c r="BK36" s="525"/>
      <c r="BL36" s="525"/>
      <c r="BM36" s="525"/>
      <c r="BN36" s="525"/>
      <c r="BO36" s="525"/>
      <c r="BP36" s="525"/>
      <c r="BQ36" s="525"/>
      <c r="BR36" s="525"/>
      <c r="BS36" s="525"/>
      <c r="BT36" s="525"/>
      <c r="BU36" s="525"/>
      <c r="BV36" s="525"/>
    </row>
    <row r="37" spans="1:77" x14ac:dyDescent="0.25">
      <c r="A37" s="460" t="s">
        <v>825</v>
      </c>
      <c r="B37" s="461" t="s">
        <v>812</v>
      </c>
      <c r="C37" s="568">
        <v>54.991999999999997</v>
      </c>
      <c r="D37" s="568">
        <v>52.578000000000003</v>
      </c>
      <c r="E37" s="568">
        <v>52.061</v>
      </c>
      <c r="F37" s="568">
        <v>50.491999999999997</v>
      </c>
      <c r="G37" s="568">
        <v>48.814999999999998</v>
      </c>
      <c r="H37" s="568">
        <v>52.451000000000001</v>
      </c>
      <c r="I37" s="568">
        <v>54.76</v>
      </c>
      <c r="J37" s="568">
        <v>60.889000000000003</v>
      </c>
      <c r="K37" s="568">
        <v>72.171999999999997</v>
      </c>
      <c r="L37" s="568">
        <v>78.257000000000005</v>
      </c>
      <c r="M37" s="568">
        <v>76.734999999999999</v>
      </c>
      <c r="N37" s="568">
        <v>69.561999999999998</v>
      </c>
      <c r="O37" s="568">
        <v>68.323999999999998</v>
      </c>
      <c r="P37" s="568">
        <v>69.248000000000005</v>
      </c>
      <c r="Q37" s="568">
        <v>73.39</v>
      </c>
      <c r="R37" s="568">
        <v>74.856999999999999</v>
      </c>
      <c r="S37" s="568">
        <v>72.147999999999996</v>
      </c>
      <c r="T37" s="568">
        <v>70.045000000000002</v>
      </c>
      <c r="U37" s="568">
        <v>71.266999999999996</v>
      </c>
      <c r="V37" s="568">
        <v>68.629000000000005</v>
      </c>
      <c r="W37" s="568">
        <v>69.63</v>
      </c>
      <c r="X37" s="568">
        <v>69.197000000000003</v>
      </c>
      <c r="Y37" s="568">
        <v>69.98</v>
      </c>
      <c r="Z37" s="568">
        <v>63.204000000000001</v>
      </c>
      <c r="AA37" s="568">
        <v>54.59</v>
      </c>
      <c r="AB37" s="568">
        <v>49.136000000000003</v>
      </c>
      <c r="AC37" s="568">
        <v>49.643000000000001</v>
      </c>
      <c r="AD37" s="568">
        <v>51.323999999999998</v>
      </c>
      <c r="AE37" s="568">
        <v>53.750999999999998</v>
      </c>
      <c r="AF37" s="568">
        <v>49.872999999999998</v>
      </c>
      <c r="AG37" s="568">
        <v>47.518999999999998</v>
      </c>
      <c r="AH37" s="568">
        <v>50.063000000000002</v>
      </c>
      <c r="AI37" s="568">
        <v>52.158999999999999</v>
      </c>
      <c r="AJ37" s="568">
        <v>52.713000000000001</v>
      </c>
      <c r="AK37" s="568">
        <v>56.796999999999997</v>
      </c>
      <c r="AL37" s="568">
        <v>53.545999999999999</v>
      </c>
      <c r="AM37" s="568">
        <v>52.518000000000001</v>
      </c>
      <c r="AN37" s="568">
        <v>52.140999999999998</v>
      </c>
      <c r="AO37" s="568">
        <v>54.298999999999999</v>
      </c>
      <c r="AP37" s="568">
        <v>56.723999999999997</v>
      </c>
      <c r="AQ37" s="568">
        <v>54.244</v>
      </c>
      <c r="AR37" s="568">
        <v>51.533999999999999</v>
      </c>
      <c r="AS37" s="568">
        <v>48.347000000000001</v>
      </c>
      <c r="AT37" s="568">
        <v>51.042000000000002</v>
      </c>
      <c r="AU37" s="568">
        <v>58.045000000000002</v>
      </c>
      <c r="AV37" s="568">
        <v>66.185000000000002</v>
      </c>
      <c r="AW37" s="568">
        <v>72.043000000000006</v>
      </c>
      <c r="AX37" s="568">
        <v>65.796000000000006</v>
      </c>
      <c r="AY37" s="568">
        <v>58.28</v>
      </c>
      <c r="AZ37" s="568">
        <v>53.491</v>
      </c>
      <c r="BA37" s="568">
        <v>53.190998186999998</v>
      </c>
      <c r="BB37" s="568">
        <v>53.466314887000003</v>
      </c>
      <c r="BC37" s="569">
        <v>54.285359999999997</v>
      </c>
      <c r="BD37" s="569">
        <v>54.628489999999999</v>
      </c>
      <c r="BE37" s="569">
        <v>55.161670000000001</v>
      </c>
      <c r="BF37" s="569">
        <v>56.482680000000002</v>
      </c>
      <c r="BG37" s="569">
        <v>56.81015</v>
      </c>
      <c r="BH37" s="569">
        <v>56.971670000000003</v>
      </c>
      <c r="BI37" s="569">
        <v>56.949860000000001</v>
      </c>
      <c r="BJ37" s="569">
        <v>56.488399999999999</v>
      </c>
      <c r="BK37" s="569">
        <v>55.832090000000001</v>
      </c>
      <c r="BL37" s="569">
        <v>56.061839999999997</v>
      </c>
      <c r="BM37" s="569">
        <v>57.014830000000003</v>
      </c>
      <c r="BN37" s="569">
        <v>59.03416</v>
      </c>
      <c r="BO37" s="569">
        <v>61.051630000000003</v>
      </c>
      <c r="BP37" s="569">
        <v>60.475140000000003</v>
      </c>
      <c r="BQ37" s="569">
        <v>58.99906</v>
      </c>
      <c r="BR37" s="569">
        <v>58.834969999999998</v>
      </c>
      <c r="BS37" s="569">
        <v>58.832769999999996</v>
      </c>
      <c r="BT37" s="569">
        <v>60.166679999999999</v>
      </c>
      <c r="BU37" s="569">
        <v>61.275700000000001</v>
      </c>
      <c r="BV37" s="569">
        <v>59.883850000000002</v>
      </c>
    </row>
    <row r="38" spans="1:77" x14ac:dyDescent="0.25">
      <c r="A38" s="460" t="s">
        <v>907</v>
      </c>
      <c r="B38" s="461" t="s">
        <v>905</v>
      </c>
      <c r="C38" s="568">
        <v>74.251000000000005</v>
      </c>
      <c r="D38" s="568">
        <v>64.100999999999999</v>
      </c>
      <c r="E38" s="568">
        <v>60.81</v>
      </c>
      <c r="F38" s="568">
        <v>62.905000000000001</v>
      </c>
      <c r="G38" s="568">
        <v>68.11</v>
      </c>
      <c r="H38" s="568">
        <v>75.802999999999997</v>
      </c>
      <c r="I38" s="568">
        <v>85.442999999999998</v>
      </c>
      <c r="J38" s="568">
        <v>95.254999999999995</v>
      </c>
      <c r="K38" s="568">
        <v>100.31399999999999</v>
      </c>
      <c r="L38" s="568">
        <v>94.662000000000006</v>
      </c>
      <c r="M38" s="568">
        <v>89.388000000000005</v>
      </c>
      <c r="N38" s="568">
        <v>69.855999999999995</v>
      </c>
      <c r="O38" s="568">
        <v>55.151000000000003</v>
      </c>
      <c r="P38" s="568">
        <v>43.514000000000003</v>
      </c>
      <c r="Q38" s="568">
        <v>41.744999999999997</v>
      </c>
      <c r="R38" s="568">
        <v>44.915999999999997</v>
      </c>
      <c r="S38" s="568">
        <v>52.225000000000001</v>
      </c>
      <c r="T38" s="568">
        <v>56.784999999999997</v>
      </c>
      <c r="U38" s="568">
        <v>64.31</v>
      </c>
      <c r="V38" s="568">
        <v>69.605999999999995</v>
      </c>
      <c r="W38" s="568">
        <v>72.167000000000002</v>
      </c>
      <c r="X38" s="568">
        <v>76.198999999999998</v>
      </c>
      <c r="Y38" s="568">
        <v>72.114999999999995</v>
      </c>
      <c r="Z38" s="568">
        <v>63.838999999999999</v>
      </c>
      <c r="AA38" s="568">
        <v>48.018999999999998</v>
      </c>
      <c r="AB38" s="568">
        <v>37.734000000000002</v>
      </c>
      <c r="AC38" s="568">
        <v>36.265999999999998</v>
      </c>
      <c r="AD38" s="568">
        <v>40.213999999999999</v>
      </c>
      <c r="AE38" s="568">
        <v>49.670999999999999</v>
      </c>
      <c r="AF38" s="568">
        <v>54.127000000000002</v>
      </c>
      <c r="AG38" s="568">
        <v>64.161000000000001</v>
      </c>
      <c r="AH38" s="568">
        <v>72.837999999999994</v>
      </c>
      <c r="AI38" s="568">
        <v>81.98</v>
      </c>
      <c r="AJ38" s="568">
        <v>86.724000000000004</v>
      </c>
      <c r="AK38" s="568">
        <v>87.671999999999997</v>
      </c>
      <c r="AL38" s="568">
        <v>76.641999999999996</v>
      </c>
      <c r="AM38" s="568">
        <v>68.626999999999995</v>
      </c>
      <c r="AN38" s="568">
        <v>60.61</v>
      </c>
      <c r="AO38" s="568">
        <v>55.831000000000003</v>
      </c>
      <c r="AP38" s="568">
        <v>60.752000000000002</v>
      </c>
      <c r="AQ38" s="568">
        <v>71.058999999999997</v>
      </c>
      <c r="AR38" s="568">
        <v>79.17</v>
      </c>
      <c r="AS38" s="568">
        <v>87.326999999999998</v>
      </c>
      <c r="AT38" s="568">
        <v>96.275000000000006</v>
      </c>
      <c r="AU38" s="568">
        <v>102.18</v>
      </c>
      <c r="AV38" s="568">
        <v>98.028000000000006</v>
      </c>
      <c r="AW38" s="568">
        <v>90.236000000000004</v>
      </c>
      <c r="AX38" s="568">
        <v>79.754000000000005</v>
      </c>
      <c r="AY38" s="568">
        <v>60.189</v>
      </c>
      <c r="AZ38" s="568">
        <v>49.963999999999999</v>
      </c>
      <c r="BA38" s="568">
        <v>46.410434799999997</v>
      </c>
      <c r="BB38" s="568">
        <v>51.901353069000002</v>
      </c>
      <c r="BC38" s="569">
        <v>58.654339999999998</v>
      </c>
      <c r="BD38" s="569">
        <v>66.789320000000004</v>
      </c>
      <c r="BE38" s="569">
        <v>72.962620000000001</v>
      </c>
      <c r="BF38" s="569">
        <v>81.497519999999994</v>
      </c>
      <c r="BG38" s="569">
        <v>86.352459999999994</v>
      </c>
      <c r="BH38" s="569">
        <v>85.719049999999996</v>
      </c>
      <c r="BI38" s="569">
        <v>82.532349999999994</v>
      </c>
      <c r="BJ38" s="569">
        <v>73.386610000000005</v>
      </c>
      <c r="BK38" s="569">
        <v>60.421950000000002</v>
      </c>
      <c r="BL38" s="569">
        <v>51.375300000000003</v>
      </c>
      <c r="BM38" s="569">
        <v>48.356900000000003</v>
      </c>
      <c r="BN38" s="569">
        <v>51.154179999999997</v>
      </c>
      <c r="BO38" s="569">
        <v>58.52355</v>
      </c>
      <c r="BP38" s="569">
        <v>66.795860000000005</v>
      </c>
      <c r="BQ38" s="569">
        <v>73.239599999999996</v>
      </c>
      <c r="BR38" s="569">
        <v>81.869969999999995</v>
      </c>
      <c r="BS38" s="569">
        <v>86.932029999999997</v>
      </c>
      <c r="BT38" s="569">
        <v>86.613780000000006</v>
      </c>
      <c r="BU38" s="569">
        <v>83.618620000000007</v>
      </c>
      <c r="BV38" s="569">
        <v>74.661289999999994</v>
      </c>
    </row>
    <row r="39" spans="1:77" x14ac:dyDescent="0.25">
      <c r="A39" s="460" t="s">
        <v>908</v>
      </c>
      <c r="B39" s="461" t="s">
        <v>1116</v>
      </c>
      <c r="C39" s="568">
        <v>1.6240000000000001</v>
      </c>
      <c r="D39" s="568">
        <v>1.2969999999999999</v>
      </c>
      <c r="E39" s="568">
        <v>1.52</v>
      </c>
      <c r="F39" s="568">
        <v>1.4339999999999999</v>
      </c>
      <c r="G39" s="568">
        <v>1.371</v>
      </c>
      <c r="H39" s="568">
        <v>1.514</v>
      </c>
      <c r="I39" s="568">
        <v>1.405</v>
      </c>
      <c r="J39" s="568">
        <v>1.591</v>
      </c>
      <c r="K39" s="568">
        <v>1.516</v>
      </c>
      <c r="L39" s="568">
        <v>1.367</v>
      </c>
      <c r="M39" s="568">
        <v>1.2689999999999999</v>
      </c>
      <c r="N39" s="568">
        <v>1.4870000000000001</v>
      </c>
      <c r="O39" s="568">
        <v>1.1639999999999999</v>
      </c>
      <c r="P39" s="568">
        <v>1.01</v>
      </c>
      <c r="Q39" s="568">
        <v>1.07</v>
      </c>
      <c r="R39" s="568">
        <v>1.0920000000000001</v>
      </c>
      <c r="S39" s="568">
        <v>1.1060000000000001</v>
      </c>
      <c r="T39" s="568">
        <v>1.1859999999999999</v>
      </c>
      <c r="U39" s="568">
        <v>1.2250000000000001</v>
      </c>
      <c r="V39" s="568">
        <v>1.141</v>
      </c>
      <c r="W39" s="568">
        <v>1.32</v>
      </c>
      <c r="X39" s="568">
        <v>1.429</v>
      </c>
      <c r="Y39" s="568">
        <v>1.5409999999999999</v>
      </c>
      <c r="Z39" s="568">
        <v>1.397</v>
      </c>
      <c r="AA39" s="568">
        <v>1.204</v>
      </c>
      <c r="AB39" s="568">
        <v>1.1779999999999999</v>
      </c>
      <c r="AC39" s="568">
        <v>1.071</v>
      </c>
      <c r="AD39" s="568">
        <v>0.99099999999999999</v>
      </c>
      <c r="AE39" s="568">
        <v>1.0940000000000001</v>
      </c>
      <c r="AF39" s="568">
        <v>1.228</v>
      </c>
      <c r="AG39" s="568">
        <v>1.2290000000000001</v>
      </c>
      <c r="AH39" s="568">
        <v>1.091</v>
      </c>
      <c r="AI39" s="568">
        <v>1.083</v>
      </c>
      <c r="AJ39" s="568">
        <v>1.0269999999999999</v>
      </c>
      <c r="AK39" s="568">
        <v>1.1679999999999999</v>
      </c>
      <c r="AL39" s="568">
        <v>1.3380000000000001</v>
      </c>
      <c r="AM39" s="568">
        <v>0.94799999999999995</v>
      </c>
      <c r="AN39" s="568">
        <v>0.82299999999999995</v>
      </c>
      <c r="AO39" s="568">
        <v>1.1319999999999999</v>
      </c>
      <c r="AP39" s="568">
        <v>1.2609999999999999</v>
      </c>
      <c r="AQ39" s="568">
        <v>1.135</v>
      </c>
      <c r="AR39" s="568">
        <v>1.113</v>
      </c>
      <c r="AS39" s="568">
        <v>1.2070000000000001</v>
      </c>
      <c r="AT39" s="568">
        <v>1.1830000000000001</v>
      </c>
      <c r="AU39" s="568">
        <v>1.204</v>
      </c>
      <c r="AV39" s="568">
        <v>1.3260000000000001</v>
      </c>
      <c r="AW39" s="568">
        <v>1.5069999999999999</v>
      </c>
      <c r="AX39" s="568">
        <v>0.89</v>
      </c>
      <c r="AY39" s="568">
        <v>0.77900000000000003</v>
      </c>
      <c r="AZ39" s="568">
        <v>0.72599999999999998</v>
      </c>
      <c r="BA39" s="568">
        <v>0.85456520000000002</v>
      </c>
      <c r="BB39" s="568">
        <v>0.9778152</v>
      </c>
      <c r="BC39" s="569">
        <v>1.215638</v>
      </c>
      <c r="BD39" s="569">
        <v>1.3047310000000001</v>
      </c>
      <c r="BE39" s="569">
        <v>1.550654</v>
      </c>
      <c r="BF39" s="569">
        <v>1.740102</v>
      </c>
      <c r="BG39" s="569">
        <v>1.590867</v>
      </c>
      <c r="BH39" s="569">
        <v>1.698939</v>
      </c>
      <c r="BI39" s="569">
        <v>1.6494850000000001</v>
      </c>
      <c r="BJ39" s="569">
        <v>1.5307550000000001</v>
      </c>
      <c r="BK39" s="569">
        <v>1.3105869999999999</v>
      </c>
      <c r="BL39" s="569">
        <v>1.3171889999999999</v>
      </c>
      <c r="BM39" s="569">
        <v>1.3617079999999999</v>
      </c>
      <c r="BN39" s="569">
        <v>1.3999790000000001</v>
      </c>
      <c r="BO39" s="569">
        <v>1.5710090000000001</v>
      </c>
      <c r="BP39" s="569">
        <v>1.6040639999999999</v>
      </c>
      <c r="BQ39" s="569">
        <v>1.799984</v>
      </c>
      <c r="BR39" s="569">
        <v>1.9510639999999999</v>
      </c>
      <c r="BS39" s="569">
        <v>1.7681199999999999</v>
      </c>
      <c r="BT39" s="569">
        <v>1.8246119999999999</v>
      </c>
      <c r="BU39" s="569">
        <v>1.7500640000000001</v>
      </c>
      <c r="BV39" s="569">
        <v>1.6049290000000001</v>
      </c>
    </row>
    <row r="40" spans="1:77" x14ac:dyDescent="0.25">
      <c r="A40" s="460" t="s">
        <v>826</v>
      </c>
      <c r="B40" s="461" t="s">
        <v>815</v>
      </c>
      <c r="C40" s="568">
        <v>44.006999999999998</v>
      </c>
      <c r="D40" s="568">
        <v>40.031999999999996</v>
      </c>
      <c r="E40" s="568">
        <v>44.143000000000001</v>
      </c>
      <c r="F40" s="568">
        <v>54.813000000000002</v>
      </c>
      <c r="G40" s="568">
        <v>60.531999999999996</v>
      </c>
      <c r="H40" s="568">
        <v>69.938000000000002</v>
      </c>
      <c r="I40" s="568">
        <v>78.043999999999997</v>
      </c>
      <c r="J40" s="568">
        <v>84.807000000000002</v>
      </c>
      <c r="K40" s="568">
        <v>86.040999999999997</v>
      </c>
      <c r="L40" s="568">
        <v>74.906999999999996</v>
      </c>
      <c r="M40" s="568">
        <v>62.183999999999997</v>
      </c>
      <c r="N40" s="568">
        <v>54.622</v>
      </c>
      <c r="O40" s="568">
        <v>44.529000000000003</v>
      </c>
      <c r="P40" s="568">
        <v>39.164999999999999</v>
      </c>
      <c r="Q40" s="568">
        <v>37.670999999999999</v>
      </c>
      <c r="R40" s="568">
        <v>43.624000000000002</v>
      </c>
      <c r="S40" s="568">
        <v>48.456000000000003</v>
      </c>
      <c r="T40" s="568">
        <v>54.749000000000002</v>
      </c>
      <c r="U40" s="568">
        <v>61.786000000000001</v>
      </c>
      <c r="V40" s="568">
        <v>66.998000000000005</v>
      </c>
      <c r="W40" s="568">
        <v>69.929000000000002</v>
      </c>
      <c r="X40" s="568">
        <v>65.697999999999993</v>
      </c>
      <c r="Y40" s="568">
        <v>55.329000000000001</v>
      </c>
      <c r="Z40" s="568">
        <v>43.917999999999999</v>
      </c>
      <c r="AA40" s="568">
        <v>36.618000000000002</v>
      </c>
      <c r="AB40" s="568">
        <v>34.167000000000002</v>
      </c>
      <c r="AC40" s="568">
        <v>35.732999999999997</v>
      </c>
      <c r="AD40" s="568">
        <v>41.741</v>
      </c>
      <c r="AE40" s="568">
        <v>49.762</v>
      </c>
      <c r="AF40" s="568">
        <v>58.811</v>
      </c>
      <c r="AG40" s="568">
        <v>70.840999999999994</v>
      </c>
      <c r="AH40" s="568">
        <v>80.811999999999998</v>
      </c>
      <c r="AI40" s="568">
        <v>81.256</v>
      </c>
      <c r="AJ40" s="568">
        <v>75.587000000000003</v>
      </c>
      <c r="AK40" s="568">
        <v>64.201999999999998</v>
      </c>
      <c r="AL40" s="568">
        <v>54.493000000000002</v>
      </c>
      <c r="AM40" s="568">
        <v>42.944000000000003</v>
      </c>
      <c r="AN40" s="568">
        <v>38.981999999999999</v>
      </c>
      <c r="AO40" s="568">
        <v>40.180999999999997</v>
      </c>
      <c r="AP40" s="568">
        <v>47.296999999999997</v>
      </c>
      <c r="AQ40" s="568">
        <v>58.991</v>
      </c>
      <c r="AR40" s="568">
        <v>70.141000000000005</v>
      </c>
      <c r="AS40" s="568">
        <v>79.456000000000003</v>
      </c>
      <c r="AT40" s="568">
        <v>90.573999999999998</v>
      </c>
      <c r="AU40" s="568">
        <v>90.228999999999999</v>
      </c>
      <c r="AV40" s="568">
        <v>80.421999999999997</v>
      </c>
      <c r="AW40" s="568">
        <v>64.450999999999993</v>
      </c>
      <c r="AX40" s="568">
        <v>50.067</v>
      </c>
      <c r="AY40" s="568">
        <v>41.631</v>
      </c>
      <c r="AZ40" s="568">
        <v>35.704000000000001</v>
      </c>
      <c r="BA40" s="568">
        <v>37.014480134000003</v>
      </c>
      <c r="BB40" s="568">
        <v>44.776009879999997</v>
      </c>
      <c r="BC40" s="569">
        <v>54.872880000000002</v>
      </c>
      <c r="BD40" s="569">
        <v>64.465159999999997</v>
      </c>
      <c r="BE40" s="569">
        <v>73.189599999999999</v>
      </c>
      <c r="BF40" s="569">
        <v>81.779319999999998</v>
      </c>
      <c r="BG40" s="569">
        <v>82.456599999999995</v>
      </c>
      <c r="BH40" s="569">
        <v>76.644940000000005</v>
      </c>
      <c r="BI40" s="569">
        <v>65.001890000000003</v>
      </c>
      <c r="BJ40" s="569">
        <v>53.492269999999998</v>
      </c>
      <c r="BK40" s="569">
        <v>45.830199999999998</v>
      </c>
      <c r="BL40" s="569">
        <v>41.58717</v>
      </c>
      <c r="BM40" s="569">
        <v>43.732520000000001</v>
      </c>
      <c r="BN40" s="569">
        <v>53.080159999999999</v>
      </c>
      <c r="BO40" s="569">
        <v>64.271889999999999</v>
      </c>
      <c r="BP40" s="569">
        <v>73.950760000000002</v>
      </c>
      <c r="BQ40" s="569">
        <v>83.765010000000004</v>
      </c>
      <c r="BR40" s="569">
        <v>94.463679999999997</v>
      </c>
      <c r="BS40" s="569">
        <v>95.214870000000005</v>
      </c>
      <c r="BT40" s="569">
        <v>89.466840000000005</v>
      </c>
      <c r="BU40" s="569">
        <v>77.850459999999998</v>
      </c>
      <c r="BV40" s="569">
        <v>66.322050000000004</v>
      </c>
    </row>
    <row r="41" spans="1:77" x14ac:dyDescent="0.25">
      <c r="A41" s="460" t="s">
        <v>652</v>
      </c>
      <c r="B41" s="461" t="s">
        <v>816</v>
      </c>
      <c r="C41" s="568">
        <v>21.896000000000001</v>
      </c>
      <c r="D41" s="568">
        <v>22.111999999999998</v>
      </c>
      <c r="E41" s="568">
        <v>24.356999999999999</v>
      </c>
      <c r="F41" s="568">
        <v>29.876000000000001</v>
      </c>
      <c r="G41" s="568">
        <v>34.936</v>
      </c>
      <c r="H41" s="568">
        <v>35.981000000000002</v>
      </c>
      <c r="I41" s="568">
        <v>37.615000000000002</v>
      </c>
      <c r="J41" s="568">
        <v>40.325000000000003</v>
      </c>
      <c r="K41" s="568">
        <v>38.664999999999999</v>
      </c>
      <c r="L41" s="568">
        <v>37.497534000000002</v>
      </c>
      <c r="M41" s="568">
        <v>35.987748000000003</v>
      </c>
      <c r="N41" s="568">
        <v>32.641396999999998</v>
      </c>
      <c r="O41" s="568">
        <v>28.061879999999999</v>
      </c>
      <c r="P41" s="568">
        <v>25.126369</v>
      </c>
      <c r="Q41" s="568">
        <v>23.006181000000002</v>
      </c>
      <c r="R41" s="568">
        <v>21.343049000000001</v>
      </c>
      <c r="S41" s="568">
        <v>22.429872</v>
      </c>
      <c r="T41" s="568">
        <v>22.532796000000001</v>
      </c>
      <c r="U41" s="568">
        <v>23.166276</v>
      </c>
      <c r="V41" s="568">
        <v>22.887248</v>
      </c>
      <c r="W41" s="568">
        <v>22.457577000000001</v>
      </c>
      <c r="X41" s="568">
        <v>23.212033000000002</v>
      </c>
      <c r="Y41" s="568">
        <v>21.718378999999999</v>
      </c>
      <c r="Z41" s="568">
        <v>20.694471</v>
      </c>
      <c r="AA41" s="568">
        <v>20.446449000000001</v>
      </c>
      <c r="AB41" s="568">
        <v>18.862762</v>
      </c>
      <c r="AC41" s="568">
        <v>19.398157000000001</v>
      </c>
      <c r="AD41" s="568">
        <v>20.023097</v>
      </c>
      <c r="AE41" s="568">
        <v>23.205041000000001</v>
      </c>
      <c r="AF41" s="568">
        <v>22.690176999999998</v>
      </c>
      <c r="AG41" s="568">
        <v>24.791369</v>
      </c>
      <c r="AH41" s="568">
        <v>25.970023000000001</v>
      </c>
      <c r="AI41" s="568">
        <v>27.227350000000001</v>
      </c>
      <c r="AJ41" s="568">
        <v>26.968983999999999</v>
      </c>
      <c r="AK41" s="568">
        <v>26.315905000000001</v>
      </c>
      <c r="AL41" s="568">
        <v>25.130521000000002</v>
      </c>
      <c r="AM41" s="568">
        <v>22.823716000000001</v>
      </c>
      <c r="AN41" s="568">
        <v>22.166146999999999</v>
      </c>
      <c r="AO41" s="568">
        <v>22.853945</v>
      </c>
      <c r="AP41" s="568">
        <v>21.915312</v>
      </c>
      <c r="AQ41" s="568">
        <v>21.592357</v>
      </c>
      <c r="AR41" s="568">
        <v>23.396305000000002</v>
      </c>
      <c r="AS41" s="568">
        <v>26.642678</v>
      </c>
      <c r="AT41" s="568">
        <v>27.476054000000001</v>
      </c>
      <c r="AU41" s="568">
        <v>27.436364999999999</v>
      </c>
      <c r="AV41" s="568">
        <v>28.027063999999999</v>
      </c>
      <c r="AW41" s="568">
        <v>26.638824</v>
      </c>
      <c r="AX41" s="568">
        <v>26.823872000000001</v>
      </c>
      <c r="AY41" s="568">
        <v>24.693822000000001</v>
      </c>
      <c r="AZ41" s="568">
        <v>23.440811</v>
      </c>
      <c r="BA41" s="568">
        <v>23.766807394000001</v>
      </c>
      <c r="BB41" s="568">
        <v>23.692941961999999</v>
      </c>
      <c r="BC41" s="569">
        <v>24.02449</v>
      </c>
      <c r="BD41" s="569">
        <v>24.452839999999998</v>
      </c>
      <c r="BE41" s="569">
        <v>25.183430000000001</v>
      </c>
      <c r="BF41" s="569">
        <v>25.21218</v>
      </c>
      <c r="BG41" s="569">
        <v>24.78397</v>
      </c>
      <c r="BH41" s="569">
        <v>24.29768</v>
      </c>
      <c r="BI41" s="569">
        <v>23.991199999999999</v>
      </c>
      <c r="BJ41" s="569">
        <v>23.54252</v>
      </c>
      <c r="BK41" s="569">
        <v>22.685009999999998</v>
      </c>
      <c r="BL41" s="569">
        <v>21.389530000000001</v>
      </c>
      <c r="BM41" s="569">
        <v>20.716539999999998</v>
      </c>
      <c r="BN41" s="569">
        <v>20.75404</v>
      </c>
      <c r="BO41" s="569">
        <v>21.19351</v>
      </c>
      <c r="BP41" s="569">
        <v>21.75562</v>
      </c>
      <c r="BQ41" s="569">
        <v>22.620460000000001</v>
      </c>
      <c r="BR41" s="569">
        <v>22.78567</v>
      </c>
      <c r="BS41" s="569">
        <v>22.506769999999999</v>
      </c>
      <c r="BT41" s="569">
        <v>22.15878</v>
      </c>
      <c r="BU41" s="569">
        <v>21.983170000000001</v>
      </c>
      <c r="BV41" s="569">
        <v>21.654990000000002</v>
      </c>
    </row>
    <row r="42" spans="1:77" ht="10" x14ac:dyDescent="0.2">
      <c r="A42" s="460"/>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287"/>
      <c r="BD42" s="287"/>
      <c r="BE42" s="287"/>
      <c r="BF42" s="287"/>
      <c r="BG42" s="287"/>
      <c r="BH42" s="287"/>
      <c r="BI42" s="287"/>
      <c r="BJ42" s="287"/>
      <c r="BK42" s="287"/>
      <c r="BL42" s="287"/>
      <c r="BM42" s="287"/>
      <c r="BN42" s="287"/>
      <c r="BO42" s="287"/>
      <c r="BP42" s="287"/>
      <c r="BQ42" s="287"/>
      <c r="BR42" s="287"/>
      <c r="BS42" s="287"/>
      <c r="BT42" s="287"/>
      <c r="BU42" s="287"/>
      <c r="BV42" s="287"/>
    </row>
    <row r="43" spans="1:77" ht="11.15" customHeight="1" x14ac:dyDescent="0.25">
      <c r="A43" s="44"/>
      <c r="B43" s="122" t="s">
        <v>485</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3"/>
      <c r="BD43" s="463"/>
      <c r="BE43" s="463"/>
      <c r="BF43" s="463"/>
      <c r="BG43" s="463"/>
      <c r="BH43" s="463"/>
      <c r="BI43" s="463"/>
      <c r="BJ43" s="463"/>
      <c r="BK43" s="463"/>
      <c r="BL43" s="463"/>
      <c r="BM43" s="463"/>
      <c r="BN43" s="463"/>
      <c r="BO43" s="463"/>
      <c r="BP43" s="463"/>
      <c r="BQ43" s="463"/>
      <c r="BR43" s="463"/>
      <c r="BS43" s="463"/>
      <c r="BT43" s="463"/>
      <c r="BU43" s="463"/>
      <c r="BV43" s="463"/>
      <c r="BX43" s="557"/>
      <c r="BY43" s="557"/>
    </row>
    <row r="44" spans="1:77" ht="11.15" customHeight="1" x14ac:dyDescent="0.25">
      <c r="A44" s="48" t="s">
        <v>426</v>
      </c>
      <c r="B44" s="138" t="s">
        <v>330</v>
      </c>
      <c r="C44" s="165">
        <v>16.228515999999999</v>
      </c>
      <c r="D44" s="165">
        <v>15.865413</v>
      </c>
      <c r="E44" s="165">
        <v>15.230451</v>
      </c>
      <c r="F44" s="165">
        <v>12.772333</v>
      </c>
      <c r="G44" s="165">
        <v>12.968031999999999</v>
      </c>
      <c r="H44" s="165">
        <v>13.734366</v>
      </c>
      <c r="I44" s="165">
        <v>14.33358</v>
      </c>
      <c r="J44" s="165">
        <v>14.151709</v>
      </c>
      <c r="K44" s="165">
        <v>13.572832999999999</v>
      </c>
      <c r="L44" s="165">
        <v>13.444741</v>
      </c>
      <c r="M44" s="165">
        <v>14.123699999999999</v>
      </c>
      <c r="N44" s="165">
        <v>14.139806</v>
      </c>
      <c r="O44" s="165">
        <v>14.541839</v>
      </c>
      <c r="P44" s="165">
        <v>12.370929</v>
      </c>
      <c r="Q44" s="165">
        <v>14.387129</v>
      </c>
      <c r="R44" s="165">
        <v>15.162167</v>
      </c>
      <c r="S44" s="165">
        <v>15.595677</v>
      </c>
      <c r="T44" s="165">
        <v>16.190232999999999</v>
      </c>
      <c r="U44" s="165">
        <v>15.851839</v>
      </c>
      <c r="V44" s="165">
        <v>15.726000000000001</v>
      </c>
      <c r="W44" s="165">
        <v>15.231667</v>
      </c>
      <c r="X44" s="165">
        <v>15.045355000000001</v>
      </c>
      <c r="Y44" s="165">
        <v>15.683967000000001</v>
      </c>
      <c r="Z44" s="165">
        <v>15.756902999999999</v>
      </c>
      <c r="AA44" s="165">
        <v>15.467677</v>
      </c>
      <c r="AB44" s="165">
        <v>15.397285999999999</v>
      </c>
      <c r="AC44" s="165">
        <v>15.846807</v>
      </c>
      <c r="AD44" s="165">
        <v>15.648300000000001</v>
      </c>
      <c r="AE44" s="165">
        <v>16.238773999999999</v>
      </c>
      <c r="AF44" s="165">
        <v>16.571000000000002</v>
      </c>
      <c r="AG44" s="165">
        <v>16.358000000000001</v>
      </c>
      <c r="AH44" s="165">
        <v>16.427676999999999</v>
      </c>
      <c r="AI44" s="165">
        <v>16.141200000000001</v>
      </c>
      <c r="AJ44" s="165">
        <v>15.775807</v>
      </c>
      <c r="AK44" s="165">
        <v>16.450467</v>
      </c>
      <c r="AL44" s="165">
        <v>15.376936000000001</v>
      </c>
      <c r="AM44" s="165">
        <v>15.086387</v>
      </c>
      <c r="AN44" s="165">
        <v>15.128429000000001</v>
      </c>
      <c r="AO44" s="165">
        <v>15.512839</v>
      </c>
      <c r="AP44" s="165">
        <v>15.839833</v>
      </c>
      <c r="AQ44" s="165">
        <v>16.206968</v>
      </c>
      <c r="AR44" s="165">
        <v>16.394532999999999</v>
      </c>
      <c r="AS44" s="165">
        <v>16.598096999999999</v>
      </c>
      <c r="AT44" s="165">
        <v>16.689160999999999</v>
      </c>
      <c r="AU44" s="165">
        <v>16.239267000000002</v>
      </c>
      <c r="AV44" s="165">
        <v>15.356871</v>
      </c>
      <c r="AW44" s="165">
        <v>15.937167000000001</v>
      </c>
      <c r="AX44" s="165">
        <v>16.501839</v>
      </c>
      <c r="AY44" s="165">
        <v>15.399387000000001</v>
      </c>
      <c r="AZ44" s="165">
        <v>14.881862</v>
      </c>
      <c r="BA44" s="165">
        <v>15.814516128999999</v>
      </c>
      <c r="BB44" s="165">
        <v>15.88776</v>
      </c>
      <c r="BC44" s="252">
        <v>16.159649999999999</v>
      </c>
      <c r="BD44" s="252">
        <v>16.553820000000002</v>
      </c>
      <c r="BE44" s="252">
        <v>16.396830000000001</v>
      </c>
      <c r="BF44" s="252">
        <v>16.377479999999998</v>
      </c>
      <c r="BG44" s="252">
        <v>15.80669</v>
      </c>
      <c r="BH44" s="252">
        <v>15.28914</v>
      </c>
      <c r="BI44" s="252">
        <v>15.91052</v>
      </c>
      <c r="BJ44" s="252">
        <v>16.066420000000001</v>
      </c>
      <c r="BK44" s="252">
        <v>15.367599999999999</v>
      </c>
      <c r="BL44" s="252">
        <v>14.85976</v>
      </c>
      <c r="BM44" s="252">
        <v>15.42858</v>
      </c>
      <c r="BN44" s="252">
        <v>15.713480000000001</v>
      </c>
      <c r="BO44" s="252">
        <v>16.11552</v>
      </c>
      <c r="BP44" s="252">
        <v>16.43046</v>
      </c>
      <c r="BQ44" s="252">
        <v>16.282730000000001</v>
      </c>
      <c r="BR44" s="252">
        <v>16.2254</v>
      </c>
      <c r="BS44" s="252">
        <v>15.74713</v>
      </c>
      <c r="BT44" s="252">
        <v>15.13284</v>
      </c>
      <c r="BU44" s="252">
        <v>15.778930000000001</v>
      </c>
      <c r="BV44" s="252">
        <v>16.063960000000002</v>
      </c>
      <c r="BX44" s="558"/>
      <c r="BY44" s="558"/>
    </row>
    <row r="45" spans="1:77" ht="11.15" customHeight="1" x14ac:dyDescent="0.25">
      <c r="A45" s="460" t="s">
        <v>840</v>
      </c>
      <c r="B45" s="461" t="s">
        <v>833</v>
      </c>
      <c r="C45" s="165">
        <v>0.69790300000000005</v>
      </c>
      <c r="D45" s="165">
        <v>0.63965499999999997</v>
      </c>
      <c r="E45" s="165">
        <v>0.49890299999999999</v>
      </c>
      <c r="F45" s="165">
        <v>0.31723299999999999</v>
      </c>
      <c r="G45" s="165">
        <v>0.33609600000000001</v>
      </c>
      <c r="H45" s="165">
        <v>0.40246599999999999</v>
      </c>
      <c r="I45" s="165">
        <v>0.45580599999999999</v>
      </c>
      <c r="J45" s="165">
        <v>0.42216100000000001</v>
      </c>
      <c r="K45" s="165">
        <v>0.53626600000000002</v>
      </c>
      <c r="L45" s="165">
        <v>0.58690299999999995</v>
      </c>
      <c r="M45" s="165">
        <v>0.63736599999999999</v>
      </c>
      <c r="N45" s="165">
        <v>0.57054800000000006</v>
      </c>
      <c r="O45" s="165">
        <v>0.59341900000000003</v>
      </c>
      <c r="P45" s="165">
        <v>0.48278599999999999</v>
      </c>
      <c r="Q45" s="165">
        <v>0.52032299999999998</v>
      </c>
      <c r="R45" s="165">
        <v>0.45146700000000001</v>
      </c>
      <c r="S45" s="165">
        <v>0.43029000000000001</v>
      </c>
      <c r="T45" s="165">
        <v>0.41423300000000002</v>
      </c>
      <c r="U45" s="165">
        <v>0.43203200000000003</v>
      </c>
      <c r="V45" s="165">
        <v>0.43338700000000002</v>
      </c>
      <c r="W45" s="165">
        <v>0.54430000000000001</v>
      </c>
      <c r="X45" s="165">
        <v>0.69641900000000001</v>
      </c>
      <c r="Y45" s="165">
        <v>0.77470000000000006</v>
      </c>
      <c r="Z45" s="165">
        <v>0.80593599999999999</v>
      </c>
      <c r="AA45" s="165">
        <v>0.65322599999999997</v>
      </c>
      <c r="AB45" s="165">
        <v>0.59253599999999995</v>
      </c>
      <c r="AC45" s="165">
        <v>0.53151599999999999</v>
      </c>
      <c r="AD45" s="165">
        <v>0.46949999999999997</v>
      </c>
      <c r="AE45" s="165">
        <v>0.45261299999999999</v>
      </c>
      <c r="AF45" s="165">
        <v>0.43890000000000001</v>
      </c>
      <c r="AG45" s="165">
        <v>0.47387099999999999</v>
      </c>
      <c r="AH45" s="165">
        <v>0.48696800000000001</v>
      </c>
      <c r="AI45" s="165">
        <v>0.60746699999999998</v>
      </c>
      <c r="AJ45" s="165">
        <v>0.64980700000000002</v>
      </c>
      <c r="AK45" s="165">
        <v>0.73766699999999996</v>
      </c>
      <c r="AL45" s="165">
        <v>0.72506499999999996</v>
      </c>
      <c r="AM45" s="165">
        <v>0.74296799999999996</v>
      </c>
      <c r="AN45" s="165">
        <v>0.68578600000000001</v>
      </c>
      <c r="AO45" s="165">
        <v>0.55496800000000002</v>
      </c>
      <c r="AP45" s="165">
        <v>0.4975</v>
      </c>
      <c r="AQ45" s="165">
        <v>0.47522599999999998</v>
      </c>
      <c r="AR45" s="165">
        <v>0.50109999999999999</v>
      </c>
      <c r="AS45" s="165">
        <v>0.46858100000000003</v>
      </c>
      <c r="AT45" s="165">
        <v>0.52116099999999999</v>
      </c>
      <c r="AU45" s="165">
        <v>0.67969999999999997</v>
      </c>
      <c r="AV45" s="165">
        <v>0.74738700000000002</v>
      </c>
      <c r="AW45" s="165">
        <v>0.79443299999999994</v>
      </c>
      <c r="AX45" s="165">
        <v>0.79619399999999996</v>
      </c>
      <c r="AY45" s="165">
        <v>0.72299999999999998</v>
      </c>
      <c r="AZ45" s="165">
        <v>0.69196599999999997</v>
      </c>
      <c r="BA45" s="165">
        <v>0.54747179999999995</v>
      </c>
      <c r="BB45" s="165">
        <v>0.49206349999999999</v>
      </c>
      <c r="BC45" s="252">
        <v>0.45735900000000002</v>
      </c>
      <c r="BD45" s="252">
        <v>0.45790560000000002</v>
      </c>
      <c r="BE45" s="252">
        <v>0.48826570000000002</v>
      </c>
      <c r="BF45" s="252">
        <v>0.49730429999999998</v>
      </c>
      <c r="BG45" s="252">
        <v>0.6227975</v>
      </c>
      <c r="BH45" s="252">
        <v>0.70478059999999998</v>
      </c>
      <c r="BI45" s="252">
        <v>0.7548551</v>
      </c>
      <c r="BJ45" s="252">
        <v>0.74877899999999997</v>
      </c>
      <c r="BK45" s="252">
        <v>0.67090830000000001</v>
      </c>
      <c r="BL45" s="252">
        <v>0.65112709999999996</v>
      </c>
      <c r="BM45" s="252">
        <v>0.55562429999999996</v>
      </c>
      <c r="BN45" s="252">
        <v>0.47068159999999998</v>
      </c>
      <c r="BO45" s="252">
        <v>0.44484259999999998</v>
      </c>
      <c r="BP45" s="252">
        <v>0.47729199999999999</v>
      </c>
      <c r="BQ45" s="252">
        <v>0.47150009999999998</v>
      </c>
      <c r="BR45" s="252">
        <v>0.48120940000000001</v>
      </c>
      <c r="BS45" s="252">
        <v>0.62348400000000004</v>
      </c>
      <c r="BT45" s="252">
        <v>0.69782370000000005</v>
      </c>
      <c r="BU45" s="252">
        <v>0.72569899999999998</v>
      </c>
      <c r="BV45" s="252">
        <v>0.74968230000000002</v>
      </c>
      <c r="BX45" s="558"/>
      <c r="BY45" s="558"/>
    </row>
    <row r="46" spans="1:77" ht="11.15" customHeight="1" x14ac:dyDescent="0.25">
      <c r="A46" s="48" t="s">
        <v>758</v>
      </c>
      <c r="B46" s="138" t="s">
        <v>331</v>
      </c>
      <c r="C46" s="165">
        <v>0.98</v>
      </c>
      <c r="D46" s="165">
        <v>1.1711720000000001</v>
      </c>
      <c r="E46" s="165">
        <v>1.05158</v>
      </c>
      <c r="F46" s="165">
        <v>0.81646600000000003</v>
      </c>
      <c r="G46" s="165">
        <v>0.95370900000000003</v>
      </c>
      <c r="H46" s="165">
        <v>1.0740000000000001</v>
      </c>
      <c r="I46" s="165">
        <v>1.1131610000000001</v>
      </c>
      <c r="J46" s="165">
        <v>1.117354</v>
      </c>
      <c r="K46" s="165">
        <v>1.0995999999999999</v>
      </c>
      <c r="L46" s="165">
        <v>1.1033219999999999</v>
      </c>
      <c r="M46" s="165">
        <v>1.0679000000000001</v>
      </c>
      <c r="N46" s="165">
        <v>1.0580959999999999</v>
      </c>
      <c r="O46" s="165">
        <v>1.0294190000000001</v>
      </c>
      <c r="P46" s="165">
        <v>1.0139290000000001</v>
      </c>
      <c r="Q46" s="165">
        <v>1.1185160000000001</v>
      </c>
      <c r="R46" s="165">
        <v>1.1670670000000001</v>
      </c>
      <c r="S46" s="165">
        <v>1.184194</v>
      </c>
      <c r="T46" s="165">
        <v>1.210267</v>
      </c>
      <c r="U46" s="165">
        <v>1.2045159999999999</v>
      </c>
      <c r="V46" s="165">
        <v>1.2005809999999999</v>
      </c>
      <c r="W46" s="165">
        <v>1.1911670000000001</v>
      </c>
      <c r="X46" s="165">
        <v>1.1747099999999999</v>
      </c>
      <c r="Y46" s="165">
        <v>1.179</v>
      </c>
      <c r="Z46" s="165">
        <v>1.180677</v>
      </c>
      <c r="AA46" s="165">
        <v>1.0839030000000001</v>
      </c>
      <c r="AB46" s="165">
        <v>1.1350709999999999</v>
      </c>
      <c r="AC46" s="165">
        <v>1.1663870000000001</v>
      </c>
      <c r="AD46" s="165">
        <v>1.1906330000000001</v>
      </c>
      <c r="AE46" s="165">
        <v>1.2010000000000001</v>
      </c>
      <c r="AF46" s="165">
        <v>1.2102329999999999</v>
      </c>
      <c r="AG46" s="165">
        <v>1.1805159999999999</v>
      </c>
      <c r="AH46" s="165">
        <v>1.205452</v>
      </c>
      <c r="AI46" s="165">
        <v>1.1923999999999999</v>
      </c>
      <c r="AJ46" s="165">
        <v>1.1802900000000001</v>
      </c>
      <c r="AK46" s="165">
        <v>1.1786669999999999</v>
      </c>
      <c r="AL46" s="165">
        <v>1.148129</v>
      </c>
      <c r="AM46" s="165">
        <v>1.1005480000000001</v>
      </c>
      <c r="AN46" s="165">
        <v>1.1337140000000001</v>
      </c>
      <c r="AO46" s="165">
        <v>1.1565810000000001</v>
      </c>
      <c r="AP46" s="165">
        <v>1.1678999999999999</v>
      </c>
      <c r="AQ46" s="165">
        <v>1.2172259999999999</v>
      </c>
      <c r="AR46" s="165">
        <v>1.225233</v>
      </c>
      <c r="AS46" s="165">
        <v>1.1980649999999999</v>
      </c>
      <c r="AT46" s="165">
        <v>1.233161</v>
      </c>
      <c r="AU46" s="165">
        <v>1.198167</v>
      </c>
      <c r="AV46" s="165">
        <v>1.194936</v>
      </c>
      <c r="AW46" s="165">
        <v>1.1872670000000001</v>
      </c>
      <c r="AX46" s="165">
        <v>1.1559680000000001</v>
      </c>
      <c r="AY46" s="165">
        <v>1.0974839999999999</v>
      </c>
      <c r="AZ46" s="165">
        <v>1.111345</v>
      </c>
      <c r="BA46" s="165">
        <v>1.1611665387000001</v>
      </c>
      <c r="BB46" s="165">
        <v>1.1890088833000001</v>
      </c>
      <c r="BC46" s="252">
        <v>1.1731549999999999</v>
      </c>
      <c r="BD46" s="252">
        <v>1.2282960000000001</v>
      </c>
      <c r="BE46" s="252">
        <v>1.2127570000000001</v>
      </c>
      <c r="BF46" s="252">
        <v>1.2189730000000001</v>
      </c>
      <c r="BG46" s="252">
        <v>1.1637329999999999</v>
      </c>
      <c r="BH46" s="252">
        <v>1.1723030000000001</v>
      </c>
      <c r="BI46" s="252">
        <v>1.1785019999999999</v>
      </c>
      <c r="BJ46" s="252">
        <v>1.1622509999999999</v>
      </c>
      <c r="BK46" s="252">
        <v>1.1051610000000001</v>
      </c>
      <c r="BL46" s="252">
        <v>1.13022</v>
      </c>
      <c r="BM46" s="252">
        <v>1.182547</v>
      </c>
      <c r="BN46" s="252">
        <v>1.179408</v>
      </c>
      <c r="BO46" s="252">
        <v>1.2046939999999999</v>
      </c>
      <c r="BP46" s="252">
        <v>1.2177100000000001</v>
      </c>
      <c r="BQ46" s="252">
        <v>1.2063299999999999</v>
      </c>
      <c r="BR46" s="252">
        <v>1.2107540000000001</v>
      </c>
      <c r="BS46" s="252">
        <v>1.1641410000000001</v>
      </c>
      <c r="BT46" s="252">
        <v>1.1666019999999999</v>
      </c>
      <c r="BU46" s="252">
        <v>1.18123</v>
      </c>
      <c r="BV46" s="252">
        <v>1.170839</v>
      </c>
      <c r="BX46" s="558"/>
      <c r="BY46" s="558"/>
    </row>
    <row r="47" spans="1:77" ht="11.15" customHeight="1" x14ac:dyDescent="0.25">
      <c r="A47" s="48" t="s">
        <v>659</v>
      </c>
      <c r="B47" s="461" t="s">
        <v>332</v>
      </c>
      <c r="C47" s="165">
        <v>0.29912899999999998</v>
      </c>
      <c r="D47" s="165">
        <v>-0.113931</v>
      </c>
      <c r="E47" s="165">
        <v>-2.5799999999999998E-3</v>
      </c>
      <c r="F47" s="165">
        <v>0.19473299999999999</v>
      </c>
      <c r="G47" s="165">
        <v>0.207096</v>
      </c>
      <c r="H47" s="165">
        <v>0.24610000000000001</v>
      </c>
      <c r="I47" s="165">
        <v>0.46290300000000001</v>
      </c>
      <c r="J47" s="165">
        <v>0.51287099999999997</v>
      </c>
      <c r="K47" s="165">
        <v>0.35903299999999999</v>
      </c>
      <c r="L47" s="165">
        <v>0.28261199999999997</v>
      </c>
      <c r="M47" s="165">
        <v>0.24496599999999999</v>
      </c>
      <c r="N47" s="165">
        <v>3.8386999999999998E-2</v>
      </c>
      <c r="O47" s="165">
        <v>-7.1581000000000006E-2</v>
      </c>
      <c r="P47" s="165">
        <v>-0.104821</v>
      </c>
      <c r="Q47" s="165">
        <v>-2.8000000000000001E-2</v>
      </c>
      <c r="R47" s="165">
        <v>5.1400000000000001E-2</v>
      </c>
      <c r="S47" s="165">
        <v>0.31483899999999998</v>
      </c>
      <c r="T47" s="165">
        <v>0.34253299999999998</v>
      </c>
      <c r="U47" s="165">
        <v>0.45500000000000002</v>
      </c>
      <c r="V47" s="165">
        <v>0.42406500000000003</v>
      </c>
      <c r="W47" s="165">
        <v>8.5133E-2</v>
      </c>
      <c r="X47" s="165">
        <v>6.8644999999999998E-2</v>
      </c>
      <c r="Y47" s="165">
        <v>0.21143300000000001</v>
      </c>
      <c r="Z47" s="165">
        <v>0.34732299999999999</v>
      </c>
      <c r="AA47" s="165">
        <v>-3.5418999999999999E-2</v>
      </c>
      <c r="AB47" s="165">
        <v>-0.124643</v>
      </c>
      <c r="AC47" s="165">
        <v>-3.6354999999999998E-2</v>
      </c>
      <c r="AD47" s="165">
        <v>0.26826699999999998</v>
      </c>
      <c r="AE47" s="165">
        <v>9.2710000000000001E-2</v>
      </c>
      <c r="AF47" s="165">
        <v>0.27839999999999998</v>
      </c>
      <c r="AG47" s="165">
        <v>0.33796799999999999</v>
      </c>
      <c r="AH47" s="165">
        <v>0.164742</v>
      </c>
      <c r="AI47" s="165">
        <v>0.222467</v>
      </c>
      <c r="AJ47" s="165">
        <v>0.14651600000000001</v>
      </c>
      <c r="AK47" s="165">
        <v>0.20039999999999999</v>
      </c>
      <c r="AL47" s="165">
        <v>0.106548</v>
      </c>
      <c r="AM47" s="165">
        <v>0.282194</v>
      </c>
      <c r="AN47" s="165">
        <v>0.19667899999999999</v>
      </c>
      <c r="AO47" s="165">
        <v>0.10577400000000001</v>
      </c>
      <c r="AP47" s="165">
        <v>0.12656700000000001</v>
      </c>
      <c r="AQ47" s="165">
        <v>0.285968</v>
      </c>
      <c r="AR47" s="165">
        <v>0.20583299999999999</v>
      </c>
      <c r="AS47" s="165">
        <v>9.9774000000000002E-2</v>
      </c>
      <c r="AT47" s="165">
        <v>2.4129000000000001E-2</v>
      </c>
      <c r="AU47" s="165">
        <v>-0.1198</v>
      </c>
      <c r="AV47" s="165">
        <v>-0.115936</v>
      </c>
      <c r="AW47" s="165">
        <v>0.186167</v>
      </c>
      <c r="AX47" s="165">
        <v>0.29932300000000001</v>
      </c>
      <c r="AY47" s="165">
        <v>0.11103200000000001</v>
      </c>
      <c r="AZ47" s="165">
        <v>-0.28562100000000001</v>
      </c>
      <c r="BA47" s="165">
        <v>0.13232291474999999</v>
      </c>
      <c r="BB47" s="165">
        <v>0.19850217394</v>
      </c>
      <c r="BC47" s="252">
        <v>0.3342928</v>
      </c>
      <c r="BD47" s="252">
        <v>0.36081429999999998</v>
      </c>
      <c r="BE47" s="252">
        <v>0.34828809999999999</v>
      </c>
      <c r="BF47" s="252">
        <v>0.30560369999999998</v>
      </c>
      <c r="BG47" s="252">
        <v>0.2846437</v>
      </c>
      <c r="BH47" s="252">
        <v>0.22395080000000001</v>
      </c>
      <c r="BI47" s="252">
        <v>0.27646110000000002</v>
      </c>
      <c r="BJ47" s="252">
        <v>0.36574649999999997</v>
      </c>
      <c r="BK47" s="252">
        <v>8.2943600000000006E-2</v>
      </c>
      <c r="BL47" s="252">
        <v>4.2383200000000003E-2</v>
      </c>
      <c r="BM47" s="252">
        <v>0.1225449</v>
      </c>
      <c r="BN47" s="252">
        <v>0.19586999999999999</v>
      </c>
      <c r="BO47" s="252">
        <v>0.32534350000000001</v>
      </c>
      <c r="BP47" s="252">
        <v>0.34906090000000001</v>
      </c>
      <c r="BQ47" s="252">
        <v>0.33274720000000002</v>
      </c>
      <c r="BR47" s="252">
        <v>0.29141230000000001</v>
      </c>
      <c r="BS47" s="252">
        <v>0.27422259999999998</v>
      </c>
      <c r="BT47" s="252">
        <v>0.20802680000000001</v>
      </c>
      <c r="BU47" s="252">
        <v>0.26101410000000003</v>
      </c>
      <c r="BV47" s="252">
        <v>0.3495317</v>
      </c>
      <c r="BX47" s="558"/>
      <c r="BY47" s="558"/>
    </row>
    <row r="48" spans="1:77" ht="11.15" customHeight="1" x14ac:dyDescent="0.25">
      <c r="A48" s="48" t="s">
        <v>660</v>
      </c>
      <c r="B48" s="138" t="s">
        <v>701</v>
      </c>
      <c r="C48" s="165">
        <v>0.162354</v>
      </c>
      <c r="D48" s="165">
        <v>0.75913699999999995</v>
      </c>
      <c r="E48" s="165">
        <v>0.32545099999999999</v>
      </c>
      <c r="F48" s="165">
        <v>0.1169</v>
      </c>
      <c r="G48" s="165">
        <v>0.45706400000000003</v>
      </c>
      <c r="H48" s="165">
        <v>0.88666599999999995</v>
      </c>
      <c r="I48" s="165">
        <v>0.71116100000000004</v>
      </c>
      <c r="J48" s="165">
        <v>1.0440959999999999</v>
      </c>
      <c r="K48" s="165">
        <v>0.80363300000000004</v>
      </c>
      <c r="L48" s="165">
        <v>0.64729000000000003</v>
      </c>
      <c r="M48" s="165">
        <v>0.16289999999999999</v>
      </c>
      <c r="N48" s="165">
        <v>0.54877399999999998</v>
      </c>
      <c r="O48" s="165">
        <v>0.107387</v>
      </c>
      <c r="P48" s="165">
        <v>1.03</v>
      </c>
      <c r="Q48" s="165">
        <v>0.98664499999999999</v>
      </c>
      <c r="R48" s="165">
        <v>1.0085999999999999</v>
      </c>
      <c r="S48" s="165">
        <v>0.92358099999999999</v>
      </c>
      <c r="T48" s="165">
        <v>0.84203300000000003</v>
      </c>
      <c r="U48" s="165">
        <v>0.87770999999999999</v>
      </c>
      <c r="V48" s="165">
        <v>0.80500000000000005</v>
      </c>
      <c r="W48" s="165">
        <v>0.76090000000000002</v>
      </c>
      <c r="X48" s="165">
        <v>0.71319399999999999</v>
      </c>
      <c r="Y48" s="165">
        <v>0.2135</v>
      </c>
      <c r="Z48" s="165">
        <v>-9.1226000000000002E-2</v>
      </c>
      <c r="AA48" s="165">
        <v>-0.28480699999999998</v>
      </c>
      <c r="AB48" s="165">
        <v>0.51778599999999997</v>
      </c>
      <c r="AC48" s="165">
        <v>0.67396800000000001</v>
      </c>
      <c r="AD48" s="165">
        <v>0.82523299999999999</v>
      </c>
      <c r="AE48" s="165">
        <v>0.97796799999999995</v>
      </c>
      <c r="AF48" s="165">
        <v>0.63149999999999995</v>
      </c>
      <c r="AG48" s="165">
        <v>0.504</v>
      </c>
      <c r="AH48" s="165">
        <v>0.83390299999999995</v>
      </c>
      <c r="AI48" s="165">
        <v>0.58553299999999997</v>
      </c>
      <c r="AJ48" s="165">
        <v>0.47912900000000003</v>
      </c>
      <c r="AK48" s="165">
        <v>5.6333000000000001E-2</v>
      </c>
      <c r="AL48" s="165">
        <v>0.32074200000000003</v>
      </c>
      <c r="AM48" s="165">
        <v>-0.14422599999999999</v>
      </c>
      <c r="AN48" s="165">
        <v>0.33342899999999998</v>
      </c>
      <c r="AO48" s="165">
        <v>0.83970999999999996</v>
      </c>
      <c r="AP48" s="165">
        <v>0.86686700000000005</v>
      </c>
      <c r="AQ48" s="165">
        <v>0.88912899999999995</v>
      </c>
      <c r="AR48" s="165">
        <v>0.78949999999999998</v>
      </c>
      <c r="AS48" s="165">
        <v>0.66787099999999999</v>
      </c>
      <c r="AT48" s="165">
        <v>0.73919400000000002</v>
      </c>
      <c r="AU48" s="165">
        <v>0.50526700000000002</v>
      </c>
      <c r="AV48" s="165">
        <v>0.746</v>
      </c>
      <c r="AW48" s="165">
        <v>0.261467</v>
      </c>
      <c r="AX48" s="165">
        <v>-0.30925799999999998</v>
      </c>
      <c r="AY48" s="165">
        <v>-8.5968000000000003E-2</v>
      </c>
      <c r="AZ48" s="165">
        <v>0.89696600000000004</v>
      </c>
      <c r="BA48" s="165">
        <v>0.60541935483999998</v>
      </c>
      <c r="BB48" s="165">
        <v>0.98374028332999996</v>
      </c>
      <c r="BC48" s="252">
        <v>0.92137179999999996</v>
      </c>
      <c r="BD48" s="252">
        <v>0.76748830000000001</v>
      </c>
      <c r="BE48" s="252">
        <v>0.76525399999999999</v>
      </c>
      <c r="BF48" s="252">
        <v>0.78163890000000003</v>
      </c>
      <c r="BG48" s="252">
        <v>0.63773550000000001</v>
      </c>
      <c r="BH48" s="252">
        <v>0.69522309999999998</v>
      </c>
      <c r="BI48" s="252">
        <v>0.11699130000000001</v>
      </c>
      <c r="BJ48" s="252">
        <v>2.8162800000000002E-2</v>
      </c>
      <c r="BK48" s="252">
        <v>2.17065E-2</v>
      </c>
      <c r="BL48" s="252">
        <v>0.50722389999999995</v>
      </c>
      <c r="BM48" s="252">
        <v>0.64495670000000005</v>
      </c>
      <c r="BN48" s="252">
        <v>0.56048330000000002</v>
      </c>
      <c r="BO48" s="252">
        <v>0.63815469999999996</v>
      </c>
      <c r="BP48" s="252">
        <v>0.61118680000000003</v>
      </c>
      <c r="BQ48" s="252">
        <v>0.59875970000000001</v>
      </c>
      <c r="BR48" s="252">
        <v>0.62513969999999996</v>
      </c>
      <c r="BS48" s="252">
        <v>0.48818400000000001</v>
      </c>
      <c r="BT48" s="252">
        <v>0.63333399999999995</v>
      </c>
      <c r="BU48" s="252">
        <v>0.1890973</v>
      </c>
      <c r="BV48" s="252">
        <v>0.15483859999999999</v>
      </c>
      <c r="BX48" s="558"/>
      <c r="BY48" s="558"/>
    </row>
    <row r="49" spans="1:79" ht="11.15" customHeight="1" x14ac:dyDescent="0.25">
      <c r="A49" s="48" t="s">
        <v>661</v>
      </c>
      <c r="B49" s="138" t="s">
        <v>702</v>
      </c>
      <c r="C49" s="165">
        <v>1.225E-3</v>
      </c>
      <c r="D49" s="165">
        <v>-1.03E-4</v>
      </c>
      <c r="E49" s="165">
        <v>9.6699999999999998E-4</v>
      </c>
      <c r="F49" s="165">
        <v>-1E-4</v>
      </c>
      <c r="G49" s="165">
        <v>1.225E-3</v>
      </c>
      <c r="H49" s="165">
        <v>2.9999999999999997E-4</v>
      </c>
      <c r="I49" s="165">
        <v>4.5100000000000001E-4</v>
      </c>
      <c r="J49" s="165">
        <v>3.5399999999999999E-4</v>
      </c>
      <c r="K49" s="165">
        <v>3.6600000000000001E-4</v>
      </c>
      <c r="L49" s="165">
        <v>2.9E-4</v>
      </c>
      <c r="M49" s="165">
        <v>2.33E-4</v>
      </c>
      <c r="N49" s="165">
        <v>1.93E-4</v>
      </c>
      <c r="O49" s="165">
        <v>5.8100000000000003E-4</v>
      </c>
      <c r="P49" s="165">
        <v>3.57E-4</v>
      </c>
      <c r="Q49" s="165">
        <v>5.8100000000000003E-4</v>
      </c>
      <c r="R49" s="165">
        <v>2.33E-4</v>
      </c>
      <c r="S49" s="165">
        <v>5.8100000000000003E-4</v>
      </c>
      <c r="T49" s="165">
        <v>4.3300000000000001E-4</v>
      </c>
      <c r="U49" s="165">
        <v>7.7399999999999995E-4</v>
      </c>
      <c r="V49" s="165">
        <v>2.5799999999999998E-4</v>
      </c>
      <c r="W49" s="165">
        <v>3.3300000000000002E-4</v>
      </c>
      <c r="X49" s="165">
        <v>3.5500000000000001E-4</v>
      </c>
      <c r="Y49" s="165">
        <v>4.6700000000000002E-4</v>
      </c>
      <c r="Z49" s="165">
        <v>6.4499999999999996E-4</v>
      </c>
      <c r="AA49" s="165">
        <v>1.6100000000000001E-4</v>
      </c>
      <c r="AB49" s="165">
        <v>0</v>
      </c>
      <c r="AC49" s="165">
        <v>5.1599999999999997E-4</v>
      </c>
      <c r="AD49" s="165">
        <v>3.6699999999999998E-4</v>
      </c>
      <c r="AE49" s="165">
        <v>2.5799999999999998E-4</v>
      </c>
      <c r="AF49" s="165">
        <v>0</v>
      </c>
      <c r="AG49" s="165">
        <v>3.1999999999999999E-5</v>
      </c>
      <c r="AH49" s="165">
        <v>7.1000000000000002E-4</v>
      </c>
      <c r="AI49" s="165">
        <v>5.6700000000000001E-4</v>
      </c>
      <c r="AJ49" s="165">
        <v>6.4499999999999996E-4</v>
      </c>
      <c r="AK49" s="165">
        <v>2.9999999999999997E-4</v>
      </c>
      <c r="AL49" s="165">
        <v>4.5199999999999998E-4</v>
      </c>
      <c r="AM49" s="165">
        <v>5.4799999999999998E-4</v>
      </c>
      <c r="AN49" s="165">
        <v>7.8600000000000002E-4</v>
      </c>
      <c r="AO49" s="165">
        <v>1.94E-4</v>
      </c>
      <c r="AP49" s="165">
        <v>-2.33E-4</v>
      </c>
      <c r="AQ49" s="165">
        <v>3.8699999999999997E-4</v>
      </c>
      <c r="AR49" s="165">
        <v>5.3300000000000005E-4</v>
      </c>
      <c r="AS49" s="165">
        <v>8.0699999999999999E-4</v>
      </c>
      <c r="AT49" s="165">
        <v>7.1000000000000002E-4</v>
      </c>
      <c r="AU49" s="165">
        <v>5.0000000000000001E-4</v>
      </c>
      <c r="AV49" s="165">
        <v>1.6100000000000001E-4</v>
      </c>
      <c r="AW49" s="165">
        <v>-3.3000000000000003E-5</v>
      </c>
      <c r="AX49" s="165">
        <v>2.2599999999999999E-4</v>
      </c>
      <c r="AY49" s="165">
        <v>4.84E-4</v>
      </c>
      <c r="AZ49" s="165">
        <v>4.4799999999999999E-4</v>
      </c>
      <c r="BA49" s="165">
        <v>4.6372299999999998E-4</v>
      </c>
      <c r="BB49" s="165">
        <v>3.3711800000000002E-4</v>
      </c>
      <c r="BC49" s="252">
        <v>7.9359700000000005E-4</v>
      </c>
      <c r="BD49" s="252">
        <v>1.2001E-4</v>
      </c>
      <c r="BE49" s="252">
        <v>4.1994100000000001E-4</v>
      </c>
      <c r="BF49" s="252">
        <v>5.99232E-4</v>
      </c>
      <c r="BG49" s="252">
        <v>7.5839500000000003E-4</v>
      </c>
      <c r="BH49" s="252">
        <v>7.48326E-4</v>
      </c>
      <c r="BI49" s="252">
        <v>5.7999600000000005E-4</v>
      </c>
      <c r="BJ49" s="252">
        <v>5.4839999999999999E-4</v>
      </c>
      <c r="BK49" s="252">
        <v>-1.0482E-4</v>
      </c>
      <c r="BL49" s="252">
        <v>1.02174E-4</v>
      </c>
      <c r="BM49" s="252">
        <v>4.6372299999999998E-4</v>
      </c>
      <c r="BN49" s="252">
        <v>3.3711800000000002E-4</v>
      </c>
      <c r="BO49" s="252">
        <v>7.9359700000000005E-4</v>
      </c>
      <c r="BP49" s="252">
        <v>1.2001E-4</v>
      </c>
      <c r="BQ49" s="252">
        <v>4.1994100000000001E-4</v>
      </c>
      <c r="BR49" s="252">
        <v>5.99232E-4</v>
      </c>
      <c r="BS49" s="252">
        <v>7.5839500000000003E-4</v>
      </c>
      <c r="BT49" s="252">
        <v>7.48326E-4</v>
      </c>
      <c r="BU49" s="252">
        <v>5.7999600000000005E-4</v>
      </c>
      <c r="BV49" s="252">
        <v>5.4839999999999999E-4</v>
      </c>
      <c r="BX49" s="558"/>
      <c r="BY49" s="558"/>
    </row>
    <row r="50" spans="1:79" s="124" customFormat="1" ht="11.15" customHeight="1" x14ac:dyDescent="0.25">
      <c r="A50" s="48" t="s">
        <v>662</v>
      </c>
      <c r="B50" s="138" t="s">
        <v>486</v>
      </c>
      <c r="C50" s="165">
        <v>18.538029999999999</v>
      </c>
      <c r="D50" s="165">
        <v>18.321342999999999</v>
      </c>
      <c r="E50" s="165">
        <v>17.104772000000001</v>
      </c>
      <c r="F50" s="165">
        <v>14.217565</v>
      </c>
      <c r="G50" s="165">
        <v>14.923222000000001</v>
      </c>
      <c r="H50" s="165">
        <v>16.343897999999999</v>
      </c>
      <c r="I50" s="165">
        <v>17.077062000000002</v>
      </c>
      <c r="J50" s="165">
        <v>17.248545</v>
      </c>
      <c r="K50" s="165">
        <v>16.371731</v>
      </c>
      <c r="L50" s="165">
        <v>16.065158</v>
      </c>
      <c r="M50" s="165">
        <v>16.237065000000001</v>
      </c>
      <c r="N50" s="165">
        <v>16.355803999999999</v>
      </c>
      <c r="O50" s="165">
        <v>16.201063999999999</v>
      </c>
      <c r="P50" s="165">
        <v>14.79318</v>
      </c>
      <c r="Q50" s="165">
        <v>16.985194</v>
      </c>
      <c r="R50" s="165">
        <v>17.840934000000001</v>
      </c>
      <c r="S50" s="165">
        <v>18.449162000000001</v>
      </c>
      <c r="T50" s="165">
        <v>18.999732000000002</v>
      </c>
      <c r="U50" s="165">
        <v>18.821871000000002</v>
      </c>
      <c r="V50" s="165">
        <v>18.589290999999999</v>
      </c>
      <c r="W50" s="165">
        <v>17.813500000000001</v>
      </c>
      <c r="X50" s="165">
        <v>17.698678000000001</v>
      </c>
      <c r="Y50" s="165">
        <v>18.063067</v>
      </c>
      <c r="Z50" s="165">
        <v>18.000257999999999</v>
      </c>
      <c r="AA50" s="165">
        <v>16.884741000000002</v>
      </c>
      <c r="AB50" s="165">
        <v>17.518035999999999</v>
      </c>
      <c r="AC50" s="165">
        <v>18.182839000000001</v>
      </c>
      <c r="AD50" s="165">
        <v>18.4023</v>
      </c>
      <c r="AE50" s="165">
        <v>18.963322999999999</v>
      </c>
      <c r="AF50" s="165">
        <v>19.130033000000001</v>
      </c>
      <c r="AG50" s="165">
        <v>18.854386999999999</v>
      </c>
      <c r="AH50" s="165">
        <v>19.119451999999999</v>
      </c>
      <c r="AI50" s="165">
        <v>18.749634</v>
      </c>
      <c r="AJ50" s="165">
        <v>18.232194</v>
      </c>
      <c r="AK50" s="165">
        <v>18.623833999999999</v>
      </c>
      <c r="AL50" s="165">
        <v>17.677872000000001</v>
      </c>
      <c r="AM50" s="165">
        <v>17.068418999999999</v>
      </c>
      <c r="AN50" s="165">
        <v>17.478822999999998</v>
      </c>
      <c r="AO50" s="165">
        <v>18.170065999999998</v>
      </c>
      <c r="AP50" s="165">
        <v>18.498434</v>
      </c>
      <c r="AQ50" s="165">
        <v>19.074904</v>
      </c>
      <c r="AR50" s="165">
        <v>19.116731999999999</v>
      </c>
      <c r="AS50" s="165">
        <v>19.033194999999999</v>
      </c>
      <c r="AT50" s="165">
        <v>19.207515999999998</v>
      </c>
      <c r="AU50" s="165">
        <v>18.503101000000001</v>
      </c>
      <c r="AV50" s="165">
        <v>17.929418999999999</v>
      </c>
      <c r="AW50" s="165">
        <v>18.366468000000001</v>
      </c>
      <c r="AX50" s="165">
        <v>18.444292000000001</v>
      </c>
      <c r="AY50" s="165">
        <v>17.245418999999998</v>
      </c>
      <c r="AZ50" s="165">
        <v>17.296966000000001</v>
      </c>
      <c r="BA50" s="165">
        <v>18.261360459999999</v>
      </c>
      <c r="BB50" s="165">
        <v>18.751411958999999</v>
      </c>
      <c r="BC50" s="252">
        <v>19.046620000000001</v>
      </c>
      <c r="BD50" s="252">
        <v>19.36844</v>
      </c>
      <c r="BE50" s="252">
        <v>19.21181</v>
      </c>
      <c r="BF50" s="252">
        <v>19.1816</v>
      </c>
      <c r="BG50" s="252">
        <v>18.516359999999999</v>
      </c>
      <c r="BH50" s="252">
        <v>18.08615</v>
      </c>
      <c r="BI50" s="252">
        <v>18.237909999999999</v>
      </c>
      <c r="BJ50" s="252">
        <v>18.3719</v>
      </c>
      <c r="BK50" s="252">
        <v>17.24822</v>
      </c>
      <c r="BL50" s="252">
        <v>17.190809999999999</v>
      </c>
      <c r="BM50" s="252">
        <v>17.934719999999999</v>
      </c>
      <c r="BN50" s="252">
        <v>18.120259999999998</v>
      </c>
      <c r="BO50" s="252">
        <v>18.72935</v>
      </c>
      <c r="BP50" s="252">
        <v>19.085830000000001</v>
      </c>
      <c r="BQ50" s="252">
        <v>18.892479999999999</v>
      </c>
      <c r="BR50" s="252">
        <v>18.834510000000002</v>
      </c>
      <c r="BS50" s="252">
        <v>18.297920000000001</v>
      </c>
      <c r="BT50" s="252">
        <v>17.839379999999998</v>
      </c>
      <c r="BU50" s="252">
        <v>18.13655</v>
      </c>
      <c r="BV50" s="252">
        <v>18.4894</v>
      </c>
      <c r="BX50" s="558"/>
      <c r="BY50" s="558"/>
      <c r="BZ50" s="560"/>
      <c r="CA50" s="559"/>
    </row>
    <row r="51" spans="1:79" s="124" customFormat="1" ht="11.15" customHeight="1" x14ac:dyDescent="0.25">
      <c r="A51" s="48"/>
      <c r="B51" s="123"/>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252"/>
      <c r="BD51" s="252"/>
      <c r="BE51" s="252"/>
      <c r="BF51" s="252"/>
      <c r="BG51" s="252"/>
      <c r="BH51" s="252"/>
      <c r="BI51" s="252"/>
      <c r="BJ51" s="252"/>
      <c r="BK51" s="252"/>
      <c r="BL51" s="252"/>
      <c r="BM51" s="252"/>
      <c r="BN51" s="252"/>
      <c r="BO51" s="252"/>
      <c r="BP51" s="252"/>
      <c r="BQ51" s="252"/>
      <c r="BR51" s="252"/>
      <c r="BS51" s="252"/>
      <c r="BT51" s="252"/>
      <c r="BU51" s="252"/>
      <c r="BV51" s="252"/>
    </row>
    <row r="52" spans="1:79" ht="11.15" customHeight="1" x14ac:dyDescent="0.25">
      <c r="A52" s="48" t="s">
        <v>428</v>
      </c>
      <c r="B52" s="139" t="s">
        <v>333</v>
      </c>
      <c r="C52" s="165">
        <v>1.128091</v>
      </c>
      <c r="D52" s="165">
        <v>0.94133999999999995</v>
      </c>
      <c r="E52" s="165">
        <v>0.97412600000000005</v>
      </c>
      <c r="F52" s="165">
        <v>0.77373199999999998</v>
      </c>
      <c r="G52" s="165">
        <v>0.80803000000000003</v>
      </c>
      <c r="H52" s="165">
        <v>0.87066299999999996</v>
      </c>
      <c r="I52" s="165">
        <v>0.92867299999999997</v>
      </c>
      <c r="J52" s="165">
        <v>0.923902</v>
      </c>
      <c r="K52" s="165">
        <v>0.94806299999999999</v>
      </c>
      <c r="L52" s="165">
        <v>0.92428699999999997</v>
      </c>
      <c r="M52" s="165">
        <v>0.93443200000000004</v>
      </c>
      <c r="N52" s="165">
        <v>0.91493100000000005</v>
      </c>
      <c r="O52" s="165">
        <v>0.88864399999999999</v>
      </c>
      <c r="P52" s="165">
        <v>0.78028500000000001</v>
      </c>
      <c r="Q52" s="165">
        <v>0.86464600000000003</v>
      </c>
      <c r="R52" s="165">
        <v>0.93716600000000005</v>
      </c>
      <c r="S52" s="165">
        <v>1.0375490000000001</v>
      </c>
      <c r="T52" s="165">
        <v>0.95299900000000004</v>
      </c>
      <c r="U52" s="165">
        <v>0.94864599999999999</v>
      </c>
      <c r="V52" s="165">
        <v>0.98896799999999996</v>
      </c>
      <c r="W52" s="165">
        <v>0.93493199999999999</v>
      </c>
      <c r="X52" s="165">
        <v>1.0131289999999999</v>
      </c>
      <c r="Y52" s="165">
        <v>1.0127679999999999</v>
      </c>
      <c r="Z52" s="165">
        <v>1.0919380000000001</v>
      </c>
      <c r="AA52" s="165">
        <v>0.98848599999999998</v>
      </c>
      <c r="AB52" s="165">
        <v>0.92403500000000005</v>
      </c>
      <c r="AC52" s="165">
        <v>1.004067</v>
      </c>
      <c r="AD52" s="165">
        <v>1.0501659999999999</v>
      </c>
      <c r="AE52" s="165">
        <v>1.0867089999999999</v>
      </c>
      <c r="AF52" s="165">
        <v>1.1109009999999999</v>
      </c>
      <c r="AG52" s="165">
        <v>1.100482</v>
      </c>
      <c r="AH52" s="165">
        <v>1.01013</v>
      </c>
      <c r="AI52" s="165">
        <v>1.081998</v>
      </c>
      <c r="AJ52" s="165">
        <v>1.0138050000000001</v>
      </c>
      <c r="AK52" s="165">
        <v>1.023299</v>
      </c>
      <c r="AL52" s="165">
        <v>0.98570899999999995</v>
      </c>
      <c r="AM52" s="165">
        <v>1.025968</v>
      </c>
      <c r="AN52" s="165">
        <v>0.95657099999999995</v>
      </c>
      <c r="AO52" s="165">
        <v>0.91690300000000002</v>
      </c>
      <c r="AP52" s="165">
        <v>1.0124</v>
      </c>
      <c r="AQ52" s="165">
        <v>0.94393499999999997</v>
      </c>
      <c r="AR52" s="165">
        <v>1.071264</v>
      </c>
      <c r="AS52" s="165">
        <v>1.0755479999999999</v>
      </c>
      <c r="AT52" s="165">
        <v>1.0746789999999999</v>
      </c>
      <c r="AU52" s="165">
        <v>1.0704309999999999</v>
      </c>
      <c r="AV52" s="165">
        <v>1.03555</v>
      </c>
      <c r="AW52" s="165">
        <v>1.063998</v>
      </c>
      <c r="AX52" s="165">
        <v>1.060676</v>
      </c>
      <c r="AY52" s="165">
        <v>0.97716400000000003</v>
      </c>
      <c r="AZ52" s="165">
        <v>0.84710300000000005</v>
      </c>
      <c r="BA52" s="165">
        <v>0.97734909999999997</v>
      </c>
      <c r="BB52" s="165">
        <v>1.0247489999999999</v>
      </c>
      <c r="BC52" s="252">
        <v>1.0245880000000001</v>
      </c>
      <c r="BD52" s="252">
        <v>1.0717049999999999</v>
      </c>
      <c r="BE52" s="252">
        <v>1.0527070000000001</v>
      </c>
      <c r="BF52" s="252">
        <v>1.055688</v>
      </c>
      <c r="BG52" s="252">
        <v>1.036065</v>
      </c>
      <c r="BH52" s="252">
        <v>1.030527</v>
      </c>
      <c r="BI52" s="252">
        <v>1.0427850000000001</v>
      </c>
      <c r="BJ52" s="252">
        <v>1.058092</v>
      </c>
      <c r="BK52" s="252">
        <v>0.99599150000000003</v>
      </c>
      <c r="BL52" s="252">
        <v>0.9390946</v>
      </c>
      <c r="BM52" s="252">
        <v>0.96105479999999999</v>
      </c>
      <c r="BN52" s="252">
        <v>0.98743910000000001</v>
      </c>
      <c r="BO52" s="252">
        <v>1.0248949999999999</v>
      </c>
      <c r="BP52" s="252">
        <v>1.0740940000000001</v>
      </c>
      <c r="BQ52" s="252">
        <v>1.062503</v>
      </c>
      <c r="BR52" s="252">
        <v>1.0760510000000001</v>
      </c>
      <c r="BS52" s="252">
        <v>1.0442290000000001</v>
      </c>
      <c r="BT52" s="252">
        <v>1.0418069999999999</v>
      </c>
      <c r="BU52" s="252">
        <v>1.036373</v>
      </c>
      <c r="BV52" s="252">
        <v>1.0621620000000001</v>
      </c>
    </row>
    <row r="53" spans="1:79" ht="11.15" customHeight="1" x14ac:dyDescent="0.25">
      <c r="A53" s="48"/>
      <c r="B53" s="12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252"/>
      <c r="BD53" s="252"/>
      <c r="BE53" s="252"/>
      <c r="BF53" s="252"/>
      <c r="BG53" s="252"/>
      <c r="BH53" s="252"/>
      <c r="BI53" s="252"/>
      <c r="BJ53" s="252"/>
      <c r="BK53" s="252"/>
      <c r="BL53" s="252"/>
      <c r="BM53" s="252"/>
      <c r="BN53" s="252"/>
      <c r="BO53" s="252"/>
      <c r="BP53" s="252"/>
      <c r="BQ53" s="252"/>
      <c r="BR53" s="252"/>
      <c r="BS53" s="252"/>
      <c r="BT53" s="252"/>
      <c r="BU53" s="252"/>
      <c r="BV53" s="252"/>
    </row>
    <row r="54" spans="1:79" ht="11.15" customHeight="1" x14ac:dyDescent="0.25">
      <c r="A54" s="44"/>
      <c r="B54" s="122" t="s">
        <v>487</v>
      </c>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252"/>
      <c r="BD54" s="252"/>
      <c r="BE54" s="252"/>
      <c r="BF54" s="252"/>
      <c r="BG54" s="252"/>
      <c r="BH54" s="252"/>
      <c r="BI54" s="252"/>
      <c r="BJ54" s="252"/>
      <c r="BK54" s="252"/>
      <c r="BL54" s="252"/>
      <c r="BM54" s="252"/>
      <c r="BN54" s="252"/>
      <c r="BO54" s="252"/>
      <c r="BP54" s="252"/>
      <c r="BQ54" s="252"/>
      <c r="BR54" s="252"/>
      <c r="BS54" s="252"/>
      <c r="BT54" s="252"/>
      <c r="BU54" s="252"/>
      <c r="BV54" s="252"/>
    </row>
    <row r="55" spans="1:79" ht="11.15" customHeight="1" x14ac:dyDescent="0.25">
      <c r="A55" s="460" t="s">
        <v>841</v>
      </c>
      <c r="B55" s="461" t="s">
        <v>833</v>
      </c>
      <c r="C55" s="165">
        <v>0.38783800000000002</v>
      </c>
      <c r="D55" s="165">
        <v>0.381241</v>
      </c>
      <c r="E55" s="165">
        <v>0.621</v>
      </c>
      <c r="F55" s="165">
        <v>0.68279999999999996</v>
      </c>
      <c r="G55" s="165">
        <v>0.67103199999999996</v>
      </c>
      <c r="H55" s="165">
        <v>0.71040000000000003</v>
      </c>
      <c r="I55" s="165">
        <v>0.73216099999999995</v>
      </c>
      <c r="J55" s="165">
        <v>0.712032</v>
      </c>
      <c r="K55" s="165">
        <v>0.55546600000000002</v>
      </c>
      <c r="L55" s="165">
        <v>0.40983799999999998</v>
      </c>
      <c r="M55" s="165">
        <v>0.33329999999999999</v>
      </c>
      <c r="N55" s="165">
        <v>0.34696700000000003</v>
      </c>
      <c r="O55" s="165">
        <v>0.36725799999999997</v>
      </c>
      <c r="P55" s="165">
        <v>0.34267900000000001</v>
      </c>
      <c r="Q55" s="165">
        <v>0.59422600000000003</v>
      </c>
      <c r="R55" s="165">
        <v>0.778667</v>
      </c>
      <c r="S55" s="165">
        <v>0.89974200000000004</v>
      </c>
      <c r="T55" s="165">
        <v>0.88090000000000002</v>
      </c>
      <c r="U55" s="165">
        <v>0.84980699999999998</v>
      </c>
      <c r="V55" s="165">
        <v>0.80548399999999998</v>
      </c>
      <c r="W55" s="165">
        <v>0.60670000000000002</v>
      </c>
      <c r="X55" s="165">
        <v>0.48658099999999999</v>
      </c>
      <c r="Y55" s="165">
        <v>0.38316699999999998</v>
      </c>
      <c r="Z55" s="165">
        <v>0.38809700000000003</v>
      </c>
      <c r="AA55" s="165">
        <v>0.38187100000000002</v>
      </c>
      <c r="AB55" s="165">
        <v>0.45410699999999998</v>
      </c>
      <c r="AC55" s="165">
        <v>0.63132299999999997</v>
      </c>
      <c r="AD55" s="165">
        <v>0.81006699999999998</v>
      </c>
      <c r="AE55" s="165">
        <v>0.84948400000000002</v>
      </c>
      <c r="AF55" s="165">
        <v>0.86146699999999998</v>
      </c>
      <c r="AG55" s="165">
        <v>0.84690299999999996</v>
      </c>
      <c r="AH55" s="165">
        <v>0.80006500000000003</v>
      </c>
      <c r="AI55" s="165">
        <v>0.61103300000000005</v>
      </c>
      <c r="AJ55" s="165">
        <v>0.40428999999999998</v>
      </c>
      <c r="AK55" s="165">
        <v>0.33843299999999998</v>
      </c>
      <c r="AL55" s="165">
        <v>0.33712900000000001</v>
      </c>
      <c r="AM55" s="165">
        <v>0.351742</v>
      </c>
      <c r="AN55" s="165">
        <v>0.40903600000000001</v>
      </c>
      <c r="AO55" s="165">
        <v>0.63341899999999995</v>
      </c>
      <c r="AP55" s="165">
        <v>0.80549999999999999</v>
      </c>
      <c r="AQ55" s="165">
        <v>0.84258100000000002</v>
      </c>
      <c r="AR55" s="165">
        <v>0.84560000000000002</v>
      </c>
      <c r="AS55" s="165">
        <v>0.80961300000000003</v>
      </c>
      <c r="AT55" s="165">
        <v>0.82583899999999999</v>
      </c>
      <c r="AU55" s="165">
        <v>0.61303300000000005</v>
      </c>
      <c r="AV55" s="165">
        <v>0.414742</v>
      </c>
      <c r="AW55" s="165">
        <v>0.33316699999999999</v>
      </c>
      <c r="AX55" s="165">
        <v>0.34525800000000001</v>
      </c>
      <c r="AY55" s="165">
        <v>0.36835499999999999</v>
      </c>
      <c r="AZ55" s="165">
        <v>0.380828</v>
      </c>
      <c r="BA55" s="165">
        <v>0.64998378999999995</v>
      </c>
      <c r="BB55" s="165">
        <v>0.81769857000000001</v>
      </c>
      <c r="BC55" s="252">
        <v>0.84810070000000004</v>
      </c>
      <c r="BD55" s="252">
        <v>0.87092020000000003</v>
      </c>
      <c r="BE55" s="252">
        <v>0.85557030000000001</v>
      </c>
      <c r="BF55" s="252">
        <v>0.82562579999999997</v>
      </c>
      <c r="BG55" s="252">
        <v>0.60590750000000004</v>
      </c>
      <c r="BH55" s="252">
        <v>0.44722060000000002</v>
      </c>
      <c r="BI55" s="252">
        <v>0.31927640000000002</v>
      </c>
      <c r="BJ55" s="252">
        <v>0.33392909999999998</v>
      </c>
      <c r="BK55" s="252">
        <v>0.37017990000000001</v>
      </c>
      <c r="BL55" s="252">
        <v>0.42761759999999999</v>
      </c>
      <c r="BM55" s="252">
        <v>0.65334899999999996</v>
      </c>
      <c r="BN55" s="252">
        <v>0.80437510000000001</v>
      </c>
      <c r="BO55" s="252">
        <v>0.89313629999999999</v>
      </c>
      <c r="BP55" s="252">
        <v>0.88311030000000001</v>
      </c>
      <c r="BQ55" s="252">
        <v>0.86905359999999998</v>
      </c>
      <c r="BR55" s="252">
        <v>0.83777780000000002</v>
      </c>
      <c r="BS55" s="252">
        <v>0.61807319999999999</v>
      </c>
      <c r="BT55" s="252">
        <v>0.45743299999999998</v>
      </c>
      <c r="BU55" s="252">
        <v>0.33692119999999998</v>
      </c>
      <c r="BV55" s="252">
        <v>0.35033959999999997</v>
      </c>
    </row>
    <row r="56" spans="1:79" ht="11.15" customHeight="1" x14ac:dyDescent="0.25">
      <c r="A56" s="48" t="s">
        <v>663</v>
      </c>
      <c r="B56" s="138" t="s">
        <v>334</v>
      </c>
      <c r="C56" s="165">
        <v>9.6259669999999993</v>
      </c>
      <c r="D56" s="165">
        <v>9.7424130000000009</v>
      </c>
      <c r="E56" s="165">
        <v>8.5758379999999992</v>
      </c>
      <c r="F56" s="165">
        <v>6.3654000000000002</v>
      </c>
      <c r="G56" s="165">
        <v>7.476451</v>
      </c>
      <c r="H56" s="165">
        <v>8.7479659999999999</v>
      </c>
      <c r="I56" s="165">
        <v>9.0260960000000008</v>
      </c>
      <c r="J56" s="165">
        <v>9.3119029999999992</v>
      </c>
      <c r="K56" s="165">
        <v>9.0901329999999998</v>
      </c>
      <c r="L56" s="165">
        <v>9.2523540000000004</v>
      </c>
      <c r="M56" s="165">
        <v>8.8832000000000004</v>
      </c>
      <c r="N56" s="165">
        <v>8.8092900000000007</v>
      </c>
      <c r="O56" s="165">
        <v>8.5226450000000007</v>
      </c>
      <c r="P56" s="165">
        <v>8.395429</v>
      </c>
      <c r="Q56" s="165">
        <v>9.2858389999999993</v>
      </c>
      <c r="R56" s="165">
        <v>9.6438000000000006</v>
      </c>
      <c r="S56" s="165">
        <v>9.8739679999999996</v>
      </c>
      <c r="T56" s="165">
        <v>9.9609330000000007</v>
      </c>
      <c r="U56" s="165">
        <v>9.9340969999999995</v>
      </c>
      <c r="V56" s="165">
        <v>9.86571</v>
      </c>
      <c r="W56" s="165">
        <v>9.6864000000000008</v>
      </c>
      <c r="X56" s="165">
        <v>9.6977100000000007</v>
      </c>
      <c r="Y56" s="165">
        <v>9.7314670000000003</v>
      </c>
      <c r="Z56" s="165">
        <v>9.6662579999999991</v>
      </c>
      <c r="AA56" s="165">
        <v>8.7581939999999996</v>
      </c>
      <c r="AB56" s="165">
        <v>9.3725710000000007</v>
      </c>
      <c r="AC56" s="165">
        <v>9.5245809999999995</v>
      </c>
      <c r="AD56" s="165">
        <v>9.5468329999999995</v>
      </c>
      <c r="AE56" s="165">
        <v>9.8254190000000001</v>
      </c>
      <c r="AF56" s="165">
        <v>9.8343000000000007</v>
      </c>
      <c r="AG56" s="165">
        <v>9.5799029999999998</v>
      </c>
      <c r="AH56" s="165">
        <v>9.8724519999999991</v>
      </c>
      <c r="AI56" s="165">
        <v>9.7598669999999998</v>
      </c>
      <c r="AJ56" s="165">
        <v>9.6538389999999996</v>
      </c>
      <c r="AK56" s="165">
        <v>9.6821000000000002</v>
      </c>
      <c r="AL56" s="165">
        <v>9.4153549999999999</v>
      </c>
      <c r="AM56" s="165">
        <v>8.9342579999999998</v>
      </c>
      <c r="AN56" s="165">
        <v>9.3062500000000004</v>
      </c>
      <c r="AO56" s="165">
        <v>9.6000650000000007</v>
      </c>
      <c r="AP56" s="165">
        <v>9.6806330000000003</v>
      </c>
      <c r="AQ56" s="165">
        <v>9.8689999999999998</v>
      </c>
      <c r="AR56" s="165">
        <v>9.9439329999999995</v>
      </c>
      <c r="AS56" s="165">
        <v>9.8264519999999997</v>
      </c>
      <c r="AT56" s="165">
        <v>9.9070970000000003</v>
      </c>
      <c r="AU56" s="165">
        <v>9.6907999999999994</v>
      </c>
      <c r="AV56" s="165">
        <v>9.7278710000000004</v>
      </c>
      <c r="AW56" s="165">
        <v>9.7030329999999996</v>
      </c>
      <c r="AX56" s="165">
        <v>9.5049030000000005</v>
      </c>
      <c r="AY56" s="165">
        <v>8.9760969999999993</v>
      </c>
      <c r="AZ56" s="165">
        <v>9.3068620000000006</v>
      </c>
      <c r="BA56" s="165">
        <v>9.4783225806000004</v>
      </c>
      <c r="BB56" s="165">
        <v>9.7341213332999992</v>
      </c>
      <c r="BC56" s="252">
        <v>9.8367869999999993</v>
      </c>
      <c r="BD56" s="252">
        <v>9.98752</v>
      </c>
      <c r="BE56" s="252">
        <v>9.8709939999999996</v>
      </c>
      <c r="BF56" s="252">
        <v>9.9124970000000001</v>
      </c>
      <c r="BG56" s="252">
        <v>9.678706</v>
      </c>
      <c r="BH56" s="252">
        <v>9.7373399999999997</v>
      </c>
      <c r="BI56" s="252">
        <v>9.611936</v>
      </c>
      <c r="BJ56" s="252">
        <v>9.6396979999999992</v>
      </c>
      <c r="BK56" s="252">
        <v>8.9262429999999995</v>
      </c>
      <c r="BL56" s="252">
        <v>9.1417719999999996</v>
      </c>
      <c r="BM56" s="252">
        <v>9.3833719999999996</v>
      </c>
      <c r="BN56" s="252">
        <v>9.2561730000000004</v>
      </c>
      <c r="BO56" s="252">
        <v>9.5298440000000006</v>
      </c>
      <c r="BP56" s="252">
        <v>9.7073450000000001</v>
      </c>
      <c r="BQ56" s="252">
        <v>9.5803600000000007</v>
      </c>
      <c r="BR56" s="252">
        <v>9.5599640000000008</v>
      </c>
      <c r="BS56" s="252">
        <v>9.4395369999999996</v>
      </c>
      <c r="BT56" s="252">
        <v>9.5314739999999993</v>
      </c>
      <c r="BU56" s="252">
        <v>9.52562</v>
      </c>
      <c r="BV56" s="252">
        <v>9.7005160000000004</v>
      </c>
    </row>
    <row r="57" spans="1:79" ht="11.15" customHeight="1" x14ac:dyDescent="0.25">
      <c r="A57" s="48" t="s">
        <v>664</v>
      </c>
      <c r="B57" s="138" t="s">
        <v>335</v>
      </c>
      <c r="C57" s="165">
        <v>1.854419</v>
      </c>
      <c r="D57" s="165">
        <v>1.666344</v>
      </c>
      <c r="E57" s="165">
        <v>1.3592580000000001</v>
      </c>
      <c r="F57" s="165">
        <v>0.61903300000000006</v>
      </c>
      <c r="G57" s="165">
        <v>0.50541899999999995</v>
      </c>
      <c r="H57" s="165">
        <v>0.73313300000000003</v>
      </c>
      <c r="I57" s="165">
        <v>0.83570900000000004</v>
      </c>
      <c r="J57" s="165">
        <v>0.85099999999999998</v>
      </c>
      <c r="K57" s="165">
        <v>0.79949999999999999</v>
      </c>
      <c r="L57" s="165">
        <v>0.82125800000000004</v>
      </c>
      <c r="M57" s="165">
        <v>1.0617000000000001</v>
      </c>
      <c r="N57" s="165">
        <v>1.1251930000000001</v>
      </c>
      <c r="O57" s="165">
        <v>1.2263550000000001</v>
      </c>
      <c r="P57" s="165">
        <v>0.94914299999999996</v>
      </c>
      <c r="Q57" s="165">
        <v>1.101</v>
      </c>
      <c r="R57" s="165">
        <v>1.2626329999999999</v>
      </c>
      <c r="S57" s="165">
        <v>1.308065</v>
      </c>
      <c r="T57" s="165">
        <v>1.3831329999999999</v>
      </c>
      <c r="U57" s="165">
        <v>1.423387</v>
      </c>
      <c r="V57" s="165">
        <v>1.4352579999999999</v>
      </c>
      <c r="W57" s="165">
        <v>1.355667</v>
      </c>
      <c r="X57" s="165">
        <v>1.321097</v>
      </c>
      <c r="Y57" s="165">
        <v>1.423567</v>
      </c>
      <c r="Z57" s="165">
        <v>1.5121290000000001</v>
      </c>
      <c r="AA57" s="165">
        <v>1.516548</v>
      </c>
      <c r="AB57" s="165">
        <v>1.503679</v>
      </c>
      <c r="AC57" s="165">
        <v>1.4359360000000001</v>
      </c>
      <c r="AD57" s="165">
        <v>1.699233</v>
      </c>
      <c r="AE57" s="165">
        <v>1.740677</v>
      </c>
      <c r="AF57" s="165">
        <v>1.6862330000000001</v>
      </c>
      <c r="AG57" s="165">
        <v>1.7235480000000001</v>
      </c>
      <c r="AH57" s="165">
        <v>1.6833229999999999</v>
      </c>
      <c r="AI57" s="165">
        <v>1.6012</v>
      </c>
      <c r="AJ57" s="165">
        <v>1.567839</v>
      </c>
      <c r="AK57" s="165">
        <v>1.6588000000000001</v>
      </c>
      <c r="AL57" s="165">
        <v>1.5615159999999999</v>
      </c>
      <c r="AM57" s="165">
        <v>1.623097</v>
      </c>
      <c r="AN57" s="165">
        <v>1.565536</v>
      </c>
      <c r="AO57" s="165">
        <v>1.6792579999999999</v>
      </c>
      <c r="AP57" s="165">
        <v>1.7016</v>
      </c>
      <c r="AQ57" s="165">
        <v>1.6905159999999999</v>
      </c>
      <c r="AR57" s="165">
        <v>1.779766</v>
      </c>
      <c r="AS57" s="165">
        <v>1.779774</v>
      </c>
      <c r="AT57" s="165">
        <v>1.8237099999999999</v>
      </c>
      <c r="AU57" s="165">
        <v>1.7496670000000001</v>
      </c>
      <c r="AV57" s="165">
        <v>1.611677</v>
      </c>
      <c r="AW57" s="165">
        <v>1.699767</v>
      </c>
      <c r="AX57" s="165">
        <v>1.8280650000000001</v>
      </c>
      <c r="AY57" s="165">
        <v>1.691516</v>
      </c>
      <c r="AZ57" s="165">
        <v>1.6443449999999999</v>
      </c>
      <c r="BA57" s="165">
        <v>1.7020645161000001</v>
      </c>
      <c r="BB57" s="165">
        <v>1.7459616667</v>
      </c>
      <c r="BC57" s="252">
        <v>1.7304310000000001</v>
      </c>
      <c r="BD57" s="252">
        <v>1.740324</v>
      </c>
      <c r="BE57" s="252">
        <v>1.7839579999999999</v>
      </c>
      <c r="BF57" s="252">
        <v>1.755444</v>
      </c>
      <c r="BG57" s="252">
        <v>1.729209</v>
      </c>
      <c r="BH57" s="252">
        <v>1.604241</v>
      </c>
      <c r="BI57" s="252">
        <v>1.7026680000000001</v>
      </c>
      <c r="BJ57" s="252">
        <v>1.7398670000000001</v>
      </c>
      <c r="BK57" s="252">
        <v>1.6718230000000001</v>
      </c>
      <c r="BL57" s="252">
        <v>1.5974090000000001</v>
      </c>
      <c r="BM57" s="252">
        <v>1.665327</v>
      </c>
      <c r="BN57" s="252">
        <v>1.717015</v>
      </c>
      <c r="BO57" s="252">
        <v>1.712054</v>
      </c>
      <c r="BP57" s="252">
        <v>1.7569710000000001</v>
      </c>
      <c r="BQ57" s="252">
        <v>1.7620439999999999</v>
      </c>
      <c r="BR57" s="252">
        <v>1.777884</v>
      </c>
      <c r="BS57" s="252">
        <v>1.7555989999999999</v>
      </c>
      <c r="BT57" s="252">
        <v>1.5928290000000001</v>
      </c>
      <c r="BU57" s="252">
        <v>1.6985410000000001</v>
      </c>
      <c r="BV57" s="252">
        <v>1.7513749999999999</v>
      </c>
    </row>
    <row r="58" spans="1:79" ht="11.15" customHeight="1" x14ac:dyDescent="0.25">
      <c r="A58" s="48" t="s">
        <v>665</v>
      </c>
      <c r="B58" s="138" t="s">
        <v>336</v>
      </c>
      <c r="C58" s="165">
        <v>5.0865479999999996</v>
      </c>
      <c r="D58" s="165">
        <v>4.812862</v>
      </c>
      <c r="E58" s="165">
        <v>4.9529350000000001</v>
      </c>
      <c r="F58" s="165">
        <v>5.0788000000000002</v>
      </c>
      <c r="G58" s="165">
        <v>4.8181609999999999</v>
      </c>
      <c r="H58" s="165">
        <v>4.5796659999999996</v>
      </c>
      <c r="I58" s="165">
        <v>4.8427410000000002</v>
      </c>
      <c r="J58" s="165">
        <v>4.8227409999999997</v>
      </c>
      <c r="K58" s="165">
        <v>4.4935</v>
      </c>
      <c r="L58" s="165">
        <v>4.204161</v>
      </c>
      <c r="M58" s="165">
        <v>4.5220000000000002</v>
      </c>
      <c r="N58" s="165">
        <v>4.6329029999999998</v>
      </c>
      <c r="O58" s="165">
        <v>4.5601609999999999</v>
      </c>
      <c r="P58" s="165">
        <v>3.7819639999999999</v>
      </c>
      <c r="Q58" s="165">
        <v>4.5192579999999998</v>
      </c>
      <c r="R58" s="165">
        <v>4.5959329999999996</v>
      </c>
      <c r="S58" s="165">
        <v>4.7450000000000001</v>
      </c>
      <c r="T58" s="165">
        <v>4.9805000000000001</v>
      </c>
      <c r="U58" s="165">
        <v>4.8559029999999996</v>
      </c>
      <c r="V58" s="165">
        <v>4.7416130000000001</v>
      </c>
      <c r="W58" s="165">
        <v>4.555167</v>
      </c>
      <c r="X58" s="165">
        <v>4.727258</v>
      </c>
      <c r="Y58" s="165">
        <v>4.9502329999999999</v>
      </c>
      <c r="Z58" s="165">
        <v>4.9262259999999998</v>
      </c>
      <c r="AA58" s="165">
        <v>4.6704189999999999</v>
      </c>
      <c r="AB58" s="165">
        <v>4.6821429999999999</v>
      </c>
      <c r="AC58" s="165">
        <v>5.0040969999999998</v>
      </c>
      <c r="AD58" s="165">
        <v>4.835267</v>
      </c>
      <c r="AE58" s="165">
        <v>4.9879030000000002</v>
      </c>
      <c r="AF58" s="165">
        <v>5.1965000000000003</v>
      </c>
      <c r="AG58" s="165">
        <v>5.1244839999999998</v>
      </c>
      <c r="AH58" s="165">
        <v>5.1423870000000003</v>
      </c>
      <c r="AI58" s="165">
        <v>5.1832330000000004</v>
      </c>
      <c r="AJ58" s="165">
        <v>5.0771610000000003</v>
      </c>
      <c r="AK58" s="165">
        <v>5.3384</v>
      </c>
      <c r="AL58" s="165">
        <v>4.872871</v>
      </c>
      <c r="AM58" s="165">
        <v>4.70329</v>
      </c>
      <c r="AN58" s="165">
        <v>4.695964</v>
      </c>
      <c r="AO58" s="165">
        <v>4.6852580000000001</v>
      </c>
      <c r="AP58" s="165">
        <v>4.7567329999999997</v>
      </c>
      <c r="AQ58" s="165">
        <v>4.9663550000000001</v>
      </c>
      <c r="AR58" s="165">
        <v>4.9963329999999999</v>
      </c>
      <c r="AS58" s="165">
        <v>4.9936449999999999</v>
      </c>
      <c r="AT58" s="165">
        <v>5.0369359999999999</v>
      </c>
      <c r="AU58" s="165">
        <v>4.9234330000000002</v>
      </c>
      <c r="AV58" s="165">
        <v>4.7470650000000001</v>
      </c>
      <c r="AW58" s="165">
        <v>5.1182670000000003</v>
      </c>
      <c r="AX58" s="165">
        <v>5.2435479999999997</v>
      </c>
      <c r="AY58" s="165">
        <v>4.6462580000000004</v>
      </c>
      <c r="AZ58" s="165">
        <v>4.3182070000000001</v>
      </c>
      <c r="BA58" s="165">
        <v>4.6901935483999999</v>
      </c>
      <c r="BB58" s="165">
        <v>4.7180096667000004</v>
      </c>
      <c r="BC58" s="252">
        <v>4.8837679999999999</v>
      </c>
      <c r="BD58" s="252">
        <v>5.0040560000000003</v>
      </c>
      <c r="BE58" s="252">
        <v>4.9409869999999998</v>
      </c>
      <c r="BF58" s="252">
        <v>4.9250360000000004</v>
      </c>
      <c r="BG58" s="252">
        <v>4.8162140000000004</v>
      </c>
      <c r="BH58" s="252">
        <v>4.7265620000000004</v>
      </c>
      <c r="BI58" s="252">
        <v>5.0517839999999996</v>
      </c>
      <c r="BJ58" s="252">
        <v>5.0621970000000003</v>
      </c>
      <c r="BK58" s="252">
        <v>4.6482320000000001</v>
      </c>
      <c r="BL58" s="252">
        <v>4.4792189999999996</v>
      </c>
      <c r="BM58" s="252">
        <v>4.6203209999999997</v>
      </c>
      <c r="BN58" s="252">
        <v>4.7085629999999998</v>
      </c>
      <c r="BO58" s="252">
        <v>4.8958899999999996</v>
      </c>
      <c r="BP58" s="252">
        <v>5.0233610000000004</v>
      </c>
      <c r="BQ58" s="252">
        <v>4.9106399999999999</v>
      </c>
      <c r="BR58" s="252">
        <v>4.9138650000000004</v>
      </c>
      <c r="BS58" s="252">
        <v>4.8132869999999999</v>
      </c>
      <c r="BT58" s="252">
        <v>4.6954580000000004</v>
      </c>
      <c r="BU58" s="252">
        <v>4.9944369999999996</v>
      </c>
      <c r="BV58" s="252">
        <v>5.0521950000000002</v>
      </c>
      <c r="BX58" s="558"/>
      <c r="BY58" s="558"/>
      <c r="BZ58" s="558"/>
      <c r="CA58" s="559"/>
    </row>
    <row r="59" spans="1:79" ht="11.15" customHeight="1" x14ac:dyDescent="0.25">
      <c r="A59" s="48" t="s">
        <v>666</v>
      </c>
      <c r="B59" s="138" t="s">
        <v>337</v>
      </c>
      <c r="C59" s="165">
        <v>0.225741</v>
      </c>
      <c r="D59" s="165">
        <v>0.25103399999999998</v>
      </c>
      <c r="E59" s="165">
        <v>0.240871</v>
      </c>
      <c r="F59" s="165">
        <v>0.13856599999999999</v>
      </c>
      <c r="G59" s="165">
        <v>0.14274100000000001</v>
      </c>
      <c r="H59" s="165">
        <v>0.2384</v>
      </c>
      <c r="I59" s="165">
        <v>0.21867700000000001</v>
      </c>
      <c r="J59" s="165">
        <v>0.19267699999999999</v>
      </c>
      <c r="K59" s="165">
        <v>0.16733300000000001</v>
      </c>
      <c r="L59" s="165">
        <v>0.14751600000000001</v>
      </c>
      <c r="M59" s="165">
        <v>0.1532</v>
      </c>
      <c r="N59" s="165">
        <v>0.145677</v>
      </c>
      <c r="O59" s="165">
        <v>0.178871</v>
      </c>
      <c r="P59" s="165">
        <v>0.18767900000000001</v>
      </c>
      <c r="Q59" s="165">
        <v>0.223774</v>
      </c>
      <c r="R59" s="165">
        <v>0.18713299999999999</v>
      </c>
      <c r="S59" s="165">
        <v>0.209452</v>
      </c>
      <c r="T59" s="165">
        <v>0.2293</v>
      </c>
      <c r="U59" s="165">
        <v>0.24516099999999999</v>
      </c>
      <c r="V59" s="165">
        <v>0.231097</v>
      </c>
      <c r="W59" s="165">
        <v>0.18490000000000001</v>
      </c>
      <c r="X59" s="165">
        <v>0.22225800000000001</v>
      </c>
      <c r="Y59" s="165">
        <v>0.24640000000000001</v>
      </c>
      <c r="Z59" s="165">
        <v>0.21035499999999999</v>
      </c>
      <c r="AA59" s="165">
        <v>0.27035500000000001</v>
      </c>
      <c r="AB59" s="165">
        <v>0.22800000000000001</v>
      </c>
      <c r="AC59" s="165">
        <v>0.30058099999999999</v>
      </c>
      <c r="AD59" s="165">
        <v>0.23169999999999999</v>
      </c>
      <c r="AE59" s="165">
        <v>0.24512900000000001</v>
      </c>
      <c r="AF59" s="165">
        <v>0.20536699999999999</v>
      </c>
      <c r="AG59" s="165">
        <v>0.217387</v>
      </c>
      <c r="AH59" s="165">
        <v>0.27419399999999999</v>
      </c>
      <c r="AI59" s="165">
        <v>0.29573300000000002</v>
      </c>
      <c r="AJ59" s="165">
        <v>0.25316100000000002</v>
      </c>
      <c r="AK59" s="165">
        <v>0.21890000000000001</v>
      </c>
      <c r="AL59" s="165">
        <v>0.27238699999999999</v>
      </c>
      <c r="AM59" s="165">
        <v>0.26151600000000003</v>
      </c>
      <c r="AN59" s="165">
        <v>0.27600000000000002</v>
      </c>
      <c r="AO59" s="165">
        <v>0.27609699999999998</v>
      </c>
      <c r="AP59" s="165">
        <v>0.2873</v>
      </c>
      <c r="AQ59" s="165">
        <v>0.27777400000000002</v>
      </c>
      <c r="AR59" s="165">
        <v>0.22986599999999999</v>
      </c>
      <c r="AS59" s="165">
        <v>0.264484</v>
      </c>
      <c r="AT59" s="165">
        <v>0.26928999999999997</v>
      </c>
      <c r="AU59" s="165">
        <v>0.26340000000000002</v>
      </c>
      <c r="AV59" s="165">
        <v>0.27061299999999999</v>
      </c>
      <c r="AW59" s="165">
        <v>0.29049999999999998</v>
      </c>
      <c r="AX59" s="165">
        <v>0.287387</v>
      </c>
      <c r="AY59" s="165">
        <v>0.32032300000000002</v>
      </c>
      <c r="AZ59" s="165">
        <v>0.39851700000000001</v>
      </c>
      <c r="BA59" s="165">
        <v>0.42254838709999998</v>
      </c>
      <c r="BB59" s="165">
        <v>0.35574618333000002</v>
      </c>
      <c r="BC59" s="252">
        <v>0.33468179999999997</v>
      </c>
      <c r="BD59" s="252">
        <v>0.32326510000000003</v>
      </c>
      <c r="BE59" s="252">
        <v>0.29642000000000002</v>
      </c>
      <c r="BF59" s="252">
        <v>0.30466559999999998</v>
      </c>
      <c r="BG59" s="252">
        <v>0.28172779999999997</v>
      </c>
      <c r="BH59" s="252">
        <v>0.30649939999999998</v>
      </c>
      <c r="BI59" s="252">
        <v>0.22372980000000001</v>
      </c>
      <c r="BJ59" s="252">
        <v>0.23790839999999999</v>
      </c>
      <c r="BK59" s="252">
        <v>0.33613290000000001</v>
      </c>
      <c r="BL59" s="252">
        <v>0.24694489999999999</v>
      </c>
      <c r="BM59" s="252">
        <v>0.28517229999999999</v>
      </c>
      <c r="BN59" s="252">
        <v>0.2688218</v>
      </c>
      <c r="BO59" s="252">
        <v>0.27876089999999998</v>
      </c>
      <c r="BP59" s="252">
        <v>0.27733649999999999</v>
      </c>
      <c r="BQ59" s="252">
        <v>0.30021510000000001</v>
      </c>
      <c r="BR59" s="252">
        <v>0.30671769999999998</v>
      </c>
      <c r="BS59" s="252">
        <v>0.29087269999999998</v>
      </c>
      <c r="BT59" s="252">
        <v>0.29287079999999999</v>
      </c>
      <c r="BU59" s="252">
        <v>0.23648839999999999</v>
      </c>
      <c r="BV59" s="252">
        <v>0.2569071</v>
      </c>
    </row>
    <row r="60" spans="1:79" ht="11.15" customHeight="1" x14ac:dyDescent="0.25">
      <c r="A60" s="48" t="s">
        <v>667</v>
      </c>
      <c r="B60" s="461" t="s">
        <v>842</v>
      </c>
      <c r="C60" s="165">
        <v>2.485608</v>
      </c>
      <c r="D60" s="165">
        <v>2.4087890000000001</v>
      </c>
      <c r="E60" s="165">
        <v>2.3289960000000001</v>
      </c>
      <c r="F60" s="165">
        <v>2.1066980000000002</v>
      </c>
      <c r="G60" s="165">
        <v>2.117448</v>
      </c>
      <c r="H60" s="165">
        <v>2.204996</v>
      </c>
      <c r="I60" s="165">
        <v>2.3503509999999999</v>
      </c>
      <c r="J60" s="165">
        <v>2.2820939999999998</v>
      </c>
      <c r="K60" s="165">
        <v>2.2138620000000002</v>
      </c>
      <c r="L60" s="165">
        <v>2.154318</v>
      </c>
      <c r="M60" s="165">
        <v>2.2180970000000002</v>
      </c>
      <c r="N60" s="165">
        <v>2.2107049999999999</v>
      </c>
      <c r="O60" s="165">
        <v>2.2344179999999998</v>
      </c>
      <c r="P60" s="165">
        <v>1.916571</v>
      </c>
      <c r="Q60" s="165">
        <v>2.1257429999999999</v>
      </c>
      <c r="R60" s="165">
        <v>2.3099340000000002</v>
      </c>
      <c r="S60" s="165">
        <v>2.4504839999999999</v>
      </c>
      <c r="T60" s="165">
        <v>2.5179649999999998</v>
      </c>
      <c r="U60" s="165">
        <v>2.4621620000000002</v>
      </c>
      <c r="V60" s="165">
        <v>2.4990969999999999</v>
      </c>
      <c r="W60" s="165">
        <v>2.3595980000000001</v>
      </c>
      <c r="X60" s="165">
        <v>2.2569029999999999</v>
      </c>
      <c r="Y60" s="165">
        <v>2.3410009999999999</v>
      </c>
      <c r="Z60" s="165">
        <v>2.3891309999999999</v>
      </c>
      <c r="AA60" s="165">
        <v>2.2758400000000001</v>
      </c>
      <c r="AB60" s="165">
        <v>2.2015709999999999</v>
      </c>
      <c r="AC60" s="165">
        <v>2.2903880000000001</v>
      </c>
      <c r="AD60" s="165">
        <v>2.3293659999999998</v>
      </c>
      <c r="AE60" s="165">
        <v>2.4014199999999999</v>
      </c>
      <c r="AF60" s="165">
        <v>2.4570669999999999</v>
      </c>
      <c r="AG60" s="165">
        <v>2.4626440000000001</v>
      </c>
      <c r="AH60" s="165">
        <v>2.3571610000000001</v>
      </c>
      <c r="AI60" s="165">
        <v>2.380566</v>
      </c>
      <c r="AJ60" s="165">
        <v>2.2897090000000002</v>
      </c>
      <c r="AK60" s="165">
        <v>2.4104999999999999</v>
      </c>
      <c r="AL60" s="165">
        <v>2.204323</v>
      </c>
      <c r="AM60" s="165">
        <v>2.2204839999999999</v>
      </c>
      <c r="AN60" s="165">
        <v>2.1826080000000001</v>
      </c>
      <c r="AO60" s="165">
        <v>2.212872</v>
      </c>
      <c r="AP60" s="165">
        <v>2.2790680000000001</v>
      </c>
      <c r="AQ60" s="165">
        <v>2.3726129999999999</v>
      </c>
      <c r="AR60" s="165">
        <v>2.3924979999999998</v>
      </c>
      <c r="AS60" s="165">
        <v>2.4347750000000001</v>
      </c>
      <c r="AT60" s="165">
        <v>2.4193229999999999</v>
      </c>
      <c r="AU60" s="165">
        <v>2.333199</v>
      </c>
      <c r="AV60" s="165">
        <v>2.1930010000000002</v>
      </c>
      <c r="AW60" s="165">
        <v>2.2857319999999999</v>
      </c>
      <c r="AX60" s="165">
        <v>2.2958069999999999</v>
      </c>
      <c r="AY60" s="165">
        <v>2.2200340000000001</v>
      </c>
      <c r="AZ60" s="165">
        <v>2.09531</v>
      </c>
      <c r="BA60" s="165">
        <v>2.2955967381</v>
      </c>
      <c r="BB60" s="165">
        <v>2.4046235386000001</v>
      </c>
      <c r="BC60" s="252">
        <v>2.437443</v>
      </c>
      <c r="BD60" s="252">
        <v>2.5140639999999999</v>
      </c>
      <c r="BE60" s="252">
        <v>2.516588</v>
      </c>
      <c r="BF60" s="252">
        <v>2.5140189999999998</v>
      </c>
      <c r="BG60" s="252">
        <v>2.440658</v>
      </c>
      <c r="BH60" s="252">
        <v>2.2948089999999999</v>
      </c>
      <c r="BI60" s="252">
        <v>2.3712970000000002</v>
      </c>
      <c r="BJ60" s="252">
        <v>2.416398</v>
      </c>
      <c r="BK60" s="252">
        <v>2.2915999999999999</v>
      </c>
      <c r="BL60" s="252">
        <v>2.236945</v>
      </c>
      <c r="BM60" s="252">
        <v>2.2882310000000001</v>
      </c>
      <c r="BN60" s="252">
        <v>2.3527550000000002</v>
      </c>
      <c r="BO60" s="252">
        <v>2.4445619999999999</v>
      </c>
      <c r="BP60" s="252">
        <v>2.5118049999999998</v>
      </c>
      <c r="BQ60" s="252">
        <v>2.532673</v>
      </c>
      <c r="BR60" s="252">
        <v>2.5143529999999998</v>
      </c>
      <c r="BS60" s="252">
        <v>2.424782</v>
      </c>
      <c r="BT60" s="252">
        <v>2.311121</v>
      </c>
      <c r="BU60" s="252">
        <v>2.380916</v>
      </c>
      <c r="BV60" s="252">
        <v>2.4402249999999999</v>
      </c>
    </row>
    <row r="61" spans="1:79" ht="11.15" customHeight="1" x14ac:dyDescent="0.25">
      <c r="A61" s="48" t="s">
        <v>668</v>
      </c>
      <c r="B61" s="138" t="s">
        <v>488</v>
      </c>
      <c r="C61" s="165">
        <v>19.666121</v>
      </c>
      <c r="D61" s="165">
        <v>19.262682999999999</v>
      </c>
      <c r="E61" s="165">
        <v>18.078897999999999</v>
      </c>
      <c r="F61" s="165">
        <v>14.991296999999999</v>
      </c>
      <c r="G61" s="165">
        <v>15.731252</v>
      </c>
      <c r="H61" s="165">
        <v>17.214561</v>
      </c>
      <c r="I61" s="165">
        <v>18.005735000000001</v>
      </c>
      <c r="J61" s="165">
        <v>18.172446999999998</v>
      </c>
      <c r="K61" s="165">
        <v>17.319794000000002</v>
      </c>
      <c r="L61" s="165">
        <v>16.989445</v>
      </c>
      <c r="M61" s="165">
        <v>17.171496999999999</v>
      </c>
      <c r="N61" s="165">
        <v>17.270734999999998</v>
      </c>
      <c r="O61" s="165">
        <v>17.089708000000002</v>
      </c>
      <c r="P61" s="165">
        <v>15.573465000000001</v>
      </c>
      <c r="Q61" s="165">
        <v>17.84984</v>
      </c>
      <c r="R61" s="165">
        <v>18.778099999999998</v>
      </c>
      <c r="S61" s="165">
        <v>19.486711</v>
      </c>
      <c r="T61" s="165">
        <v>19.952731</v>
      </c>
      <c r="U61" s="165">
        <v>19.770517000000002</v>
      </c>
      <c r="V61" s="165">
        <v>19.578258999999999</v>
      </c>
      <c r="W61" s="165">
        <v>18.748432000000001</v>
      </c>
      <c r="X61" s="165">
        <v>18.711807</v>
      </c>
      <c r="Y61" s="165">
        <v>19.075835000000001</v>
      </c>
      <c r="Z61" s="165">
        <v>19.092196000000001</v>
      </c>
      <c r="AA61" s="165">
        <v>17.873227</v>
      </c>
      <c r="AB61" s="165">
        <v>18.442070999999999</v>
      </c>
      <c r="AC61" s="165">
        <v>19.186906</v>
      </c>
      <c r="AD61" s="165">
        <v>19.452466000000001</v>
      </c>
      <c r="AE61" s="165">
        <v>20.050032000000002</v>
      </c>
      <c r="AF61" s="165">
        <v>20.240933999999999</v>
      </c>
      <c r="AG61" s="165">
        <v>19.954868999999999</v>
      </c>
      <c r="AH61" s="165">
        <v>20.129581999999999</v>
      </c>
      <c r="AI61" s="165">
        <v>19.831631999999999</v>
      </c>
      <c r="AJ61" s="165">
        <v>19.245999000000001</v>
      </c>
      <c r="AK61" s="165">
        <v>19.647133</v>
      </c>
      <c r="AL61" s="165">
        <v>18.663581000000001</v>
      </c>
      <c r="AM61" s="165">
        <v>18.094387000000001</v>
      </c>
      <c r="AN61" s="165">
        <v>18.435393999999999</v>
      </c>
      <c r="AO61" s="165">
        <v>19.086969</v>
      </c>
      <c r="AP61" s="165">
        <v>19.510833999999999</v>
      </c>
      <c r="AQ61" s="165">
        <v>20.018839</v>
      </c>
      <c r="AR61" s="165">
        <v>20.187995999999998</v>
      </c>
      <c r="AS61" s="165">
        <v>20.108743</v>
      </c>
      <c r="AT61" s="165">
        <v>20.282195000000002</v>
      </c>
      <c r="AU61" s="165">
        <v>19.573532</v>
      </c>
      <c r="AV61" s="165">
        <v>18.964969</v>
      </c>
      <c r="AW61" s="165">
        <v>19.430465999999999</v>
      </c>
      <c r="AX61" s="165">
        <v>19.504968000000002</v>
      </c>
      <c r="AY61" s="165">
        <v>18.222583</v>
      </c>
      <c r="AZ61" s="165">
        <v>18.144068999999998</v>
      </c>
      <c r="BA61" s="165">
        <v>19.23870956</v>
      </c>
      <c r="BB61" s="165">
        <v>19.776160958999998</v>
      </c>
      <c r="BC61" s="252">
        <v>20.071210000000001</v>
      </c>
      <c r="BD61" s="252">
        <v>20.440149999999999</v>
      </c>
      <c r="BE61" s="252">
        <v>20.264520000000001</v>
      </c>
      <c r="BF61" s="252">
        <v>20.237290000000002</v>
      </c>
      <c r="BG61" s="252">
        <v>19.552420000000001</v>
      </c>
      <c r="BH61" s="252">
        <v>19.116669999999999</v>
      </c>
      <c r="BI61" s="252">
        <v>19.28069</v>
      </c>
      <c r="BJ61" s="252">
        <v>19.43</v>
      </c>
      <c r="BK61" s="252">
        <v>18.244209999999999</v>
      </c>
      <c r="BL61" s="252">
        <v>18.129909999999999</v>
      </c>
      <c r="BM61" s="252">
        <v>18.895769999999999</v>
      </c>
      <c r="BN61" s="252">
        <v>19.107700000000001</v>
      </c>
      <c r="BO61" s="252">
        <v>19.754249999999999</v>
      </c>
      <c r="BP61" s="252">
        <v>20.159929999999999</v>
      </c>
      <c r="BQ61" s="252">
        <v>19.954989999999999</v>
      </c>
      <c r="BR61" s="252">
        <v>19.91056</v>
      </c>
      <c r="BS61" s="252">
        <v>19.34215</v>
      </c>
      <c r="BT61" s="252">
        <v>18.88119</v>
      </c>
      <c r="BU61" s="252">
        <v>19.172920000000001</v>
      </c>
      <c r="BV61" s="252">
        <v>19.551559999999998</v>
      </c>
    </row>
    <row r="62" spans="1:79" ht="11.15" customHeight="1" x14ac:dyDescent="0.25">
      <c r="A62" s="48"/>
      <c r="B62" s="123"/>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252"/>
      <c r="BD62" s="252"/>
      <c r="BE62" s="252"/>
      <c r="BF62" s="252"/>
      <c r="BG62" s="252"/>
      <c r="BH62" s="252"/>
      <c r="BI62" s="252"/>
      <c r="BJ62" s="252"/>
      <c r="BK62" s="252"/>
      <c r="BL62" s="252"/>
      <c r="BM62" s="252"/>
      <c r="BN62" s="252"/>
      <c r="BO62" s="252"/>
      <c r="BP62" s="252"/>
      <c r="BQ62" s="252"/>
      <c r="BR62" s="252"/>
      <c r="BS62" s="252"/>
      <c r="BT62" s="252"/>
      <c r="BU62" s="252"/>
      <c r="BV62" s="252"/>
    </row>
    <row r="63" spans="1:79" ht="11.15" customHeight="1" x14ac:dyDescent="0.25">
      <c r="A63" s="48" t="s">
        <v>671</v>
      </c>
      <c r="B63" s="139" t="s">
        <v>339</v>
      </c>
      <c r="C63" s="165">
        <v>16.860194</v>
      </c>
      <c r="D63" s="165">
        <v>16.505552000000002</v>
      </c>
      <c r="E63" s="165">
        <v>15.755839</v>
      </c>
      <c r="F63" s="165">
        <v>13.314567</v>
      </c>
      <c r="G63" s="165">
        <v>13.428580999999999</v>
      </c>
      <c r="H63" s="165">
        <v>14.217067</v>
      </c>
      <c r="I63" s="165">
        <v>14.823968000000001</v>
      </c>
      <c r="J63" s="165">
        <v>14.692838999999999</v>
      </c>
      <c r="K63" s="165">
        <v>14.137600000000001</v>
      </c>
      <c r="L63" s="165">
        <v>13.845774</v>
      </c>
      <c r="M63" s="165">
        <v>14.5802</v>
      </c>
      <c r="N63" s="165">
        <v>14.539097</v>
      </c>
      <c r="O63" s="165">
        <v>14.974968000000001</v>
      </c>
      <c r="P63" s="165">
        <v>12.803321</v>
      </c>
      <c r="Q63" s="165">
        <v>14.838160999999999</v>
      </c>
      <c r="R63" s="165">
        <v>15.635199999999999</v>
      </c>
      <c r="S63" s="165">
        <v>16.130548000000001</v>
      </c>
      <c r="T63" s="165">
        <v>16.742899999999999</v>
      </c>
      <c r="U63" s="165">
        <v>16.48171</v>
      </c>
      <c r="V63" s="165">
        <v>16.380516</v>
      </c>
      <c r="W63" s="165">
        <v>15.802467</v>
      </c>
      <c r="X63" s="165">
        <v>15.604419</v>
      </c>
      <c r="Y63" s="165">
        <v>16.159666999999999</v>
      </c>
      <c r="Z63" s="165">
        <v>16.308807000000002</v>
      </c>
      <c r="AA63" s="165">
        <v>15.969548</v>
      </c>
      <c r="AB63" s="165">
        <v>15.946963999999999</v>
      </c>
      <c r="AC63" s="165">
        <v>16.414290000000001</v>
      </c>
      <c r="AD63" s="165">
        <v>16.121867000000002</v>
      </c>
      <c r="AE63" s="165">
        <v>16.734128999999999</v>
      </c>
      <c r="AF63" s="165">
        <v>17.1082</v>
      </c>
      <c r="AG63" s="165">
        <v>16.887225999999998</v>
      </c>
      <c r="AH63" s="165">
        <v>16.903419</v>
      </c>
      <c r="AI63" s="165">
        <v>16.660900000000002</v>
      </c>
      <c r="AJ63" s="165">
        <v>16.265871000000001</v>
      </c>
      <c r="AK63" s="165">
        <v>16.939966999999999</v>
      </c>
      <c r="AL63" s="165">
        <v>15.842936</v>
      </c>
      <c r="AM63" s="165">
        <v>15.624000000000001</v>
      </c>
      <c r="AN63" s="165">
        <v>15.688036</v>
      </c>
      <c r="AO63" s="165">
        <v>16.025516</v>
      </c>
      <c r="AP63" s="165">
        <v>16.462733</v>
      </c>
      <c r="AQ63" s="165">
        <v>16.756322999999998</v>
      </c>
      <c r="AR63" s="165">
        <v>17.022466000000001</v>
      </c>
      <c r="AS63" s="165">
        <v>17.135645</v>
      </c>
      <c r="AT63" s="165">
        <v>17.205967999999999</v>
      </c>
      <c r="AU63" s="165">
        <v>16.712866999999999</v>
      </c>
      <c r="AV63" s="165">
        <v>15.842484000000001</v>
      </c>
      <c r="AW63" s="165">
        <v>16.489667000000001</v>
      </c>
      <c r="AX63" s="165">
        <v>17.074387000000002</v>
      </c>
      <c r="AY63" s="165">
        <v>15.855903</v>
      </c>
      <c r="AZ63" s="165">
        <v>15.204862</v>
      </c>
      <c r="BA63" s="165">
        <v>16.141064516</v>
      </c>
      <c r="BB63" s="165">
        <v>16.288833332999999</v>
      </c>
      <c r="BC63" s="252">
        <v>16.514779999999998</v>
      </c>
      <c r="BD63" s="252">
        <v>16.959980000000002</v>
      </c>
      <c r="BE63" s="252">
        <v>16.841280000000001</v>
      </c>
      <c r="BF63" s="252">
        <v>16.81691</v>
      </c>
      <c r="BG63" s="252">
        <v>16.225110000000001</v>
      </c>
      <c r="BH63" s="252">
        <v>15.68135</v>
      </c>
      <c r="BI63" s="252">
        <v>16.321100000000001</v>
      </c>
      <c r="BJ63" s="252">
        <v>16.445699999999999</v>
      </c>
      <c r="BK63" s="252">
        <v>15.80078</v>
      </c>
      <c r="BL63" s="252">
        <v>15.293519999999999</v>
      </c>
      <c r="BM63" s="252">
        <v>15.79954</v>
      </c>
      <c r="BN63" s="252">
        <v>16.111219999999999</v>
      </c>
      <c r="BO63" s="252">
        <v>16.474070000000001</v>
      </c>
      <c r="BP63" s="252">
        <v>16.843409999999999</v>
      </c>
      <c r="BQ63" s="252">
        <v>16.73443</v>
      </c>
      <c r="BR63" s="252">
        <v>16.673120000000001</v>
      </c>
      <c r="BS63" s="252">
        <v>16.169809999999998</v>
      </c>
      <c r="BT63" s="252">
        <v>15.533860000000001</v>
      </c>
      <c r="BU63" s="252">
        <v>16.19736</v>
      </c>
      <c r="BV63" s="252">
        <v>16.446709999999999</v>
      </c>
    </row>
    <row r="64" spans="1:79" ht="11.15" customHeight="1" x14ac:dyDescent="0.25">
      <c r="A64" s="48" t="s">
        <v>669</v>
      </c>
      <c r="B64" s="139" t="s">
        <v>338</v>
      </c>
      <c r="C64" s="165">
        <v>18.976085000000001</v>
      </c>
      <c r="D64" s="165">
        <v>18.976085000000001</v>
      </c>
      <c r="E64" s="165">
        <v>18.976085000000001</v>
      </c>
      <c r="F64" s="165">
        <v>18.976085000000001</v>
      </c>
      <c r="G64" s="165">
        <v>18.641085</v>
      </c>
      <c r="H64" s="165">
        <v>18.622084999999998</v>
      </c>
      <c r="I64" s="165">
        <v>18.622084999999998</v>
      </c>
      <c r="J64" s="165">
        <v>18.622084999999998</v>
      </c>
      <c r="K64" s="165">
        <v>18.386085000000001</v>
      </c>
      <c r="L64" s="165">
        <v>18.386085000000001</v>
      </c>
      <c r="M64" s="165">
        <v>18.386085000000001</v>
      </c>
      <c r="N64" s="165">
        <v>18.386085000000001</v>
      </c>
      <c r="O64" s="165">
        <v>18.127700000000001</v>
      </c>
      <c r="P64" s="165">
        <v>18.127700000000001</v>
      </c>
      <c r="Q64" s="165">
        <v>18.127700000000001</v>
      </c>
      <c r="R64" s="165">
        <v>18.127700000000001</v>
      </c>
      <c r="S64" s="165">
        <v>18.127700000000001</v>
      </c>
      <c r="T64" s="165">
        <v>18.127700000000001</v>
      </c>
      <c r="U64" s="165">
        <v>18.129300000000001</v>
      </c>
      <c r="V64" s="165">
        <v>18.130400000000002</v>
      </c>
      <c r="W64" s="165">
        <v>18.130400000000002</v>
      </c>
      <c r="X64" s="165">
        <v>18.132100000000001</v>
      </c>
      <c r="Y64" s="165">
        <v>18.132100000000001</v>
      </c>
      <c r="Z64" s="165">
        <v>17.8765</v>
      </c>
      <c r="AA64" s="165">
        <v>17.93431</v>
      </c>
      <c r="AB64" s="165">
        <v>17.93431</v>
      </c>
      <c r="AC64" s="165">
        <v>17.93431</v>
      </c>
      <c r="AD64" s="165">
        <v>17.93431</v>
      </c>
      <c r="AE64" s="165">
        <v>17.93431</v>
      </c>
      <c r="AF64" s="165">
        <v>17.93431</v>
      </c>
      <c r="AG64" s="165">
        <v>17.955310000000001</v>
      </c>
      <c r="AH64" s="165">
        <v>17.955310000000001</v>
      </c>
      <c r="AI64" s="165">
        <v>18.01661</v>
      </c>
      <c r="AJ64" s="165">
        <v>18.01661</v>
      </c>
      <c r="AK64" s="165">
        <v>18.003609999999998</v>
      </c>
      <c r="AL64" s="165">
        <v>18.003609999999998</v>
      </c>
      <c r="AM64" s="165">
        <v>18.061368999999999</v>
      </c>
      <c r="AN64" s="165">
        <v>18.031369000000002</v>
      </c>
      <c r="AO64" s="165">
        <v>18.270368999999999</v>
      </c>
      <c r="AP64" s="165">
        <v>18.270368999999999</v>
      </c>
      <c r="AQ64" s="165">
        <v>18.270368999999999</v>
      </c>
      <c r="AR64" s="165">
        <v>18.270368999999999</v>
      </c>
      <c r="AS64" s="165">
        <v>18.272248999999999</v>
      </c>
      <c r="AT64" s="165">
        <v>18.272248999999999</v>
      </c>
      <c r="AU64" s="165">
        <v>18.272248999999999</v>
      </c>
      <c r="AV64" s="165">
        <v>18.272248999999999</v>
      </c>
      <c r="AW64" s="165">
        <v>18.346249</v>
      </c>
      <c r="AX64" s="165">
        <v>18.347978000000001</v>
      </c>
      <c r="AY64" s="165">
        <v>18.428728</v>
      </c>
      <c r="AZ64" s="165">
        <v>18.428728</v>
      </c>
      <c r="BA64" s="165">
        <v>18.189800000000002</v>
      </c>
      <c r="BB64" s="165">
        <v>18.189800000000002</v>
      </c>
      <c r="BC64" s="252">
        <v>18.189800000000002</v>
      </c>
      <c r="BD64" s="252">
        <v>18.189800000000002</v>
      </c>
      <c r="BE64" s="252">
        <v>18.189800000000002</v>
      </c>
      <c r="BF64" s="252">
        <v>18.204799999999999</v>
      </c>
      <c r="BG64" s="252">
        <v>18.204799999999999</v>
      </c>
      <c r="BH64" s="252">
        <v>18.204799999999999</v>
      </c>
      <c r="BI64" s="252">
        <v>18.204799999999999</v>
      </c>
      <c r="BJ64" s="252">
        <v>18.204799999999999</v>
      </c>
      <c r="BK64" s="252">
        <v>17.941020000000002</v>
      </c>
      <c r="BL64" s="252">
        <v>17.941020000000002</v>
      </c>
      <c r="BM64" s="252">
        <v>17.941020000000002</v>
      </c>
      <c r="BN64" s="252">
        <v>17.941020000000002</v>
      </c>
      <c r="BO64" s="252">
        <v>17.941020000000002</v>
      </c>
      <c r="BP64" s="252">
        <v>17.941020000000002</v>
      </c>
      <c r="BQ64" s="252">
        <v>17.941020000000002</v>
      </c>
      <c r="BR64" s="252">
        <v>17.941020000000002</v>
      </c>
      <c r="BS64" s="252">
        <v>17.941020000000002</v>
      </c>
      <c r="BT64" s="252">
        <v>17.941020000000002</v>
      </c>
      <c r="BU64" s="252">
        <v>17.941020000000002</v>
      </c>
      <c r="BV64" s="252">
        <v>17.941020000000002</v>
      </c>
    </row>
    <row r="65" spans="1:74" ht="11.15" customHeight="1" x14ac:dyDescent="0.25">
      <c r="A65" s="48" t="s">
        <v>670</v>
      </c>
      <c r="B65" s="140" t="s">
        <v>584</v>
      </c>
      <c r="C65" s="166">
        <v>0.88849696868000005</v>
      </c>
      <c r="D65" s="166">
        <v>0.86980807684999994</v>
      </c>
      <c r="E65" s="166">
        <v>0.83029976941999994</v>
      </c>
      <c r="F65" s="166">
        <v>0.70164983978999995</v>
      </c>
      <c r="G65" s="166">
        <v>0.72037550389000005</v>
      </c>
      <c r="H65" s="166">
        <v>0.76345194428999996</v>
      </c>
      <c r="I65" s="166">
        <v>0.79604233360999999</v>
      </c>
      <c r="J65" s="166">
        <v>0.78900074831</v>
      </c>
      <c r="K65" s="166">
        <v>0.76892932888999999</v>
      </c>
      <c r="L65" s="166">
        <v>0.75305721691000005</v>
      </c>
      <c r="M65" s="166">
        <v>0.79300188158999996</v>
      </c>
      <c r="N65" s="166">
        <v>0.79076633226000004</v>
      </c>
      <c r="O65" s="166">
        <v>0.82608207329000005</v>
      </c>
      <c r="P65" s="166">
        <v>0.70628491203999999</v>
      </c>
      <c r="Q65" s="166">
        <v>0.81853522509999999</v>
      </c>
      <c r="R65" s="166">
        <v>0.86250324089999997</v>
      </c>
      <c r="S65" s="166">
        <v>0.88982871516999995</v>
      </c>
      <c r="T65" s="166">
        <v>0.92360862105999997</v>
      </c>
      <c r="U65" s="166">
        <v>0.90912004323999995</v>
      </c>
      <c r="V65" s="166">
        <v>0.90348343113999996</v>
      </c>
      <c r="W65" s="166">
        <v>0.87160057142000003</v>
      </c>
      <c r="X65" s="166">
        <v>0.86059634570999999</v>
      </c>
      <c r="Y65" s="166">
        <v>0.89121872260000001</v>
      </c>
      <c r="Z65" s="166">
        <v>0.91230425419000005</v>
      </c>
      <c r="AA65" s="166">
        <v>0.89044674705000004</v>
      </c>
      <c r="AB65" s="166">
        <v>0.88918748476999998</v>
      </c>
      <c r="AC65" s="166">
        <v>0.91524513628000004</v>
      </c>
      <c r="AD65" s="166">
        <v>0.89893990902999998</v>
      </c>
      <c r="AE65" s="166">
        <v>0.93307905349999998</v>
      </c>
      <c r="AF65" s="166">
        <v>0.95393689526000003</v>
      </c>
      <c r="AG65" s="166">
        <v>0.94051431024999999</v>
      </c>
      <c r="AH65" s="166">
        <v>0.94141616045999998</v>
      </c>
      <c r="AI65" s="166">
        <v>0.92475221476000002</v>
      </c>
      <c r="AJ65" s="166">
        <v>0.90282639187000002</v>
      </c>
      <c r="AK65" s="166">
        <v>0.94092057093000003</v>
      </c>
      <c r="AL65" s="166">
        <v>0.87998662490000001</v>
      </c>
      <c r="AM65" s="166">
        <v>0.86505070573999998</v>
      </c>
      <c r="AN65" s="166">
        <v>0.87004131521999994</v>
      </c>
      <c r="AO65" s="166">
        <v>0.87713149088999998</v>
      </c>
      <c r="AP65" s="166">
        <v>0.90106187784000003</v>
      </c>
      <c r="AQ65" s="166">
        <v>0.91713106614999995</v>
      </c>
      <c r="AR65" s="166">
        <v>0.93169798595999997</v>
      </c>
      <c r="AS65" s="166">
        <v>0.93779616291000001</v>
      </c>
      <c r="AT65" s="166">
        <v>0.94164478604000001</v>
      </c>
      <c r="AU65" s="166">
        <v>0.91465845283000002</v>
      </c>
      <c r="AV65" s="166">
        <v>0.86702430554999999</v>
      </c>
      <c r="AW65" s="166">
        <v>0.89880318314999996</v>
      </c>
      <c r="AX65" s="166">
        <v>0.93058684722999996</v>
      </c>
      <c r="AY65" s="166">
        <v>0.86039052721999998</v>
      </c>
      <c r="AZ65" s="166">
        <v>0.82506302116999997</v>
      </c>
      <c r="BA65" s="166">
        <v>0.88736899339999997</v>
      </c>
      <c r="BB65" s="166">
        <v>0.89549271203000003</v>
      </c>
      <c r="BC65" s="274">
        <v>0.9079142</v>
      </c>
      <c r="BD65" s="274">
        <v>0.93238960000000004</v>
      </c>
      <c r="BE65" s="274">
        <v>0.92586420000000003</v>
      </c>
      <c r="BF65" s="274">
        <v>0.92376219999999998</v>
      </c>
      <c r="BG65" s="274">
        <v>0.89125430000000005</v>
      </c>
      <c r="BH65" s="274">
        <v>0.86138530000000002</v>
      </c>
      <c r="BI65" s="274">
        <v>0.89652750000000003</v>
      </c>
      <c r="BJ65" s="274">
        <v>0.90337179999999995</v>
      </c>
      <c r="BK65" s="274">
        <v>0.88070649999999995</v>
      </c>
      <c r="BL65" s="274">
        <v>0.85243290000000005</v>
      </c>
      <c r="BM65" s="274">
        <v>0.88063769999999997</v>
      </c>
      <c r="BN65" s="274">
        <v>0.89801010000000003</v>
      </c>
      <c r="BO65" s="274">
        <v>0.91823440000000001</v>
      </c>
      <c r="BP65" s="274">
        <v>0.93882069999999995</v>
      </c>
      <c r="BQ65" s="274">
        <v>0.93274679999999999</v>
      </c>
      <c r="BR65" s="274">
        <v>0.92932930000000002</v>
      </c>
      <c r="BS65" s="274">
        <v>0.90127590000000002</v>
      </c>
      <c r="BT65" s="274">
        <v>0.86582899999999996</v>
      </c>
      <c r="BU65" s="274">
        <v>0.90281129999999998</v>
      </c>
      <c r="BV65" s="274">
        <v>0.91670989999999997</v>
      </c>
    </row>
    <row r="66" spans="1:74" s="322" customFormat="1" ht="22.4" customHeight="1" x14ac:dyDescent="0.25">
      <c r="A66" s="321"/>
      <c r="B66" s="688" t="s">
        <v>843</v>
      </c>
      <c r="C66" s="647"/>
      <c r="D66" s="647"/>
      <c r="E66" s="647"/>
      <c r="F66" s="647"/>
      <c r="G66" s="647"/>
      <c r="H66" s="647"/>
      <c r="I66" s="647"/>
      <c r="J66" s="647"/>
      <c r="K66" s="647"/>
      <c r="L66" s="647"/>
      <c r="M66" s="647"/>
      <c r="N66" s="647"/>
      <c r="O66" s="647"/>
      <c r="P66" s="647"/>
      <c r="Q66" s="627"/>
      <c r="AY66" s="387"/>
      <c r="AZ66" s="387"/>
      <c r="BA66" s="387"/>
      <c r="BB66" s="387"/>
      <c r="BC66" s="387"/>
      <c r="BD66" s="387"/>
      <c r="BE66" s="387"/>
      <c r="BF66" s="387"/>
      <c r="BG66" s="387"/>
      <c r="BH66" s="387"/>
      <c r="BI66" s="387"/>
      <c r="BJ66" s="387"/>
    </row>
    <row r="67" spans="1:74" ht="12" customHeight="1" x14ac:dyDescent="0.25">
      <c r="A67" s="48"/>
      <c r="B67" s="631" t="s">
        <v>708</v>
      </c>
      <c r="C67" s="632"/>
      <c r="D67" s="632"/>
      <c r="E67" s="632"/>
      <c r="F67" s="632"/>
      <c r="G67" s="632"/>
      <c r="H67" s="632"/>
      <c r="I67" s="632"/>
      <c r="J67" s="632"/>
      <c r="K67" s="632"/>
      <c r="L67" s="632"/>
      <c r="M67" s="632"/>
      <c r="N67" s="632"/>
      <c r="O67" s="632"/>
      <c r="P67" s="632"/>
      <c r="Q67" s="632"/>
      <c r="BD67" s="288"/>
      <c r="BE67" s="288"/>
      <c r="BF67" s="288"/>
      <c r="BH67" s="288"/>
    </row>
    <row r="68" spans="1:74" s="613" customFormat="1" ht="12" customHeight="1" x14ac:dyDescent="0.2">
      <c r="A68" s="610"/>
      <c r="B68" s="597" t="s">
        <v>1288</v>
      </c>
      <c r="C68" s="595"/>
      <c r="D68" s="595"/>
      <c r="E68" s="595"/>
      <c r="F68" s="595"/>
      <c r="G68" s="595"/>
      <c r="H68" s="595"/>
      <c r="I68" s="595"/>
      <c r="J68" s="595"/>
      <c r="K68" s="595"/>
      <c r="L68" s="595"/>
      <c r="M68" s="595"/>
      <c r="N68" s="595"/>
      <c r="O68" s="595"/>
      <c r="P68" s="595"/>
      <c r="Q68" s="595"/>
    </row>
    <row r="69" spans="1:74" s="322" customFormat="1" ht="12" customHeight="1" x14ac:dyDescent="0.25">
      <c r="A69" s="321"/>
      <c r="B69" s="645" t="str">
        <f>Dates!$G$2</f>
        <v>EIA completed modeling and analysis for this report on Thursday, May 2, 2024.</v>
      </c>
      <c r="C69" s="638"/>
      <c r="D69" s="638"/>
      <c r="E69" s="638"/>
      <c r="F69" s="638"/>
      <c r="G69" s="638"/>
      <c r="H69" s="638"/>
      <c r="I69" s="638"/>
      <c r="J69" s="638"/>
      <c r="K69" s="638"/>
      <c r="L69" s="638"/>
      <c r="M69" s="638"/>
      <c r="N69" s="638"/>
      <c r="O69" s="638"/>
      <c r="P69" s="638"/>
      <c r="Q69" s="638"/>
      <c r="AY69" s="387"/>
      <c r="AZ69" s="387"/>
      <c r="BA69" s="387"/>
      <c r="BB69" s="387"/>
      <c r="BC69" s="387"/>
      <c r="BD69" s="387"/>
      <c r="BE69" s="387"/>
      <c r="BF69" s="387"/>
      <c r="BG69" s="387"/>
      <c r="BH69" s="387"/>
      <c r="BI69" s="387"/>
      <c r="BJ69" s="387"/>
    </row>
    <row r="70" spans="1:74" s="322" customFormat="1" ht="12" customHeight="1" x14ac:dyDescent="0.25">
      <c r="A70" s="321"/>
      <c r="B70" s="637" t="s">
        <v>290</v>
      </c>
      <c r="C70" s="638"/>
      <c r="D70" s="638"/>
      <c r="E70" s="638"/>
      <c r="F70" s="638"/>
      <c r="G70" s="638"/>
      <c r="H70" s="638"/>
      <c r="I70" s="638"/>
      <c r="J70" s="638"/>
      <c r="K70" s="638"/>
      <c r="L70" s="638"/>
      <c r="M70" s="638"/>
      <c r="N70" s="638"/>
      <c r="O70" s="638"/>
      <c r="P70" s="638"/>
      <c r="Q70" s="638"/>
      <c r="AY70" s="387"/>
      <c r="AZ70" s="387"/>
      <c r="BA70" s="387"/>
      <c r="BB70" s="387"/>
      <c r="BC70" s="387"/>
      <c r="BD70" s="387"/>
      <c r="BE70" s="387"/>
      <c r="BF70" s="387"/>
      <c r="BG70" s="387"/>
      <c r="BH70" s="387"/>
      <c r="BI70" s="387"/>
      <c r="BJ70" s="387"/>
    </row>
    <row r="71" spans="1:74" s="322" customFormat="1" ht="12" customHeight="1" x14ac:dyDescent="0.25">
      <c r="A71" s="321"/>
      <c r="B71" s="646" t="s">
        <v>736</v>
      </c>
      <c r="C71" s="647"/>
      <c r="D71" s="647"/>
      <c r="E71" s="647"/>
      <c r="F71" s="647"/>
      <c r="G71" s="647"/>
      <c r="H71" s="647"/>
      <c r="I71" s="647"/>
      <c r="J71" s="647"/>
      <c r="K71" s="647"/>
      <c r="L71" s="647"/>
      <c r="M71" s="647"/>
      <c r="N71" s="647"/>
      <c r="O71" s="647"/>
      <c r="P71" s="647"/>
      <c r="Q71" s="627"/>
      <c r="AY71" s="387"/>
      <c r="AZ71" s="387"/>
      <c r="BA71" s="387"/>
      <c r="BB71" s="387"/>
      <c r="BC71" s="387"/>
      <c r="BD71" s="387"/>
      <c r="BE71" s="387"/>
      <c r="BF71" s="387"/>
      <c r="BG71" s="387"/>
      <c r="BH71" s="387"/>
      <c r="BI71" s="387"/>
      <c r="BJ71" s="387"/>
    </row>
    <row r="72" spans="1:74" s="322" customFormat="1" ht="12" customHeight="1" x14ac:dyDescent="0.25">
      <c r="A72" s="321"/>
      <c r="B72" s="633" t="s">
        <v>738</v>
      </c>
      <c r="C72" s="635"/>
      <c r="D72" s="635"/>
      <c r="E72" s="635"/>
      <c r="F72" s="635"/>
      <c r="G72" s="635"/>
      <c r="H72" s="635"/>
      <c r="I72" s="635"/>
      <c r="J72" s="635"/>
      <c r="K72" s="635"/>
      <c r="L72" s="635"/>
      <c r="M72" s="635"/>
      <c r="N72" s="635"/>
      <c r="O72" s="635"/>
      <c r="P72" s="635"/>
      <c r="Q72" s="627"/>
      <c r="AY72" s="387"/>
      <c r="AZ72" s="387"/>
      <c r="BA72" s="387"/>
      <c r="BB72" s="387"/>
      <c r="BC72" s="387"/>
      <c r="BD72" s="387"/>
      <c r="BE72" s="387"/>
      <c r="BF72" s="387"/>
      <c r="BG72" s="387"/>
      <c r="BH72" s="387"/>
      <c r="BI72" s="387"/>
      <c r="BJ72" s="387"/>
    </row>
    <row r="73" spans="1:74" s="322" customFormat="1" ht="12" customHeight="1" x14ac:dyDescent="0.25">
      <c r="A73" s="321"/>
      <c r="B73" s="634" t="s">
        <v>727</v>
      </c>
      <c r="C73" s="635"/>
      <c r="D73" s="635"/>
      <c r="E73" s="635"/>
      <c r="F73" s="635"/>
      <c r="G73" s="635"/>
      <c r="H73" s="635"/>
      <c r="I73" s="635"/>
      <c r="J73" s="635"/>
      <c r="K73" s="635"/>
      <c r="L73" s="635"/>
      <c r="M73" s="635"/>
      <c r="N73" s="635"/>
      <c r="O73" s="635"/>
      <c r="P73" s="635"/>
      <c r="Q73" s="627"/>
      <c r="AY73" s="387"/>
      <c r="AZ73" s="387"/>
      <c r="BA73" s="387"/>
      <c r="BB73" s="387"/>
      <c r="BC73" s="387"/>
      <c r="BD73" s="387"/>
      <c r="BE73" s="387"/>
      <c r="BF73" s="387"/>
      <c r="BG73" s="387"/>
      <c r="BH73" s="387"/>
      <c r="BI73" s="387"/>
      <c r="BJ73" s="387"/>
    </row>
    <row r="74" spans="1:74" s="322" customFormat="1" ht="12" customHeight="1" x14ac:dyDescent="0.25">
      <c r="A74" s="315"/>
      <c r="B74" s="654" t="s">
        <v>1126</v>
      </c>
      <c r="C74" s="627"/>
      <c r="D74" s="627"/>
      <c r="E74" s="627"/>
      <c r="F74" s="627"/>
      <c r="G74" s="627"/>
      <c r="H74" s="627"/>
      <c r="I74" s="627"/>
      <c r="J74" s="627"/>
      <c r="K74" s="627"/>
      <c r="L74" s="627"/>
      <c r="M74" s="627"/>
      <c r="N74" s="627"/>
      <c r="O74" s="627"/>
      <c r="P74" s="627"/>
      <c r="Q74" s="627"/>
      <c r="AY74" s="387"/>
      <c r="AZ74" s="387"/>
      <c r="BA74" s="387"/>
      <c r="BB74" s="387"/>
      <c r="BC74" s="387"/>
      <c r="BD74" s="387"/>
      <c r="BE74" s="387"/>
      <c r="BF74" s="387"/>
      <c r="BG74" s="387"/>
      <c r="BH74" s="387"/>
      <c r="BI74" s="387"/>
      <c r="BJ74" s="387"/>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87"/>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87"/>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87"/>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7"/>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c r="BV79" s="287"/>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c r="BV80" s="287"/>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87"/>
      <c r="AZ81" s="287"/>
      <c r="BA81" s="287"/>
      <c r="BB81" s="287"/>
      <c r="BC81" s="287"/>
      <c r="BD81" s="287"/>
      <c r="BE81" s="287"/>
      <c r="BF81" s="287"/>
      <c r="BG81" s="287"/>
      <c r="BH81" s="287"/>
      <c r="BI81" s="287"/>
      <c r="BJ81" s="287"/>
      <c r="BK81" s="287"/>
      <c r="BL81" s="287"/>
      <c r="BM81" s="287"/>
      <c r="BN81" s="287"/>
      <c r="BO81" s="287"/>
      <c r="BP81" s="287"/>
      <c r="BQ81" s="287"/>
      <c r="BR81" s="287"/>
      <c r="BS81" s="287"/>
      <c r="BT81" s="287"/>
      <c r="BU81" s="287"/>
      <c r="BV81" s="287"/>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87"/>
      <c r="AZ82" s="287"/>
      <c r="BA82" s="287"/>
      <c r="BB82" s="287"/>
      <c r="BC82" s="287"/>
      <c r="BD82" s="287"/>
      <c r="BE82" s="287"/>
      <c r="BF82" s="287"/>
      <c r="BG82" s="287"/>
      <c r="BH82" s="287"/>
      <c r="BI82" s="287"/>
      <c r="BJ82" s="287"/>
      <c r="BK82" s="287"/>
      <c r="BL82" s="287"/>
      <c r="BM82" s="287"/>
      <c r="BN82" s="287"/>
      <c r="BO82" s="287"/>
      <c r="BP82" s="287"/>
      <c r="BQ82" s="287"/>
      <c r="BR82" s="287"/>
      <c r="BS82" s="287"/>
      <c r="BT82" s="287"/>
      <c r="BU82" s="287"/>
      <c r="BV82" s="287"/>
    </row>
    <row r="83" spans="3:74" ht="10" x14ac:dyDescent="0.2">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287"/>
      <c r="AZ83" s="287"/>
      <c r="BA83" s="287"/>
      <c r="BB83" s="287"/>
      <c r="BC83" s="287"/>
      <c r="BD83" s="287"/>
      <c r="BE83" s="287"/>
      <c r="BF83" s="287"/>
      <c r="BG83" s="287"/>
      <c r="BH83" s="287"/>
      <c r="BI83" s="287"/>
      <c r="BJ83" s="287"/>
      <c r="BK83" s="287"/>
      <c r="BL83" s="287"/>
      <c r="BM83" s="287"/>
      <c r="BN83" s="287"/>
      <c r="BO83" s="287"/>
      <c r="BP83" s="287"/>
      <c r="BQ83" s="287"/>
      <c r="BR83" s="287"/>
      <c r="BS83" s="287"/>
      <c r="BT83" s="287"/>
      <c r="BU83" s="287"/>
      <c r="BV83" s="287"/>
    </row>
    <row r="84" spans="3:74" ht="10" x14ac:dyDescent="0.2">
      <c r="BD84" s="288"/>
      <c r="BE84" s="288"/>
      <c r="BF84" s="288"/>
      <c r="BH84" s="288"/>
      <c r="BK84" s="288"/>
      <c r="BL84" s="288"/>
      <c r="BM84" s="288"/>
      <c r="BN84" s="288"/>
      <c r="BO84" s="288"/>
      <c r="BP84" s="288"/>
      <c r="BQ84" s="288"/>
      <c r="BR84" s="288"/>
      <c r="BS84" s="288"/>
      <c r="BT84" s="288"/>
      <c r="BU84" s="288"/>
      <c r="BV84" s="288"/>
    </row>
    <row r="85" spans="3:74" ht="10" x14ac:dyDescent="0.2">
      <c r="BD85" s="288"/>
      <c r="BE85" s="288"/>
      <c r="BF85" s="288"/>
      <c r="BH85" s="288"/>
      <c r="BK85" s="288"/>
      <c r="BL85" s="288"/>
      <c r="BM85" s="288"/>
      <c r="BN85" s="288"/>
      <c r="BO85" s="288"/>
      <c r="BP85" s="288"/>
      <c r="BQ85" s="288"/>
      <c r="BR85" s="288"/>
      <c r="BS85" s="288"/>
      <c r="BT85" s="288"/>
      <c r="BU85" s="288"/>
      <c r="BV85" s="288"/>
    </row>
    <row r="86" spans="3:74" ht="10" x14ac:dyDescent="0.2">
      <c r="BD86" s="288"/>
      <c r="BE86" s="288"/>
      <c r="BF86" s="288"/>
      <c r="BH86" s="288"/>
      <c r="BK86" s="288"/>
      <c r="BL86" s="288"/>
      <c r="BM86" s="288"/>
      <c r="BN86" s="288"/>
      <c r="BO86" s="288"/>
      <c r="BP86" s="288"/>
      <c r="BQ86" s="288"/>
      <c r="BR86" s="288"/>
      <c r="BS86" s="288"/>
      <c r="BT86" s="288"/>
      <c r="BU86" s="288"/>
      <c r="BV86" s="288"/>
    </row>
    <row r="87" spans="3:74" ht="10" x14ac:dyDescent="0.2">
      <c r="BD87" s="288"/>
      <c r="BE87" s="288"/>
      <c r="BF87" s="288"/>
      <c r="BH87" s="288"/>
      <c r="BK87" s="288"/>
      <c r="BL87" s="288"/>
      <c r="BM87" s="288"/>
      <c r="BN87" s="288"/>
      <c r="BO87" s="288"/>
      <c r="BP87" s="288"/>
      <c r="BQ87" s="288"/>
      <c r="BR87" s="288"/>
      <c r="BS87" s="288"/>
      <c r="BT87" s="288"/>
      <c r="BU87" s="288"/>
      <c r="BV87" s="288"/>
    </row>
    <row r="88" spans="3:74" ht="10" x14ac:dyDescent="0.2">
      <c r="BD88" s="288"/>
      <c r="BE88" s="288"/>
      <c r="BF88" s="288"/>
      <c r="BH88" s="288"/>
      <c r="BK88" s="288"/>
      <c r="BL88" s="288"/>
      <c r="BM88" s="288"/>
      <c r="BN88" s="288"/>
      <c r="BO88" s="288"/>
      <c r="BP88" s="288"/>
      <c r="BQ88" s="288"/>
      <c r="BR88" s="288"/>
      <c r="BS88" s="288"/>
      <c r="BT88" s="288"/>
      <c r="BU88" s="288"/>
      <c r="BV88" s="288"/>
    </row>
    <row r="89" spans="3:74" ht="10" x14ac:dyDescent="0.2">
      <c r="BD89" s="288"/>
      <c r="BE89" s="288"/>
      <c r="BF89" s="288"/>
      <c r="BH89" s="288"/>
      <c r="BK89" s="288"/>
      <c r="BL89" s="288"/>
      <c r="BM89" s="288"/>
      <c r="BN89" s="288"/>
      <c r="BO89" s="288"/>
      <c r="BP89" s="288"/>
      <c r="BQ89" s="288"/>
      <c r="BR89" s="288"/>
      <c r="BS89" s="288"/>
      <c r="BT89" s="288"/>
      <c r="BU89" s="288"/>
      <c r="BV89" s="288"/>
    </row>
    <row r="90" spans="3:74" ht="10" x14ac:dyDescent="0.2">
      <c r="BD90" s="288"/>
      <c r="BE90" s="288"/>
      <c r="BF90" s="288"/>
      <c r="BH90" s="288"/>
      <c r="BK90" s="288"/>
      <c r="BL90" s="288"/>
      <c r="BM90" s="288"/>
      <c r="BN90" s="288"/>
      <c r="BO90" s="288"/>
      <c r="BP90" s="288"/>
      <c r="BQ90" s="288"/>
      <c r="BR90" s="288"/>
      <c r="BS90" s="288"/>
      <c r="BT90" s="288"/>
      <c r="BU90" s="288"/>
      <c r="BV90" s="288"/>
    </row>
    <row r="91" spans="3:74" ht="10" x14ac:dyDescent="0.2">
      <c r="BD91" s="288"/>
      <c r="BE91" s="288"/>
      <c r="BF91" s="288"/>
      <c r="BH91" s="288"/>
      <c r="BK91" s="288"/>
      <c r="BL91" s="288"/>
      <c r="BM91" s="288"/>
      <c r="BN91" s="288"/>
      <c r="BO91" s="288"/>
      <c r="BP91" s="288"/>
      <c r="BQ91" s="288"/>
      <c r="BR91" s="288"/>
      <c r="BS91" s="288"/>
      <c r="BT91" s="288"/>
      <c r="BU91" s="288"/>
      <c r="BV91" s="288"/>
    </row>
    <row r="92" spans="3:74" ht="10" x14ac:dyDescent="0.2">
      <c r="BD92" s="288"/>
      <c r="BE92" s="288"/>
      <c r="BF92" s="288"/>
      <c r="BH92" s="288"/>
      <c r="BK92" s="288"/>
      <c r="BL92" s="288"/>
      <c r="BM92" s="288"/>
      <c r="BN92" s="288"/>
      <c r="BO92" s="288"/>
      <c r="BP92" s="288"/>
      <c r="BQ92" s="288"/>
      <c r="BR92" s="288"/>
      <c r="BS92" s="288"/>
      <c r="BT92" s="288"/>
      <c r="BU92" s="288"/>
      <c r="BV92" s="288"/>
    </row>
    <row r="93" spans="3:74" ht="10" x14ac:dyDescent="0.2">
      <c r="BD93" s="288"/>
      <c r="BE93" s="288"/>
      <c r="BF93" s="288"/>
      <c r="BH93" s="288"/>
      <c r="BK93" s="288"/>
      <c r="BL93" s="288"/>
      <c r="BM93" s="288"/>
      <c r="BN93" s="288"/>
      <c r="BO93" s="288"/>
      <c r="BP93" s="288"/>
      <c r="BQ93" s="288"/>
      <c r="BR93" s="288"/>
      <c r="BS93" s="288"/>
      <c r="BT93" s="288"/>
      <c r="BU93" s="288"/>
      <c r="BV93" s="288"/>
    </row>
    <row r="94" spans="3:74" ht="10" x14ac:dyDescent="0.2">
      <c r="BD94" s="288"/>
      <c r="BE94" s="288"/>
      <c r="BF94" s="288"/>
      <c r="BH94" s="288"/>
      <c r="BK94" s="288"/>
      <c r="BL94" s="288"/>
      <c r="BM94" s="288"/>
      <c r="BN94" s="288"/>
      <c r="BO94" s="288"/>
      <c r="BP94" s="288"/>
      <c r="BQ94" s="288"/>
      <c r="BR94" s="288"/>
      <c r="BS94" s="288"/>
      <c r="BT94" s="288"/>
      <c r="BU94" s="288"/>
      <c r="BV94" s="288"/>
    </row>
    <row r="95" spans="3:74" ht="10" x14ac:dyDescent="0.2">
      <c r="BD95" s="288"/>
      <c r="BE95" s="288"/>
      <c r="BF95" s="288"/>
      <c r="BH95" s="288"/>
      <c r="BK95" s="288"/>
      <c r="BL95" s="288"/>
      <c r="BM95" s="288"/>
      <c r="BN95" s="288"/>
      <c r="BO95" s="288"/>
      <c r="BP95" s="288"/>
      <c r="BQ95" s="288"/>
      <c r="BR95" s="288"/>
      <c r="BS95" s="288"/>
      <c r="BT95" s="288"/>
      <c r="BU95" s="288"/>
      <c r="BV95" s="288"/>
    </row>
    <row r="96" spans="3:74" ht="10" x14ac:dyDescent="0.2">
      <c r="BD96" s="288"/>
      <c r="BE96" s="288"/>
      <c r="BF96" s="288"/>
      <c r="BH96" s="288"/>
      <c r="BK96" s="288"/>
      <c r="BL96" s="288"/>
      <c r="BM96" s="288"/>
      <c r="BN96" s="288"/>
      <c r="BO96" s="288"/>
      <c r="BP96" s="288"/>
      <c r="BQ96" s="288"/>
      <c r="BR96" s="288"/>
      <c r="BS96" s="288"/>
      <c r="BT96" s="288"/>
      <c r="BU96" s="288"/>
      <c r="BV96" s="288"/>
    </row>
    <row r="97" spans="56:74" ht="10" x14ac:dyDescent="0.2">
      <c r="BD97" s="288"/>
      <c r="BE97" s="288"/>
      <c r="BF97" s="288"/>
      <c r="BH97" s="288"/>
      <c r="BK97" s="288"/>
      <c r="BL97" s="288"/>
      <c r="BM97" s="288"/>
      <c r="BN97" s="288"/>
      <c r="BO97" s="288"/>
      <c r="BP97" s="288"/>
      <c r="BQ97" s="288"/>
      <c r="BR97" s="288"/>
      <c r="BS97" s="288"/>
      <c r="BT97" s="288"/>
      <c r="BU97" s="288"/>
      <c r="BV97" s="288"/>
    </row>
    <row r="98" spans="56:74" ht="10" x14ac:dyDescent="0.2">
      <c r="BD98" s="288"/>
      <c r="BE98" s="288"/>
      <c r="BF98" s="288"/>
      <c r="BH98" s="288"/>
      <c r="BK98" s="288"/>
      <c r="BL98" s="288"/>
      <c r="BM98" s="288"/>
      <c r="BN98" s="288"/>
      <c r="BO98" s="288"/>
      <c r="BP98" s="288"/>
      <c r="BQ98" s="288"/>
      <c r="BR98" s="288"/>
      <c r="BS98" s="288"/>
      <c r="BT98" s="288"/>
      <c r="BU98" s="288"/>
      <c r="BV98" s="288"/>
    </row>
    <row r="99" spans="56:74" ht="10" x14ac:dyDescent="0.2">
      <c r="BD99" s="288"/>
      <c r="BE99" s="288"/>
      <c r="BF99" s="288"/>
      <c r="BH99" s="288"/>
      <c r="BK99" s="288"/>
      <c r="BL99" s="288"/>
      <c r="BM99" s="288"/>
      <c r="BN99" s="288"/>
      <c r="BO99" s="288"/>
      <c r="BP99" s="288"/>
      <c r="BQ99" s="288"/>
      <c r="BR99" s="288"/>
      <c r="BS99" s="288"/>
      <c r="BT99" s="288"/>
      <c r="BU99" s="288"/>
      <c r="BV99" s="288"/>
    </row>
    <row r="100" spans="56:74" ht="10" x14ac:dyDescent="0.2">
      <c r="BD100" s="288"/>
      <c r="BE100" s="288"/>
      <c r="BF100" s="288"/>
      <c r="BH100" s="288"/>
      <c r="BK100" s="288"/>
      <c r="BL100" s="288"/>
      <c r="BM100" s="288"/>
      <c r="BN100" s="288"/>
      <c r="BO100" s="288"/>
      <c r="BP100" s="288"/>
      <c r="BQ100" s="288"/>
      <c r="BR100" s="288"/>
      <c r="BS100" s="288"/>
      <c r="BT100" s="288"/>
      <c r="BU100" s="288"/>
      <c r="BV100" s="288"/>
    </row>
    <row r="101" spans="56:74" ht="10" x14ac:dyDescent="0.2">
      <c r="BD101" s="288"/>
      <c r="BE101" s="288"/>
      <c r="BF101" s="288"/>
      <c r="BH101" s="288"/>
      <c r="BK101" s="288"/>
      <c r="BL101" s="288"/>
      <c r="BM101" s="288"/>
      <c r="BN101" s="288"/>
      <c r="BO101" s="288"/>
      <c r="BP101" s="288"/>
      <c r="BQ101" s="288"/>
      <c r="BR101" s="288"/>
      <c r="BS101" s="288"/>
      <c r="BT101" s="288"/>
      <c r="BU101" s="288"/>
      <c r="BV101" s="288"/>
    </row>
    <row r="102" spans="56:74" ht="10" x14ac:dyDescent="0.2">
      <c r="BD102" s="288"/>
      <c r="BE102" s="288"/>
      <c r="BF102" s="288"/>
      <c r="BH102" s="288"/>
      <c r="BK102" s="288"/>
      <c r="BL102" s="288"/>
      <c r="BM102" s="288"/>
      <c r="BN102" s="288"/>
      <c r="BO102" s="288"/>
      <c r="BP102" s="288"/>
      <c r="BQ102" s="288"/>
      <c r="BR102" s="288"/>
      <c r="BS102" s="288"/>
      <c r="BT102" s="288"/>
      <c r="BU102" s="288"/>
      <c r="BV102" s="288"/>
    </row>
    <row r="103" spans="56:74" ht="10" x14ac:dyDescent="0.2">
      <c r="BD103" s="288"/>
      <c r="BE103" s="288"/>
      <c r="BF103" s="288"/>
      <c r="BH103" s="288"/>
      <c r="BK103" s="288"/>
      <c r="BL103" s="288"/>
      <c r="BM103" s="288"/>
      <c r="BN103" s="288"/>
      <c r="BO103" s="288"/>
      <c r="BP103" s="288"/>
      <c r="BQ103" s="288"/>
      <c r="BR103" s="288"/>
      <c r="BS103" s="288"/>
      <c r="BT103" s="288"/>
      <c r="BU103" s="288"/>
      <c r="BV103" s="288"/>
    </row>
    <row r="104" spans="56:74" ht="10" x14ac:dyDescent="0.2">
      <c r="BD104" s="288"/>
      <c r="BE104" s="288"/>
      <c r="BF104" s="288"/>
      <c r="BH104" s="288"/>
      <c r="BK104" s="288"/>
      <c r="BL104" s="288"/>
      <c r="BM104" s="288"/>
      <c r="BN104" s="288"/>
      <c r="BO104" s="288"/>
      <c r="BP104" s="288"/>
      <c r="BQ104" s="288"/>
      <c r="BR104" s="288"/>
      <c r="BS104" s="288"/>
      <c r="BT104" s="288"/>
      <c r="BU104" s="288"/>
      <c r="BV104" s="288"/>
    </row>
    <row r="105" spans="56:74" ht="10" x14ac:dyDescent="0.2">
      <c r="BD105" s="288"/>
      <c r="BE105" s="288"/>
      <c r="BF105" s="288"/>
      <c r="BH105" s="288"/>
      <c r="BK105" s="288"/>
      <c r="BL105" s="288"/>
      <c r="BM105" s="288"/>
      <c r="BN105" s="288"/>
      <c r="BO105" s="288"/>
      <c r="BP105" s="288"/>
      <c r="BQ105" s="288"/>
      <c r="BR105" s="288"/>
      <c r="BS105" s="288"/>
      <c r="BT105" s="288"/>
      <c r="BU105" s="288"/>
      <c r="BV105" s="288"/>
    </row>
    <row r="106" spans="56:74" ht="10" x14ac:dyDescent="0.2">
      <c r="BD106" s="288"/>
      <c r="BE106" s="288"/>
      <c r="BF106" s="288"/>
      <c r="BH106" s="288"/>
      <c r="BK106" s="288"/>
      <c r="BL106" s="288"/>
      <c r="BM106" s="288"/>
      <c r="BN106" s="288"/>
      <c r="BO106" s="288"/>
      <c r="BP106" s="288"/>
      <c r="BQ106" s="288"/>
      <c r="BR106" s="288"/>
      <c r="BS106" s="288"/>
      <c r="BT106" s="288"/>
      <c r="BU106" s="288"/>
      <c r="BV106" s="288"/>
    </row>
    <row r="107" spans="56:74" ht="10" x14ac:dyDescent="0.2">
      <c r="BD107" s="288"/>
      <c r="BE107" s="288"/>
      <c r="BF107" s="288"/>
      <c r="BH107" s="288"/>
      <c r="BK107" s="288"/>
      <c r="BL107" s="288"/>
      <c r="BM107" s="288"/>
      <c r="BN107" s="288"/>
      <c r="BO107" s="288"/>
      <c r="BP107" s="288"/>
      <c r="BQ107" s="288"/>
      <c r="BR107" s="288"/>
      <c r="BS107" s="288"/>
      <c r="BT107" s="288"/>
      <c r="BU107" s="288"/>
      <c r="BV107" s="288"/>
    </row>
    <row r="108" spans="56:74" ht="10" x14ac:dyDescent="0.2">
      <c r="BD108" s="288"/>
      <c r="BE108" s="288"/>
      <c r="BF108" s="288"/>
      <c r="BK108" s="288"/>
      <c r="BL108" s="288"/>
      <c r="BM108" s="288"/>
      <c r="BN108" s="288"/>
      <c r="BO108" s="288"/>
      <c r="BP108" s="288"/>
      <c r="BQ108" s="288"/>
      <c r="BR108" s="288"/>
      <c r="BS108" s="288"/>
      <c r="BT108" s="288"/>
      <c r="BU108" s="288"/>
      <c r="BV108" s="288"/>
    </row>
    <row r="109" spans="56:74" ht="10" x14ac:dyDescent="0.2">
      <c r="BD109" s="288"/>
      <c r="BE109" s="288"/>
      <c r="BF109" s="288"/>
      <c r="BK109" s="288"/>
      <c r="BL109" s="288"/>
      <c r="BM109" s="288"/>
      <c r="BN109" s="288"/>
      <c r="BO109" s="288"/>
      <c r="BP109" s="288"/>
      <c r="BQ109" s="288"/>
      <c r="BR109" s="288"/>
      <c r="BS109" s="288"/>
      <c r="BT109" s="288"/>
      <c r="BU109" s="288"/>
      <c r="BV109" s="288"/>
    </row>
    <row r="110" spans="56:74" ht="10" x14ac:dyDescent="0.2">
      <c r="BD110" s="288"/>
      <c r="BE110" s="288"/>
      <c r="BF110" s="288"/>
      <c r="BK110" s="288"/>
      <c r="BL110" s="288"/>
      <c r="BM110" s="288"/>
      <c r="BN110" s="288"/>
      <c r="BO110" s="288"/>
      <c r="BP110" s="288"/>
      <c r="BQ110" s="288"/>
      <c r="BR110" s="288"/>
      <c r="BS110" s="288"/>
      <c r="BT110" s="288"/>
      <c r="BU110" s="288"/>
      <c r="BV110" s="288"/>
    </row>
    <row r="111" spans="56:74" ht="10" x14ac:dyDescent="0.2">
      <c r="BD111" s="288"/>
      <c r="BE111" s="288"/>
      <c r="BF111" s="288"/>
      <c r="BK111" s="288"/>
      <c r="BL111" s="288"/>
      <c r="BM111" s="288"/>
      <c r="BN111" s="288"/>
      <c r="BO111" s="288"/>
      <c r="BP111" s="288"/>
      <c r="BQ111" s="288"/>
      <c r="BR111" s="288"/>
      <c r="BS111" s="288"/>
      <c r="BT111" s="288"/>
      <c r="BU111" s="288"/>
      <c r="BV111" s="288"/>
    </row>
    <row r="112" spans="56:74" ht="10" x14ac:dyDescent="0.2">
      <c r="BD112" s="288"/>
      <c r="BE112" s="288"/>
      <c r="BF112" s="288"/>
      <c r="BK112" s="288"/>
      <c r="BL112" s="288"/>
      <c r="BM112" s="288"/>
      <c r="BN112" s="288"/>
      <c r="BO112" s="288"/>
      <c r="BP112" s="288"/>
      <c r="BQ112" s="288"/>
      <c r="BR112" s="288"/>
      <c r="BS112" s="288"/>
      <c r="BT112" s="288"/>
      <c r="BU112" s="288"/>
      <c r="BV112" s="288"/>
    </row>
    <row r="113" spans="56:74" ht="10" x14ac:dyDescent="0.2">
      <c r="BD113" s="288"/>
      <c r="BE113" s="288"/>
      <c r="BF113" s="288"/>
      <c r="BK113" s="288"/>
      <c r="BL113" s="288"/>
      <c r="BM113" s="288"/>
      <c r="BN113" s="288"/>
      <c r="BO113" s="288"/>
      <c r="BP113" s="288"/>
      <c r="BQ113" s="288"/>
      <c r="BR113" s="288"/>
      <c r="BS113" s="288"/>
      <c r="BT113" s="288"/>
      <c r="BU113" s="288"/>
      <c r="BV113" s="288"/>
    </row>
    <row r="114" spans="56:74" x14ac:dyDescent="0.25">
      <c r="BK114" s="288"/>
      <c r="BL114" s="288"/>
      <c r="BM114" s="288"/>
      <c r="BN114" s="288"/>
      <c r="BO114" s="288"/>
      <c r="BP114" s="288"/>
      <c r="BQ114" s="288"/>
      <c r="BR114" s="288"/>
      <c r="BS114" s="288"/>
      <c r="BT114" s="288"/>
      <c r="BU114" s="288"/>
      <c r="BV114" s="288"/>
    </row>
    <row r="115" spans="56:74" x14ac:dyDescent="0.25">
      <c r="BK115" s="288"/>
      <c r="BL115" s="288"/>
      <c r="BM115" s="288"/>
      <c r="BN115" s="288"/>
      <c r="BO115" s="288"/>
      <c r="BP115" s="288"/>
      <c r="BQ115" s="288"/>
      <c r="BR115" s="288"/>
      <c r="BS115" s="288"/>
      <c r="BT115" s="288"/>
      <c r="BU115" s="288"/>
      <c r="BV115" s="288"/>
    </row>
    <row r="116" spans="56:74" x14ac:dyDescent="0.25">
      <c r="BK116" s="288"/>
      <c r="BL116" s="288"/>
      <c r="BM116" s="288"/>
      <c r="BN116" s="288"/>
      <c r="BO116" s="288"/>
      <c r="BP116" s="288"/>
      <c r="BQ116" s="288"/>
      <c r="BR116" s="288"/>
      <c r="BS116" s="288"/>
      <c r="BT116" s="288"/>
      <c r="BU116" s="288"/>
      <c r="BV116" s="288"/>
    </row>
    <row r="117" spans="56:74" x14ac:dyDescent="0.25">
      <c r="BK117" s="288"/>
      <c r="BL117" s="288"/>
      <c r="BM117" s="288"/>
      <c r="BN117" s="288"/>
      <c r="BO117" s="288"/>
      <c r="BP117" s="288"/>
      <c r="BQ117" s="288"/>
      <c r="BR117" s="288"/>
      <c r="BS117" s="288"/>
      <c r="BT117" s="288"/>
      <c r="BU117" s="288"/>
      <c r="BV117" s="288"/>
    </row>
    <row r="118" spans="56:74" x14ac:dyDescent="0.25">
      <c r="BK118" s="288"/>
      <c r="BL118" s="288"/>
      <c r="BM118" s="288"/>
      <c r="BN118" s="288"/>
      <c r="BO118" s="288"/>
      <c r="BP118" s="288"/>
      <c r="BQ118" s="288"/>
      <c r="BR118" s="288"/>
      <c r="BS118" s="288"/>
      <c r="BT118" s="288"/>
      <c r="BU118" s="288"/>
      <c r="BV118" s="288"/>
    </row>
    <row r="119" spans="56:74" x14ac:dyDescent="0.25">
      <c r="BK119" s="288"/>
      <c r="BL119" s="288"/>
      <c r="BM119" s="288"/>
      <c r="BN119" s="288"/>
      <c r="BO119" s="288"/>
      <c r="BP119" s="288"/>
      <c r="BQ119" s="288"/>
      <c r="BR119" s="288"/>
      <c r="BS119" s="288"/>
      <c r="BT119" s="288"/>
      <c r="BU119" s="288"/>
      <c r="BV119" s="288"/>
    </row>
    <row r="120" spans="56:74" x14ac:dyDescent="0.25">
      <c r="BK120" s="288"/>
      <c r="BL120" s="288"/>
      <c r="BM120" s="288"/>
      <c r="BN120" s="288"/>
      <c r="BO120" s="288"/>
      <c r="BP120" s="288"/>
      <c r="BQ120" s="288"/>
      <c r="BR120" s="288"/>
      <c r="BS120" s="288"/>
      <c r="BT120" s="288"/>
      <c r="BU120" s="288"/>
      <c r="BV120" s="288"/>
    </row>
    <row r="121" spans="56:74" x14ac:dyDescent="0.25">
      <c r="BK121" s="288"/>
      <c r="BL121" s="288"/>
      <c r="BM121" s="288"/>
      <c r="BN121" s="288"/>
      <c r="BO121" s="288"/>
      <c r="BP121" s="288"/>
      <c r="BQ121" s="288"/>
      <c r="BR121" s="288"/>
      <c r="BS121" s="288"/>
      <c r="BT121" s="288"/>
      <c r="BU121" s="288"/>
      <c r="BV121" s="288"/>
    </row>
    <row r="122" spans="56:74" x14ac:dyDescent="0.25">
      <c r="BK122" s="288"/>
      <c r="BL122" s="288"/>
      <c r="BM122" s="288"/>
      <c r="BN122" s="288"/>
      <c r="BO122" s="288"/>
      <c r="BP122" s="288"/>
      <c r="BQ122" s="288"/>
      <c r="BR122" s="288"/>
      <c r="BS122" s="288"/>
      <c r="BT122" s="288"/>
      <c r="BU122" s="288"/>
      <c r="BV122" s="288"/>
    </row>
    <row r="123" spans="56:74" x14ac:dyDescent="0.25">
      <c r="BK123" s="288"/>
      <c r="BL123" s="288"/>
      <c r="BM123" s="288"/>
      <c r="BN123" s="288"/>
      <c r="BO123" s="288"/>
      <c r="BP123" s="288"/>
      <c r="BQ123" s="288"/>
      <c r="BR123" s="288"/>
      <c r="BS123" s="288"/>
      <c r="BT123" s="288"/>
      <c r="BU123" s="288"/>
      <c r="BV123" s="288"/>
    </row>
    <row r="124" spans="56:74" x14ac:dyDescent="0.25">
      <c r="BK124" s="288"/>
      <c r="BL124" s="288"/>
      <c r="BM124" s="288"/>
      <c r="BN124" s="288"/>
      <c r="BO124" s="288"/>
      <c r="BP124" s="288"/>
      <c r="BQ124" s="288"/>
      <c r="BR124" s="288"/>
      <c r="BS124" s="288"/>
      <c r="BT124" s="288"/>
      <c r="BU124" s="288"/>
      <c r="BV124" s="288"/>
    </row>
    <row r="125" spans="56:74" x14ac:dyDescent="0.25">
      <c r="BK125" s="288"/>
      <c r="BL125" s="288"/>
      <c r="BM125" s="288"/>
      <c r="BN125" s="288"/>
      <c r="BO125" s="288"/>
      <c r="BP125" s="288"/>
      <c r="BQ125" s="288"/>
      <c r="BR125" s="288"/>
      <c r="BS125" s="288"/>
      <c r="BT125" s="288"/>
      <c r="BU125" s="288"/>
      <c r="BV125" s="288"/>
    </row>
    <row r="126" spans="56:74" x14ac:dyDescent="0.25">
      <c r="BK126" s="288"/>
      <c r="BL126" s="288"/>
      <c r="BM126" s="288"/>
      <c r="BN126" s="288"/>
      <c r="BO126" s="288"/>
      <c r="BP126" s="288"/>
      <c r="BQ126" s="288"/>
      <c r="BR126" s="288"/>
      <c r="BS126" s="288"/>
      <c r="BT126" s="288"/>
      <c r="BU126" s="288"/>
      <c r="BV126" s="288"/>
    </row>
    <row r="127" spans="56:74" x14ac:dyDescent="0.25">
      <c r="BK127" s="288"/>
      <c r="BL127" s="288"/>
      <c r="BM127" s="288"/>
      <c r="BN127" s="288"/>
      <c r="BO127" s="288"/>
      <c r="BP127" s="288"/>
      <c r="BQ127" s="288"/>
      <c r="BR127" s="288"/>
      <c r="BS127" s="288"/>
      <c r="BT127" s="288"/>
      <c r="BU127" s="288"/>
      <c r="BV127" s="288"/>
    </row>
    <row r="128" spans="56:74" x14ac:dyDescent="0.25">
      <c r="BK128" s="288"/>
      <c r="BL128" s="288"/>
      <c r="BM128" s="288"/>
      <c r="BN128" s="288"/>
      <c r="BO128" s="288"/>
      <c r="BP128" s="288"/>
      <c r="BQ128" s="288"/>
      <c r="BR128" s="288"/>
      <c r="BS128" s="288"/>
      <c r="BT128" s="288"/>
      <c r="BU128" s="288"/>
      <c r="BV128" s="288"/>
    </row>
    <row r="129" spans="63:74" x14ac:dyDescent="0.25">
      <c r="BK129" s="288"/>
      <c r="BL129" s="288"/>
      <c r="BM129" s="288"/>
      <c r="BN129" s="288"/>
      <c r="BO129" s="288"/>
      <c r="BP129" s="288"/>
      <c r="BQ129" s="288"/>
      <c r="BR129" s="288"/>
      <c r="BS129" s="288"/>
      <c r="BT129" s="288"/>
      <c r="BU129" s="288"/>
      <c r="BV129" s="288"/>
    </row>
    <row r="130" spans="63:74" x14ac:dyDescent="0.25">
      <c r="BK130" s="288"/>
      <c r="BL130" s="288"/>
      <c r="BM130" s="288"/>
      <c r="BN130" s="288"/>
      <c r="BO130" s="288"/>
      <c r="BP130" s="288"/>
      <c r="BQ130" s="288"/>
      <c r="BR130" s="288"/>
      <c r="BS130" s="288"/>
      <c r="BT130" s="288"/>
      <c r="BU130" s="288"/>
      <c r="BV130" s="288"/>
    </row>
    <row r="131" spans="63:74" x14ac:dyDescent="0.25">
      <c r="BK131" s="288"/>
      <c r="BL131" s="288"/>
      <c r="BM131" s="288"/>
      <c r="BN131" s="288"/>
      <c r="BO131" s="288"/>
      <c r="BP131" s="288"/>
      <c r="BQ131" s="288"/>
      <c r="BR131" s="288"/>
      <c r="BS131" s="288"/>
      <c r="BT131" s="288"/>
      <c r="BU131" s="288"/>
      <c r="BV131" s="288"/>
    </row>
    <row r="132" spans="63:74" x14ac:dyDescent="0.25">
      <c r="BK132" s="288"/>
      <c r="BL132" s="288"/>
      <c r="BM132" s="288"/>
      <c r="BN132" s="288"/>
      <c r="BO132" s="288"/>
      <c r="BP132" s="288"/>
      <c r="BQ132" s="288"/>
      <c r="BR132" s="288"/>
      <c r="BS132" s="288"/>
      <c r="BT132" s="288"/>
      <c r="BU132" s="288"/>
      <c r="BV132" s="288"/>
    </row>
    <row r="133" spans="63:74" x14ac:dyDescent="0.25">
      <c r="BK133" s="288"/>
      <c r="BL133" s="288"/>
      <c r="BM133" s="288"/>
      <c r="BN133" s="288"/>
      <c r="BO133" s="288"/>
      <c r="BP133" s="288"/>
      <c r="BQ133" s="288"/>
      <c r="BR133" s="288"/>
      <c r="BS133" s="288"/>
      <c r="BT133" s="288"/>
      <c r="BU133" s="288"/>
      <c r="BV133" s="288"/>
    </row>
    <row r="134" spans="63:74" x14ac:dyDescent="0.25">
      <c r="BK134" s="288"/>
      <c r="BL134" s="288"/>
      <c r="BM134" s="288"/>
      <c r="BN134" s="288"/>
      <c r="BO134" s="288"/>
      <c r="BP134" s="288"/>
      <c r="BQ134" s="288"/>
      <c r="BR134" s="288"/>
      <c r="BS134" s="288"/>
      <c r="BT134" s="288"/>
      <c r="BU134" s="288"/>
      <c r="BV134" s="288"/>
    </row>
    <row r="135" spans="63:74" x14ac:dyDescent="0.25">
      <c r="BK135" s="288"/>
      <c r="BL135" s="288"/>
      <c r="BM135" s="288"/>
      <c r="BN135" s="288"/>
      <c r="BO135" s="288"/>
      <c r="BP135" s="288"/>
      <c r="BQ135" s="288"/>
      <c r="BR135" s="288"/>
      <c r="BS135" s="288"/>
      <c r="BT135" s="288"/>
      <c r="BU135" s="288"/>
      <c r="BV135" s="288"/>
    </row>
    <row r="136" spans="63:74" x14ac:dyDescent="0.25">
      <c r="BK136" s="288"/>
      <c r="BL136" s="288"/>
      <c r="BM136" s="288"/>
      <c r="BN136" s="288"/>
      <c r="BO136" s="288"/>
      <c r="BP136" s="288"/>
      <c r="BQ136" s="288"/>
      <c r="BR136" s="288"/>
      <c r="BS136" s="288"/>
      <c r="BT136" s="288"/>
      <c r="BU136" s="288"/>
      <c r="BV136" s="288"/>
    </row>
    <row r="137" spans="63:74" x14ac:dyDescent="0.25">
      <c r="BK137" s="288"/>
      <c r="BL137" s="288"/>
      <c r="BM137" s="288"/>
      <c r="BN137" s="288"/>
      <c r="BO137" s="288"/>
      <c r="BP137" s="288"/>
      <c r="BQ137" s="288"/>
      <c r="BR137" s="288"/>
      <c r="BS137" s="288"/>
      <c r="BT137" s="288"/>
      <c r="BU137" s="288"/>
      <c r="BV137" s="288"/>
    </row>
    <row r="138" spans="63:74" x14ac:dyDescent="0.25">
      <c r="BK138" s="288"/>
      <c r="BL138" s="288"/>
      <c r="BM138" s="288"/>
      <c r="BN138" s="288"/>
      <c r="BO138" s="288"/>
      <c r="BP138" s="288"/>
      <c r="BQ138" s="288"/>
      <c r="BR138" s="288"/>
      <c r="BS138" s="288"/>
      <c r="BT138" s="288"/>
      <c r="BU138" s="288"/>
      <c r="BV138" s="288"/>
    </row>
    <row r="139" spans="63:74" x14ac:dyDescent="0.25">
      <c r="BK139" s="288"/>
      <c r="BL139" s="288"/>
      <c r="BM139" s="288"/>
      <c r="BN139" s="288"/>
      <c r="BO139" s="288"/>
      <c r="BP139" s="288"/>
      <c r="BQ139" s="288"/>
      <c r="BR139" s="288"/>
      <c r="BS139" s="288"/>
      <c r="BT139" s="288"/>
      <c r="BU139" s="288"/>
      <c r="BV139" s="288"/>
    </row>
    <row r="140" spans="63:74" x14ac:dyDescent="0.25">
      <c r="BK140" s="288"/>
      <c r="BL140" s="288"/>
      <c r="BM140" s="288"/>
      <c r="BN140" s="288"/>
      <c r="BO140" s="288"/>
      <c r="BP140" s="288"/>
      <c r="BQ140" s="288"/>
      <c r="BR140" s="288"/>
      <c r="BS140" s="288"/>
      <c r="BT140" s="288"/>
      <c r="BU140" s="288"/>
      <c r="BV140" s="288"/>
    </row>
    <row r="141" spans="63:74" x14ac:dyDescent="0.25">
      <c r="BK141" s="288"/>
      <c r="BL141" s="288"/>
      <c r="BM141" s="288"/>
      <c r="BN141" s="288"/>
      <c r="BO141" s="288"/>
      <c r="BP141" s="288"/>
      <c r="BQ141" s="288"/>
      <c r="BR141" s="288"/>
      <c r="BS141" s="288"/>
      <c r="BT141" s="288"/>
      <c r="BU141" s="288"/>
      <c r="BV141" s="288"/>
    </row>
    <row r="142" spans="63:74" x14ac:dyDescent="0.25">
      <c r="BK142" s="288"/>
      <c r="BL142" s="288"/>
      <c r="BM142" s="288"/>
      <c r="BN142" s="288"/>
      <c r="BO142" s="288"/>
      <c r="BP142" s="288"/>
      <c r="BQ142" s="288"/>
      <c r="BR142" s="288"/>
      <c r="BS142" s="288"/>
      <c r="BT142" s="288"/>
      <c r="BU142" s="288"/>
      <c r="BV142" s="288"/>
    </row>
    <row r="143" spans="63:74" x14ac:dyDescent="0.25">
      <c r="BK143" s="288"/>
      <c r="BL143" s="288"/>
      <c r="BM143" s="288"/>
      <c r="BN143" s="288"/>
      <c r="BO143" s="288"/>
      <c r="BP143" s="288"/>
      <c r="BQ143" s="288"/>
      <c r="BR143" s="288"/>
      <c r="BS143" s="288"/>
      <c r="BT143" s="288"/>
      <c r="BU143" s="288"/>
      <c r="BV143" s="288"/>
    </row>
    <row r="144" spans="63:74" x14ac:dyDescent="0.25">
      <c r="BK144" s="288"/>
      <c r="BL144" s="288"/>
      <c r="BM144" s="288"/>
      <c r="BN144" s="288"/>
      <c r="BO144" s="288"/>
      <c r="BP144" s="288"/>
      <c r="BQ144" s="288"/>
      <c r="BR144" s="288"/>
      <c r="BS144" s="288"/>
      <c r="BT144" s="288"/>
      <c r="BU144" s="288"/>
      <c r="BV144" s="288"/>
    </row>
    <row r="145" spans="63:74" x14ac:dyDescent="0.25">
      <c r="BK145" s="288"/>
      <c r="BL145" s="288"/>
      <c r="BM145" s="288"/>
      <c r="BN145" s="288"/>
      <c r="BO145" s="288"/>
      <c r="BP145" s="288"/>
      <c r="BQ145" s="288"/>
      <c r="BR145" s="288"/>
      <c r="BS145" s="288"/>
      <c r="BT145" s="288"/>
      <c r="BU145" s="288"/>
      <c r="BV145" s="288"/>
    </row>
    <row r="146" spans="63:74" x14ac:dyDescent="0.25">
      <c r="BK146" s="288"/>
      <c r="BL146" s="288"/>
      <c r="BM146" s="288"/>
      <c r="BN146" s="288"/>
      <c r="BO146" s="288"/>
      <c r="BP146" s="288"/>
      <c r="BQ146" s="288"/>
      <c r="BR146" s="288"/>
      <c r="BS146" s="288"/>
      <c r="BT146" s="288"/>
      <c r="BU146" s="288"/>
      <c r="BV146" s="288"/>
    </row>
    <row r="147" spans="63:74" x14ac:dyDescent="0.25">
      <c r="BK147" s="288"/>
      <c r="BL147" s="288"/>
      <c r="BM147" s="288"/>
      <c r="BN147" s="288"/>
      <c r="BO147" s="288"/>
      <c r="BP147" s="288"/>
      <c r="BQ147" s="288"/>
      <c r="BR147" s="288"/>
      <c r="BS147" s="288"/>
      <c r="BT147" s="288"/>
      <c r="BU147" s="288"/>
      <c r="BV147" s="288"/>
    </row>
    <row r="148" spans="63:74" x14ac:dyDescent="0.25">
      <c r="BK148" s="288"/>
      <c r="BL148" s="288"/>
      <c r="BM148" s="288"/>
      <c r="BN148" s="288"/>
      <c r="BO148" s="288"/>
      <c r="BP148" s="288"/>
      <c r="BQ148" s="288"/>
      <c r="BR148" s="288"/>
      <c r="BS148" s="288"/>
      <c r="BT148" s="288"/>
      <c r="BU148" s="288"/>
      <c r="BV148" s="288"/>
    </row>
    <row r="149" spans="63:74" x14ac:dyDescent="0.25">
      <c r="BK149" s="288"/>
      <c r="BL149" s="288"/>
      <c r="BM149" s="288"/>
      <c r="BN149" s="288"/>
      <c r="BO149" s="288"/>
      <c r="BP149" s="288"/>
      <c r="BQ149" s="288"/>
      <c r="BR149" s="288"/>
      <c r="BS149" s="288"/>
      <c r="BT149" s="288"/>
      <c r="BU149" s="288"/>
      <c r="BV149" s="288"/>
    </row>
    <row r="150" spans="63:74" x14ac:dyDescent="0.25">
      <c r="BK150" s="288"/>
      <c r="BL150" s="288"/>
      <c r="BM150" s="288"/>
      <c r="BN150" s="288"/>
      <c r="BO150" s="288"/>
      <c r="BP150" s="288"/>
      <c r="BQ150" s="288"/>
      <c r="BR150" s="288"/>
      <c r="BS150" s="288"/>
      <c r="BT150" s="288"/>
      <c r="BU150" s="288"/>
      <c r="BV150" s="288"/>
    </row>
    <row r="151" spans="63:74" x14ac:dyDescent="0.25">
      <c r="BK151" s="288"/>
      <c r="BL151" s="288"/>
      <c r="BM151" s="288"/>
      <c r="BN151" s="288"/>
      <c r="BO151" s="288"/>
      <c r="BP151" s="288"/>
      <c r="BQ151" s="288"/>
      <c r="BR151" s="288"/>
      <c r="BS151" s="288"/>
      <c r="BT151" s="288"/>
      <c r="BU151" s="288"/>
      <c r="BV151" s="288"/>
    </row>
    <row r="152" spans="63:74" x14ac:dyDescent="0.25">
      <c r="BK152" s="288"/>
      <c r="BL152" s="288"/>
      <c r="BM152" s="288"/>
      <c r="BN152" s="288"/>
      <c r="BO152" s="288"/>
      <c r="BP152" s="288"/>
      <c r="BQ152" s="288"/>
      <c r="BR152" s="288"/>
      <c r="BS152" s="288"/>
      <c r="BT152" s="288"/>
      <c r="BU152" s="288"/>
      <c r="BV152" s="288"/>
    </row>
    <row r="153" spans="63:74" x14ac:dyDescent="0.25">
      <c r="BK153" s="288"/>
      <c r="BL153" s="288"/>
      <c r="BM153" s="288"/>
      <c r="BN153" s="288"/>
      <c r="BO153" s="288"/>
      <c r="BP153" s="288"/>
      <c r="BQ153" s="288"/>
      <c r="BR153" s="288"/>
      <c r="BS153" s="288"/>
      <c r="BT153" s="288"/>
      <c r="BU153" s="288"/>
      <c r="BV153" s="288"/>
    </row>
    <row r="154" spans="63:74" x14ac:dyDescent="0.25">
      <c r="BK154" s="288"/>
      <c r="BL154" s="288"/>
      <c r="BM154" s="288"/>
      <c r="BN154" s="288"/>
      <c r="BO154" s="288"/>
      <c r="BP154" s="288"/>
      <c r="BQ154" s="288"/>
      <c r="BR154" s="288"/>
      <c r="BS154" s="288"/>
      <c r="BT154" s="288"/>
      <c r="BU154" s="288"/>
      <c r="BV154" s="288"/>
    </row>
    <row r="155" spans="63:74" x14ac:dyDescent="0.25">
      <c r="BK155" s="288"/>
      <c r="BL155" s="288"/>
      <c r="BM155" s="288"/>
      <c r="BN155" s="288"/>
      <c r="BO155" s="288"/>
      <c r="BP155" s="288"/>
      <c r="BQ155" s="288"/>
      <c r="BR155" s="288"/>
      <c r="BS155" s="288"/>
      <c r="BT155" s="288"/>
      <c r="BU155" s="288"/>
      <c r="BV155" s="288"/>
    </row>
    <row r="156" spans="63:74" x14ac:dyDescent="0.25">
      <c r="BK156" s="288"/>
      <c r="BL156" s="288"/>
      <c r="BM156" s="288"/>
      <c r="BN156" s="288"/>
      <c r="BO156" s="288"/>
      <c r="BP156" s="288"/>
      <c r="BQ156" s="288"/>
      <c r="BR156" s="288"/>
      <c r="BS156" s="288"/>
      <c r="BT156" s="288"/>
      <c r="BU156" s="288"/>
      <c r="BV156" s="288"/>
    </row>
    <row r="157" spans="63:74" x14ac:dyDescent="0.25">
      <c r="BK157" s="288"/>
      <c r="BL157" s="288"/>
      <c r="BM157" s="288"/>
      <c r="BN157" s="288"/>
      <c r="BO157" s="288"/>
      <c r="BP157" s="288"/>
      <c r="BQ157" s="288"/>
      <c r="BR157" s="288"/>
      <c r="BS157" s="288"/>
      <c r="BT157" s="288"/>
      <c r="BU157" s="288"/>
      <c r="BV157" s="288"/>
    </row>
    <row r="158" spans="63:74" x14ac:dyDescent="0.25">
      <c r="BK158" s="288"/>
      <c r="BL158" s="288"/>
      <c r="BM158" s="288"/>
      <c r="BN158" s="288"/>
      <c r="BO158" s="288"/>
      <c r="BP158" s="288"/>
      <c r="BQ158" s="288"/>
      <c r="BR158" s="288"/>
      <c r="BS158" s="288"/>
      <c r="BT158" s="288"/>
      <c r="BU158" s="288"/>
      <c r="BV158" s="288"/>
    </row>
    <row r="159" spans="63:74" x14ac:dyDescent="0.25">
      <c r="BK159" s="288"/>
      <c r="BL159" s="288"/>
      <c r="BM159" s="288"/>
      <c r="BN159" s="288"/>
      <c r="BO159" s="288"/>
      <c r="BP159" s="288"/>
      <c r="BQ159" s="288"/>
      <c r="BR159" s="288"/>
      <c r="BS159" s="288"/>
      <c r="BT159" s="288"/>
      <c r="BU159" s="288"/>
      <c r="BV159" s="288"/>
    </row>
    <row r="160" spans="63:74" x14ac:dyDescent="0.25">
      <c r="BK160" s="288"/>
      <c r="BL160" s="288"/>
      <c r="BM160" s="288"/>
      <c r="BN160" s="288"/>
      <c r="BO160" s="288"/>
      <c r="BP160" s="288"/>
      <c r="BQ160" s="288"/>
      <c r="BR160" s="288"/>
      <c r="BS160" s="288"/>
      <c r="BT160" s="288"/>
      <c r="BU160" s="288"/>
      <c r="BV160" s="288"/>
    </row>
    <row r="161" spans="63:74" x14ac:dyDescent="0.25">
      <c r="BK161" s="288"/>
      <c r="BL161" s="288"/>
      <c r="BM161" s="288"/>
      <c r="BN161" s="288"/>
      <c r="BO161" s="288"/>
      <c r="BP161" s="288"/>
      <c r="BQ161" s="288"/>
      <c r="BR161" s="288"/>
      <c r="BS161" s="288"/>
      <c r="BT161" s="288"/>
      <c r="BU161" s="288"/>
      <c r="BV161" s="288"/>
    </row>
    <row r="162" spans="63:74" x14ac:dyDescent="0.25">
      <c r="BK162" s="288"/>
      <c r="BL162" s="288"/>
      <c r="BM162" s="288"/>
      <c r="BN162" s="288"/>
      <c r="BO162" s="288"/>
      <c r="BP162" s="288"/>
      <c r="BQ162" s="288"/>
      <c r="BR162" s="288"/>
      <c r="BS162" s="288"/>
      <c r="BT162" s="288"/>
      <c r="BU162" s="288"/>
      <c r="BV162" s="288"/>
    </row>
    <row r="163" spans="63:74" x14ac:dyDescent="0.25">
      <c r="BK163" s="288"/>
      <c r="BL163" s="288"/>
      <c r="BM163" s="288"/>
      <c r="BN163" s="288"/>
      <c r="BO163" s="288"/>
      <c r="BP163" s="288"/>
      <c r="BQ163" s="288"/>
      <c r="BR163" s="288"/>
      <c r="BS163" s="288"/>
      <c r="BT163" s="288"/>
      <c r="BU163" s="288"/>
      <c r="BV163" s="288"/>
    </row>
    <row r="164" spans="63:74" x14ac:dyDescent="0.25">
      <c r="BK164" s="288"/>
      <c r="BL164" s="288"/>
      <c r="BM164" s="288"/>
      <c r="BN164" s="288"/>
      <c r="BO164" s="288"/>
      <c r="BP164" s="288"/>
      <c r="BQ164" s="288"/>
      <c r="BR164" s="288"/>
      <c r="BS164" s="288"/>
      <c r="BT164" s="288"/>
      <c r="BU164" s="288"/>
      <c r="BV164" s="288"/>
    </row>
    <row r="165" spans="63:74" x14ac:dyDescent="0.25">
      <c r="BK165" s="288"/>
      <c r="BL165" s="288"/>
      <c r="BM165" s="288"/>
      <c r="BN165" s="288"/>
      <c r="BO165" s="288"/>
      <c r="BP165" s="288"/>
      <c r="BQ165" s="288"/>
      <c r="BR165" s="288"/>
      <c r="BS165" s="288"/>
      <c r="BT165" s="288"/>
      <c r="BU165" s="288"/>
      <c r="BV165" s="288"/>
    </row>
    <row r="166" spans="63:74" x14ac:dyDescent="0.25">
      <c r="BK166" s="288"/>
      <c r="BL166" s="288"/>
      <c r="BM166" s="288"/>
      <c r="BN166" s="288"/>
      <c r="BO166" s="288"/>
      <c r="BP166" s="288"/>
      <c r="BQ166" s="288"/>
      <c r="BR166" s="288"/>
      <c r="BS166" s="288"/>
      <c r="BT166" s="288"/>
      <c r="BU166" s="288"/>
      <c r="BV166" s="288"/>
    </row>
    <row r="167" spans="63:74" x14ac:dyDescent="0.25">
      <c r="BK167" s="288"/>
      <c r="BL167" s="288"/>
      <c r="BM167" s="288"/>
      <c r="BN167" s="288"/>
      <c r="BO167" s="288"/>
      <c r="BP167" s="288"/>
      <c r="BQ167" s="288"/>
      <c r="BR167" s="288"/>
      <c r="BS167" s="288"/>
      <c r="BT167" s="288"/>
      <c r="BU167" s="288"/>
      <c r="BV167" s="288"/>
    </row>
    <row r="168" spans="63:74" x14ac:dyDescent="0.25">
      <c r="BK168" s="288"/>
      <c r="BL168" s="288"/>
      <c r="BM168" s="288"/>
      <c r="BN168" s="288"/>
      <c r="BO168" s="288"/>
      <c r="BP168" s="288"/>
      <c r="BQ168" s="288"/>
      <c r="BR168" s="288"/>
      <c r="BS168" s="288"/>
      <c r="BT168" s="288"/>
      <c r="BU168" s="288"/>
      <c r="BV168" s="288"/>
    </row>
    <row r="169" spans="63:74" x14ac:dyDescent="0.25">
      <c r="BK169" s="288"/>
      <c r="BL169" s="288"/>
      <c r="BM169" s="288"/>
      <c r="BN169" s="288"/>
      <c r="BO169" s="288"/>
      <c r="BP169" s="288"/>
      <c r="BQ169" s="288"/>
      <c r="BR169" s="288"/>
      <c r="BS169" s="288"/>
      <c r="BT169" s="288"/>
      <c r="BU169" s="288"/>
      <c r="BV169" s="288"/>
    </row>
    <row r="170" spans="63:74" x14ac:dyDescent="0.25">
      <c r="BK170" s="288"/>
      <c r="BL170" s="288"/>
      <c r="BM170" s="288"/>
      <c r="BN170" s="288"/>
      <c r="BO170" s="288"/>
      <c r="BP170" s="288"/>
      <c r="BQ170" s="288"/>
      <c r="BR170" s="288"/>
      <c r="BS170" s="288"/>
      <c r="BT170" s="288"/>
      <c r="BU170" s="288"/>
      <c r="BV170" s="288"/>
    </row>
    <row r="171" spans="63:74" x14ac:dyDescent="0.25">
      <c r="BK171" s="288"/>
      <c r="BL171" s="288"/>
      <c r="BM171" s="288"/>
      <c r="BN171" s="288"/>
      <c r="BO171" s="288"/>
      <c r="BP171" s="288"/>
      <c r="BQ171" s="288"/>
      <c r="BR171" s="288"/>
      <c r="BS171" s="288"/>
      <c r="BT171" s="288"/>
      <c r="BU171" s="288"/>
      <c r="BV171" s="288"/>
    </row>
    <row r="172" spans="63:74" x14ac:dyDescent="0.25">
      <c r="BK172" s="288"/>
      <c r="BL172" s="288"/>
      <c r="BM172" s="288"/>
      <c r="BN172" s="288"/>
      <c r="BO172" s="288"/>
      <c r="BP172" s="288"/>
      <c r="BQ172" s="288"/>
      <c r="BR172" s="288"/>
      <c r="BS172" s="288"/>
      <c r="BT172" s="288"/>
      <c r="BU172" s="288"/>
      <c r="BV172" s="288"/>
    </row>
    <row r="173" spans="63:74" x14ac:dyDescent="0.25">
      <c r="BK173" s="288"/>
      <c r="BL173" s="288"/>
      <c r="BM173" s="288"/>
      <c r="BN173" s="288"/>
      <c r="BO173" s="288"/>
      <c r="BP173" s="288"/>
      <c r="BQ173" s="288"/>
      <c r="BR173" s="288"/>
      <c r="BS173" s="288"/>
      <c r="BT173" s="288"/>
      <c r="BU173" s="288"/>
      <c r="BV173" s="288"/>
    </row>
    <row r="174" spans="63:74" x14ac:dyDescent="0.25">
      <c r="BK174" s="288"/>
      <c r="BL174" s="288"/>
      <c r="BM174" s="288"/>
      <c r="BN174" s="288"/>
      <c r="BO174" s="288"/>
      <c r="BP174" s="288"/>
      <c r="BQ174" s="288"/>
      <c r="BR174" s="288"/>
      <c r="BS174" s="288"/>
      <c r="BT174" s="288"/>
      <c r="BU174" s="288"/>
      <c r="BV174" s="288"/>
    </row>
    <row r="175" spans="63:74" x14ac:dyDescent="0.25">
      <c r="BK175" s="288"/>
      <c r="BL175" s="288"/>
      <c r="BM175" s="288"/>
      <c r="BN175" s="288"/>
      <c r="BO175" s="288"/>
      <c r="BP175" s="288"/>
      <c r="BQ175" s="288"/>
      <c r="BR175" s="288"/>
      <c r="BS175" s="288"/>
      <c r="BT175" s="288"/>
      <c r="BU175" s="288"/>
      <c r="BV175" s="288"/>
    </row>
    <row r="176" spans="63:74" x14ac:dyDescent="0.25">
      <c r="BK176" s="288"/>
      <c r="BL176" s="288"/>
      <c r="BM176" s="288"/>
      <c r="BN176" s="288"/>
      <c r="BO176" s="288"/>
      <c r="BP176" s="288"/>
      <c r="BQ176" s="288"/>
      <c r="BR176" s="288"/>
      <c r="BS176" s="288"/>
      <c r="BT176" s="288"/>
      <c r="BU176" s="288"/>
      <c r="BV176" s="288"/>
    </row>
    <row r="177" spans="63:74" x14ac:dyDescent="0.25">
      <c r="BK177" s="288"/>
      <c r="BL177" s="288"/>
      <c r="BM177" s="288"/>
      <c r="BN177" s="288"/>
      <c r="BO177" s="288"/>
      <c r="BP177" s="288"/>
      <c r="BQ177" s="288"/>
      <c r="BR177" s="288"/>
      <c r="BS177" s="288"/>
      <c r="BT177" s="288"/>
      <c r="BU177" s="288"/>
      <c r="BV177" s="288"/>
    </row>
    <row r="178" spans="63:74" x14ac:dyDescent="0.25">
      <c r="BK178" s="288"/>
      <c r="BL178" s="288"/>
      <c r="BM178" s="288"/>
      <c r="BN178" s="288"/>
      <c r="BO178" s="288"/>
      <c r="BP178" s="288"/>
      <c r="BQ178" s="288"/>
      <c r="BR178" s="288"/>
      <c r="BS178" s="288"/>
      <c r="BT178" s="288"/>
      <c r="BU178" s="288"/>
      <c r="BV178" s="288"/>
    </row>
    <row r="179" spans="63:74" x14ac:dyDescent="0.25">
      <c r="BK179" s="288"/>
      <c r="BL179" s="288"/>
      <c r="BM179" s="288"/>
      <c r="BN179" s="288"/>
      <c r="BO179" s="288"/>
      <c r="BP179" s="288"/>
      <c r="BQ179" s="288"/>
      <c r="BR179" s="288"/>
      <c r="BS179" s="288"/>
      <c r="BT179" s="288"/>
      <c r="BU179" s="288"/>
      <c r="BV179" s="288"/>
    </row>
    <row r="180" spans="63:74" x14ac:dyDescent="0.25">
      <c r="BK180" s="288"/>
      <c r="BL180" s="288"/>
      <c r="BM180" s="288"/>
      <c r="BN180" s="288"/>
      <c r="BO180" s="288"/>
      <c r="BP180" s="288"/>
      <c r="BQ180" s="288"/>
      <c r="BR180" s="288"/>
      <c r="BS180" s="288"/>
      <c r="BT180" s="288"/>
      <c r="BU180" s="288"/>
      <c r="BV180" s="288"/>
    </row>
    <row r="181" spans="63:74" x14ac:dyDescent="0.25">
      <c r="BK181" s="288"/>
      <c r="BL181" s="288"/>
      <c r="BM181" s="288"/>
      <c r="BN181" s="288"/>
      <c r="BO181" s="288"/>
      <c r="BP181" s="288"/>
      <c r="BQ181" s="288"/>
      <c r="BR181" s="288"/>
      <c r="BS181" s="288"/>
      <c r="BT181" s="288"/>
      <c r="BU181" s="288"/>
      <c r="BV181" s="288"/>
    </row>
  </sheetData>
  <mergeCells count="16">
    <mergeCell ref="B72:Q72"/>
    <mergeCell ref="B73:Q73"/>
    <mergeCell ref="B74:Q74"/>
    <mergeCell ref="B67:Q67"/>
    <mergeCell ref="B66:Q66"/>
    <mergeCell ref="B71:Q71"/>
    <mergeCell ref="B69:Q69"/>
    <mergeCell ref="B70:Q70"/>
    <mergeCell ref="A1:A2"/>
    <mergeCell ref="AM3:AX3"/>
    <mergeCell ref="AY3:BJ3"/>
    <mergeCell ref="BK3:BV3"/>
    <mergeCell ref="B1:AL1"/>
    <mergeCell ref="C3:N3"/>
    <mergeCell ref="O3:Z3"/>
    <mergeCell ref="AA3:AL3"/>
  </mergeCells>
  <phoneticPr fontId="3" type="noConversion"/>
  <conditionalFormatting sqref="C69:Q70">
    <cfRule type="cellIs" dxfId="10" priority="1" stopIfTrue="1" operator="notEqual">
      <formula>C$67</formula>
    </cfRule>
  </conditionalFormatting>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8"/>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29" sqref="A29:XFD29"/>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86" customWidth="1"/>
    <col min="56" max="58" width="6.54296875" style="479" customWidth="1"/>
    <col min="59" max="62" width="6.54296875" style="286" customWidth="1"/>
    <col min="63" max="74" width="6.54296875" style="2" customWidth="1"/>
    <col min="75" max="16384" width="9.54296875" style="2"/>
  </cols>
  <sheetData>
    <row r="1" spans="1:74" ht="15.75" customHeight="1" x14ac:dyDescent="0.3">
      <c r="A1" s="649" t="s">
        <v>699</v>
      </c>
      <c r="B1" s="695" t="s">
        <v>1127</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4" s="4" customFormat="1" ht="12.5"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Y2" s="383"/>
      <c r="AZ2" s="383"/>
      <c r="BA2" s="383"/>
      <c r="BB2" s="383"/>
      <c r="BC2" s="383"/>
      <c r="BD2" s="480"/>
      <c r="BE2" s="480"/>
      <c r="BF2" s="480"/>
      <c r="BG2" s="383"/>
      <c r="BH2" s="383"/>
      <c r="BI2" s="383"/>
      <c r="BJ2" s="383"/>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ht="10.5"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1"/>
      <c r="B5" s="6" t="s">
        <v>117</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07"/>
      <c r="AZ5" s="307"/>
      <c r="BA5" s="307"/>
      <c r="BB5" s="307"/>
      <c r="BC5" s="307"/>
      <c r="BD5" s="481"/>
      <c r="BE5" s="481"/>
      <c r="BF5" s="481"/>
      <c r="BG5" s="481"/>
      <c r="BH5" s="307"/>
      <c r="BI5" s="307"/>
      <c r="BJ5" s="307"/>
      <c r="BK5" s="307"/>
      <c r="BL5" s="307"/>
      <c r="BM5" s="307"/>
      <c r="BN5" s="307"/>
      <c r="BO5" s="307"/>
      <c r="BP5" s="307"/>
      <c r="BQ5" s="307"/>
      <c r="BR5" s="307"/>
      <c r="BS5" s="307"/>
      <c r="BT5" s="307"/>
      <c r="BU5" s="307"/>
      <c r="BV5" s="307"/>
    </row>
    <row r="6" spans="1:74" ht="11.15" customHeight="1" x14ac:dyDescent="0.25">
      <c r="A6" s="1" t="s">
        <v>672</v>
      </c>
      <c r="B6" s="141" t="s">
        <v>9</v>
      </c>
      <c r="C6" s="186">
        <v>174.3</v>
      </c>
      <c r="D6" s="186">
        <v>166.9</v>
      </c>
      <c r="E6" s="186">
        <v>112.7</v>
      </c>
      <c r="F6" s="186">
        <v>64.5</v>
      </c>
      <c r="G6" s="186">
        <v>104.9</v>
      </c>
      <c r="H6" s="186">
        <v>131.1</v>
      </c>
      <c r="I6" s="186">
        <v>138</v>
      </c>
      <c r="J6" s="186">
        <v>138.9</v>
      </c>
      <c r="K6" s="186">
        <v>135.4</v>
      </c>
      <c r="L6" s="186">
        <v>131.19999999999999</v>
      </c>
      <c r="M6" s="186">
        <v>128.69999999999999</v>
      </c>
      <c r="N6" s="186">
        <v>139.4</v>
      </c>
      <c r="O6" s="186">
        <v>157.5</v>
      </c>
      <c r="P6" s="186">
        <v>178.4</v>
      </c>
      <c r="Q6" s="186">
        <v>201.1</v>
      </c>
      <c r="R6" s="186">
        <v>205.5</v>
      </c>
      <c r="S6" s="186">
        <v>218.1</v>
      </c>
      <c r="T6" s="186">
        <v>225.2</v>
      </c>
      <c r="U6" s="186">
        <v>233.7</v>
      </c>
      <c r="V6" s="186">
        <v>230.2</v>
      </c>
      <c r="W6" s="186">
        <v>231</v>
      </c>
      <c r="X6" s="186">
        <v>249.4</v>
      </c>
      <c r="Y6" s="186">
        <v>248.4</v>
      </c>
      <c r="Z6" s="186">
        <v>230.4</v>
      </c>
      <c r="AA6" s="186">
        <v>242.3</v>
      </c>
      <c r="AB6" s="186">
        <v>263.89999999999998</v>
      </c>
      <c r="AC6" s="186">
        <v>323.2</v>
      </c>
      <c r="AD6" s="186">
        <v>325.95240000000001</v>
      </c>
      <c r="AE6" s="186">
        <v>386.60239999999999</v>
      </c>
      <c r="AF6" s="186">
        <v>412.33839999999998</v>
      </c>
      <c r="AG6" s="186">
        <v>337.64400000000001</v>
      </c>
      <c r="AH6" s="186">
        <v>305.18360000000001</v>
      </c>
      <c r="AI6" s="186">
        <v>290.3245</v>
      </c>
      <c r="AJ6" s="186">
        <v>300.13810000000001</v>
      </c>
      <c r="AK6" s="186">
        <v>270.36649999999997</v>
      </c>
      <c r="AL6" s="186">
        <v>229.08250000000001</v>
      </c>
      <c r="AM6" s="186">
        <v>261.60230000000001</v>
      </c>
      <c r="AN6" s="186">
        <v>260.42570000000001</v>
      </c>
      <c r="AO6" s="186">
        <v>263.38602764000001</v>
      </c>
      <c r="AP6" s="186">
        <v>274.38575888000003</v>
      </c>
      <c r="AQ6" s="186">
        <v>258.14268247000001</v>
      </c>
      <c r="AR6" s="186">
        <v>261.52202756000003</v>
      </c>
      <c r="AS6" s="186">
        <v>279.34427497000001</v>
      </c>
      <c r="AT6" s="186">
        <v>301.70080000000002</v>
      </c>
      <c r="AU6" s="186">
        <v>306.85489999999999</v>
      </c>
      <c r="AV6" s="186">
        <v>248.93020000000001</v>
      </c>
      <c r="AW6" s="186">
        <v>229.87010000000001</v>
      </c>
      <c r="AX6" s="186">
        <v>219.82929999999999</v>
      </c>
      <c r="AY6" s="186">
        <v>225.97300000000001</v>
      </c>
      <c r="AZ6" s="186">
        <v>243.50710000000001</v>
      </c>
      <c r="BA6" s="186">
        <v>264.75979999999998</v>
      </c>
      <c r="BB6" s="186">
        <v>279.9348</v>
      </c>
      <c r="BC6" s="236">
        <v>278.76</v>
      </c>
      <c r="BD6" s="236">
        <v>286.35899999999998</v>
      </c>
      <c r="BE6" s="236">
        <v>283.85649999999998</v>
      </c>
      <c r="BF6" s="236">
        <v>284.32470000000001</v>
      </c>
      <c r="BG6" s="236">
        <v>280.65559999999999</v>
      </c>
      <c r="BH6" s="236">
        <v>266.745</v>
      </c>
      <c r="BI6" s="236">
        <v>261.62700000000001</v>
      </c>
      <c r="BJ6" s="236">
        <v>253.70519999999999</v>
      </c>
      <c r="BK6" s="236">
        <v>251.33690000000001</v>
      </c>
      <c r="BL6" s="236">
        <v>256.3655</v>
      </c>
      <c r="BM6" s="236">
        <v>267.62650000000002</v>
      </c>
      <c r="BN6" s="236">
        <v>271.22719999999998</v>
      </c>
      <c r="BO6" s="236">
        <v>279.13350000000003</v>
      </c>
      <c r="BP6" s="236">
        <v>284.66329999999999</v>
      </c>
      <c r="BQ6" s="236">
        <v>283.14299999999997</v>
      </c>
      <c r="BR6" s="236">
        <v>284.35000000000002</v>
      </c>
      <c r="BS6" s="236">
        <v>272.76749999999998</v>
      </c>
      <c r="BT6" s="236">
        <v>257.46980000000002</v>
      </c>
      <c r="BU6" s="236">
        <v>249.0598</v>
      </c>
      <c r="BV6" s="236">
        <v>239.37440000000001</v>
      </c>
    </row>
    <row r="7" spans="1:74" ht="11.15" customHeight="1" x14ac:dyDescent="0.25">
      <c r="A7" s="1"/>
      <c r="B7" s="6" t="s">
        <v>10</v>
      </c>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282"/>
      <c r="BD7" s="282"/>
      <c r="BE7" s="282"/>
      <c r="BF7" s="282"/>
      <c r="BG7" s="282"/>
      <c r="BH7" s="282"/>
      <c r="BI7" s="282"/>
      <c r="BJ7" s="282"/>
      <c r="BK7" s="282"/>
      <c r="BL7" s="282"/>
      <c r="BM7" s="282"/>
      <c r="BN7" s="282"/>
      <c r="BO7" s="282"/>
      <c r="BP7" s="282"/>
      <c r="BQ7" s="282"/>
      <c r="BR7" s="282"/>
      <c r="BS7" s="282"/>
      <c r="BT7" s="282"/>
      <c r="BU7" s="282"/>
      <c r="BV7" s="282"/>
    </row>
    <row r="8" spans="1:74" ht="11.15" customHeight="1" x14ac:dyDescent="0.25">
      <c r="A8" s="1" t="s">
        <v>414</v>
      </c>
      <c r="B8" s="142" t="s">
        <v>341</v>
      </c>
      <c r="C8" s="186">
        <v>250.1</v>
      </c>
      <c r="D8" s="186">
        <v>238.15</v>
      </c>
      <c r="E8" s="186">
        <v>218.2</v>
      </c>
      <c r="F8" s="186">
        <v>186.32499999999999</v>
      </c>
      <c r="G8" s="186">
        <v>183.7</v>
      </c>
      <c r="H8" s="186">
        <v>200.42</v>
      </c>
      <c r="I8" s="186">
        <v>210.27500000000001</v>
      </c>
      <c r="J8" s="186">
        <v>210.72</v>
      </c>
      <c r="K8" s="186">
        <v>213.2</v>
      </c>
      <c r="L8" s="186">
        <v>211.82499999999999</v>
      </c>
      <c r="M8" s="186">
        <v>207.38</v>
      </c>
      <c r="N8" s="186">
        <v>216.67500000000001</v>
      </c>
      <c r="O8" s="186">
        <v>230.9</v>
      </c>
      <c r="P8" s="186">
        <v>247.25</v>
      </c>
      <c r="Q8" s="186">
        <v>274.56</v>
      </c>
      <c r="R8" s="186">
        <v>275.67500000000001</v>
      </c>
      <c r="S8" s="186">
        <v>288.82</v>
      </c>
      <c r="T8" s="186">
        <v>295.8</v>
      </c>
      <c r="U8" s="186">
        <v>301.32499999999999</v>
      </c>
      <c r="V8" s="186">
        <v>302.94</v>
      </c>
      <c r="W8" s="186">
        <v>307.07499999999999</v>
      </c>
      <c r="X8" s="186">
        <v>321.125</v>
      </c>
      <c r="Y8" s="186">
        <v>334.16</v>
      </c>
      <c r="Z8" s="186">
        <v>326.875</v>
      </c>
      <c r="AA8" s="186">
        <v>325.27999999999997</v>
      </c>
      <c r="AB8" s="186">
        <v>347.75</v>
      </c>
      <c r="AC8" s="186">
        <v>414.625</v>
      </c>
      <c r="AD8" s="186">
        <v>397.95</v>
      </c>
      <c r="AE8" s="186">
        <v>436.74</v>
      </c>
      <c r="AF8" s="186">
        <v>476.07499999999999</v>
      </c>
      <c r="AG8" s="186">
        <v>440.35</v>
      </c>
      <c r="AH8" s="186">
        <v>388.1</v>
      </c>
      <c r="AI8" s="186">
        <v>350.125</v>
      </c>
      <c r="AJ8" s="186">
        <v>346.84</v>
      </c>
      <c r="AK8" s="186">
        <v>355.17500000000001</v>
      </c>
      <c r="AL8" s="186">
        <v>319.2</v>
      </c>
      <c r="AM8" s="186">
        <v>330.7</v>
      </c>
      <c r="AN8" s="186">
        <v>332</v>
      </c>
      <c r="AO8" s="186">
        <v>329.07499999999999</v>
      </c>
      <c r="AP8" s="186">
        <v>346.82499999999999</v>
      </c>
      <c r="AQ8" s="186">
        <v>342.48</v>
      </c>
      <c r="AR8" s="186">
        <v>341.65</v>
      </c>
      <c r="AS8" s="186">
        <v>347.14</v>
      </c>
      <c r="AT8" s="186">
        <v>371.35</v>
      </c>
      <c r="AU8" s="186">
        <v>363.5</v>
      </c>
      <c r="AV8" s="186">
        <v>341.7</v>
      </c>
      <c r="AW8" s="186">
        <v>319.625</v>
      </c>
      <c r="AX8" s="186">
        <v>312.39999999999998</v>
      </c>
      <c r="AY8" s="186">
        <v>306.10000000000002</v>
      </c>
      <c r="AZ8" s="186">
        <v>317.55</v>
      </c>
      <c r="BA8" s="186">
        <v>331.05</v>
      </c>
      <c r="BB8" s="186">
        <v>346.08</v>
      </c>
      <c r="BC8" s="236">
        <v>353.10140000000001</v>
      </c>
      <c r="BD8" s="236">
        <v>356.36660000000001</v>
      </c>
      <c r="BE8" s="236">
        <v>355.67059999999998</v>
      </c>
      <c r="BF8" s="236">
        <v>359.10359999999997</v>
      </c>
      <c r="BG8" s="236">
        <v>352.2731</v>
      </c>
      <c r="BH8" s="236">
        <v>342.15179999999998</v>
      </c>
      <c r="BI8" s="236">
        <v>344.52480000000003</v>
      </c>
      <c r="BJ8" s="236">
        <v>339.25439999999998</v>
      </c>
      <c r="BK8" s="236">
        <v>335.58350000000002</v>
      </c>
      <c r="BL8" s="236">
        <v>334.44290000000001</v>
      </c>
      <c r="BM8" s="236">
        <v>343.93400000000003</v>
      </c>
      <c r="BN8" s="236">
        <v>347.1524</v>
      </c>
      <c r="BO8" s="236">
        <v>354.98340000000002</v>
      </c>
      <c r="BP8" s="236">
        <v>358.91230000000002</v>
      </c>
      <c r="BQ8" s="236">
        <v>359.11810000000003</v>
      </c>
      <c r="BR8" s="236">
        <v>358.64710000000002</v>
      </c>
      <c r="BS8" s="236">
        <v>347.0598</v>
      </c>
      <c r="BT8" s="236">
        <v>334.9461</v>
      </c>
      <c r="BU8" s="236">
        <v>331.45209999999997</v>
      </c>
      <c r="BV8" s="236">
        <v>323.64640000000003</v>
      </c>
    </row>
    <row r="9" spans="1:74" ht="11.15" customHeight="1" x14ac:dyDescent="0.25">
      <c r="A9" s="1" t="s">
        <v>415</v>
      </c>
      <c r="B9" s="142" t="s">
        <v>342</v>
      </c>
      <c r="C9" s="186">
        <v>240.9</v>
      </c>
      <c r="D9" s="186">
        <v>230.875</v>
      </c>
      <c r="E9" s="186">
        <v>203.56</v>
      </c>
      <c r="F9" s="186">
        <v>154.19999999999999</v>
      </c>
      <c r="G9" s="186">
        <v>174.8</v>
      </c>
      <c r="H9" s="186">
        <v>201.44</v>
      </c>
      <c r="I9" s="186">
        <v>209.82499999999999</v>
      </c>
      <c r="J9" s="186">
        <v>207.18</v>
      </c>
      <c r="K9" s="186">
        <v>204.65</v>
      </c>
      <c r="L9" s="186">
        <v>202.3</v>
      </c>
      <c r="M9" s="186">
        <v>195.72</v>
      </c>
      <c r="N9" s="186">
        <v>207.55</v>
      </c>
      <c r="O9" s="186">
        <v>223.05</v>
      </c>
      <c r="P9" s="186">
        <v>240.92500000000001</v>
      </c>
      <c r="Q9" s="186">
        <v>272.44</v>
      </c>
      <c r="R9" s="186">
        <v>277.57499999999999</v>
      </c>
      <c r="S9" s="186">
        <v>288.24</v>
      </c>
      <c r="T9" s="186">
        <v>297.3</v>
      </c>
      <c r="U9" s="186">
        <v>303.47500000000002</v>
      </c>
      <c r="V9" s="186">
        <v>303.38</v>
      </c>
      <c r="W9" s="186">
        <v>304.42500000000001</v>
      </c>
      <c r="X9" s="186">
        <v>315.82499999999999</v>
      </c>
      <c r="Y9" s="186">
        <v>321.14</v>
      </c>
      <c r="Z9" s="186">
        <v>306.85000000000002</v>
      </c>
      <c r="AA9" s="186">
        <v>311.18</v>
      </c>
      <c r="AB9" s="186">
        <v>335.67500000000001</v>
      </c>
      <c r="AC9" s="186">
        <v>402.375</v>
      </c>
      <c r="AD9" s="186">
        <v>391.47500000000002</v>
      </c>
      <c r="AE9" s="186">
        <v>425.96</v>
      </c>
      <c r="AF9" s="186">
        <v>487.9</v>
      </c>
      <c r="AG9" s="186">
        <v>449.57499999999999</v>
      </c>
      <c r="AH9" s="186">
        <v>380.94</v>
      </c>
      <c r="AI9" s="186">
        <v>358.95</v>
      </c>
      <c r="AJ9" s="186">
        <v>374.4</v>
      </c>
      <c r="AK9" s="186">
        <v>358.65</v>
      </c>
      <c r="AL9" s="186">
        <v>301.39999999999998</v>
      </c>
      <c r="AM9" s="186">
        <v>321.72000000000003</v>
      </c>
      <c r="AN9" s="186">
        <v>323.07499999999999</v>
      </c>
      <c r="AO9" s="186">
        <v>326.95</v>
      </c>
      <c r="AP9" s="186">
        <v>351.17500000000001</v>
      </c>
      <c r="AQ9" s="186">
        <v>345.4</v>
      </c>
      <c r="AR9" s="186">
        <v>347.1</v>
      </c>
      <c r="AS9" s="186">
        <v>343.6</v>
      </c>
      <c r="AT9" s="186">
        <v>370.07499999999999</v>
      </c>
      <c r="AU9" s="186">
        <v>366.55</v>
      </c>
      <c r="AV9" s="186">
        <v>337.1</v>
      </c>
      <c r="AW9" s="186">
        <v>313.75</v>
      </c>
      <c r="AX9" s="186">
        <v>288.7</v>
      </c>
      <c r="AY9" s="186">
        <v>282.94</v>
      </c>
      <c r="AZ9" s="186">
        <v>304.375</v>
      </c>
      <c r="BA9" s="186">
        <v>331.77499999999998</v>
      </c>
      <c r="BB9" s="186">
        <v>344.14</v>
      </c>
      <c r="BC9" s="236">
        <v>342.86790000000002</v>
      </c>
      <c r="BD9" s="236">
        <v>349.8272</v>
      </c>
      <c r="BE9" s="236">
        <v>350.39550000000003</v>
      </c>
      <c r="BF9" s="236">
        <v>352.63580000000002</v>
      </c>
      <c r="BG9" s="236">
        <v>348.27089999999998</v>
      </c>
      <c r="BH9" s="236">
        <v>336.12119999999999</v>
      </c>
      <c r="BI9" s="236">
        <v>333.54669999999999</v>
      </c>
      <c r="BJ9" s="236">
        <v>323.61680000000001</v>
      </c>
      <c r="BK9" s="236">
        <v>320.18130000000002</v>
      </c>
      <c r="BL9" s="236">
        <v>326.1909</v>
      </c>
      <c r="BM9" s="236">
        <v>338.3383</v>
      </c>
      <c r="BN9" s="236">
        <v>340.92619999999999</v>
      </c>
      <c r="BO9" s="236">
        <v>347.61189999999999</v>
      </c>
      <c r="BP9" s="236">
        <v>354.39260000000002</v>
      </c>
      <c r="BQ9" s="236">
        <v>351.26209999999998</v>
      </c>
      <c r="BR9" s="236">
        <v>356.51639999999998</v>
      </c>
      <c r="BS9" s="236">
        <v>342.76310000000001</v>
      </c>
      <c r="BT9" s="236">
        <v>328.89179999999999</v>
      </c>
      <c r="BU9" s="236">
        <v>321.02760000000001</v>
      </c>
      <c r="BV9" s="236">
        <v>310.37360000000001</v>
      </c>
    </row>
    <row r="10" spans="1:74" ht="11.15" customHeight="1" x14ac:dyDescent="0.25">
      <c r="A10" s="1" t="s">
        <v>416</v>
      </c>
      <c r="B10" s="142" t="s">
        <v>343</v>
      </c>
      <c r="C10" s="186">
        <v>224.42500000000001</v>
      </c>
      <c r="D10" s="186">
        <v>211.42500000000001</v>
      </c>
      <c r="E10" s="186">
        <v>195.2</v>
      </c>
      <c r="F10" s="186">
        <v>157.15</v>
      </c>
      <c r="G10" s="186">
        <v>153.19999999999999</v>
      </c>
      <c r="H10" s="186">
        <v>175.2</v>
      </c>
      <c r="I10" s="186">
        <v>186.5</v>
      </c>
      <c r="J10" s="186">
        <v>185.3</v>
      </c>
      <c r="K10" s="186">
        <v>185.52500000000001</v>
      </c>
      <c r="L10" s="186">
        <v>183.2</v>
      </c>
      <c r="M10" s="186">
        <v>177.52</v>
      </c>
      <c r="N10" s="186">
        <v>188.45</v>
      </c>
      <c r="O10" s="186">
        <v>204.05</v>
      </c>
      <c r="P10" s="186">
        <v>220.7</v>
      </c>
      <c r="Q10" s="186">
        <v>254.72</v>
      </c>
      <c r="R10" s="186">
        <v>257.875</v>
      </c>
      <c r="S10" s="186">
        <v>269.89999999999998</v>
      </c>
      <c r="T10" s="186">
        <v>274.02499999999998</v>
      </c>
      <c r="U10" s="186">
        <v>281.52499999999998</v>
      </c>
      <c r="V10" s="186">
        <v>281.76</v>
      </c>
      <c r="W10" s="186">
        <v>282.14999999999998</v>
      </c>
      <c r="X10" s="186">
        <v>295.39999999999998</v>
      </c>
      <c r="Y10" s="186">
        <v>305.42</v>
      </c>
      <c r="Z10" s="186">
        <v>294.3</v>
      </c>
      <c r="AA10" s="186">
        <v>297.14</v>
      </c>
      <c r="AB10" s="186">
        <v>321.32499999999999</v>
      </c>
      <c r="AC10" s="186">
        <v>391.8</v>
      </c>
      <c r="AD10" s="186">
        <v>376.8</v>
      </c>
      <c r="AE10" s="186">
        <v>410.04</v>
      </c>
      <c r="AF10" s="186">
        <v>457.4</v>
      </c>
      <c r="AG10" s="186">
        <v>409.3</v>
      </c>
      <c r="AH10" s="186">
        <v>348.3</v>
      </c>
      <c r="AI10" s="186">
        <v>315.75</v>
      </c>
      <c r="AJ10" s="186">
        <v>321.77999999999997</v>
      </c>
      <c r="AK10" s="186">
        <v>306.47500000000002</v>
      </c>
      <c r="AL10" s="186">
        <v>271.5</v>
      </c>
      <c r="AM10" s="186">
        <v>299.56</v>
      </c>
      <c r="AN10" s="186">
        <v>300.72500000000002</v>
      </c>
      <c r="AO10" s="186">
        <v>304.25</v>
      </c>
      <c r="AP10" s="186">
        <v>324.92500000000001</v>
      </c>
      <c r="AQ10" s="186">
        <v>308.64</v>
      </c>
      <c r="AR10" s="186">
        <v>312.72500000000002</v>
      </c>
      <c r="AS10" s="186">
        <v>321.12</v>
      </c>
      <c r="AT10" s="186">
        <v>342.6</v>
      </c>
      <c r="AU10" s="186">
        <v>337.8</v>
      </c>
      <c r="AV10" s="186">
        <v>311.04000000000002</v>
      </c>
      <c r="AW10" s="186">
        <v>279.39999999999998</v>
      </c>
      <c r="AX10" s="186">
        <v>264.77499999999998</v>
      </c>
      <c r="AY10" s="186">
        <v>268.74</v>
      </c>
      <c r="AZ10" s="186">
        <v>284.35000000000002</v>
      </c>
      <c r="BA10" s="186">
        <v>304.22500000000002</v>
      </c>
      <c r="BB10" s="186">
        <v>318.64</v>
      </c>
      <c r="BC10" s="236">
        <v>319.8655</v>
      </c>
      <c r="BD10" s="236">
        <v>326.69560000000001</v>
      </c>
      <c r="BE10" s="236">
        <v>326.28440000000001</v>
      </c>
      <c r="BF10" s="236">
        <v>327.27789999999999</v>
      </c>
      <c r="BG10" s="236">
        <v>323.95249999999999</v>
      </c>
      <c r="BH10" s="236">
        <v>314.17230000000001</v>
      </c>
      <c r="BI10" s="236">
        <v>308.08659999999998</v>
      </c>
      <c r="BJ10" s="236">
        <v>301.02120000000002</v>
      </c>
      <c r="BK10" s="236">
        <v>297.8408</v>
      </c>
      <c r="BL10" s="236">
        <v>300.50779999999997</v>
      </c>
      <c r="BM10" s="236">
        <v>311.32459999999998</v>
      </c>
      <c r="BN10" s="236">
        <v>316.98099999999999</v>
      </c>
      <c r="BO10" s="236">
        <v>322.29300000000001</v>
      </c>
      <c r="BP10" s="236">
        <v>329.00360000000001</v>
      </c>
      <c r="BQ10" s="236">
        <v>327.20350000000002</v>
      </c>
      <c r="BR10" s="236">
        <v>329.01560000000001</v>
      </c>
      <c r="BS10" s="236">
        <v>318.8288</v>
      </c>
      <c r="BT10" s="236">
        <v>304.22519999999997</v>
      </c>
      <c r="BU10" s="236">
        <v>295.27710000000002</v>
      </c>
      <c r="BV10" s="236">
        <v>286.2337</v>
      </c>
    </row>
    <row r="11" spans="1:74" ht="11.15" customHeight="1" x14ac:dyDescent="0.25">
      <c r="A11" s="1" t="s">
        <v>417</v>
      </c>
      <c r="B11" s="142" t="s">
        <v>344</v>
      </c>
      <c r="C11" s="186">
        <v>259.375</v>
      </c>
      <c r="D11" s="186">
        <v>248.65</v>
      </c>
      <c r="E11" s="186">
        <v>229.26</v>
      </c>
      <c r="F11" s="186">
        <v>190.1</v>
      </c>
      <c r="G11" s="186">
        <v>183.67500000000001</v>
      </c>
      <c r="H11" s="186">
        <v>221.82</v>
      </c>
      <c r="I11" s="186">
        <v>232.32499999999999</v>
      </c>
      <c r="J11" s="186">
        <v>235.54</v>
      </c>
      <c r="K11" s="186">
        <v>232.1</v>
      </c>
      <c r="L11" s="186">
        <v>225.8</v>
      </c>
      <c r="M11" s="186">
        <v>219.36</v>
      </c>
      <c r="N11" s="186">
        <v>217.95</v>
      </c>
      <c r="O11" s="186">
        <v>222.6</v>
      </c>
      <c r="P11" s="186">
        <v>236.05</v>
      </c>
      <c r="Q11" s="186">
        <v>280.02</v>
      </c>
      <c r="R11" s="186">
        <v>296.7</v>
      </c>
      <c r="S11" s="186">
        <v>310.22000000000003</v>
      </c>
      <c r="T11" s="186">
        <v>325.82499999999999</v>
      </c>
      <c r="U11" s="186">
        <v>351.92500000000001</v>
      </c>
      <c r="V11" s="186">
        <v>365.96</v>
      </c>
      <c r="W11" s="186">
        <v>361.25</v>
      </c>
      <c r="X11" s="186">
        <v>356.375</v>
      </c>
      <c r="Y11" s="186">
        <v>353.52</v>
      </c>
      <c r="Z11" s="186">
        <v>342.45</v>
      </c>
      <c r="AA11" s="186">
        <v>334.08</v>
      </c>
      <c r="AB11" s="186">
        <v>334.4</v>
      </c>
      <c r="AC11" s="186">
        <v>405.97500000000002</v>
      </c>
      <c r="AD11" s="186">
        <v>415.6</v>
      </c>
      <c r="AE11" s="186">
        <v>429.6</v>
      </c>
      <c r="AF11" s="186">
        <v>490.17500000000001</v>
      </c>
      <c r="AG11" s="186">
        <v>486.35</v>
      </c>
      <c r="AH11" s="186">
        <v>424.98</v>
      </c>
      <c r="AI11" s="186">
        <v>390.625</v>
      </c>
      <c r="AJ11" s="186">
        <v>387.44</v>
      </c>
      <c r="AK11" s="186">
        <v>366.2</v>
      </c>
      <c r="AL11" s="186">
        <v>317.97500000000002</v>
      </c>
      <c r="AM11" s="186">
        <v>328.7</v>
      </c>
      <c r="AN11" s="186">
        <v>376.67500000000001</v>
      </c>
      <c r="AO11" s="186">
        <v>366</v>
      </c>
      <c r="AP11" s="186">
        <v>349.35</v>
      </c>
      <c r="AQ11" s="186">
        <v>355.82</v>
      </c>
      <c r="AR11" s="186">
        <v>370.4</v>
      </c>
      <c r="AS11" s="186">
        <v>378.62</v>
      </c>
      <c r="AT11" s="186">
        <v>397.8</v>
      </c>
      <c r="AU11" s="186">
        <v>401.97500000000002</v>
      </c>
      <c r="AV11" s="186">
        <v>374.3</v>
      </c>
      <c r="AW11" s="186">
        <v>327.42500000000001</v>
      </c>
      <c r="AX11" s="186">
        <v>289.57499999999999</v>
      </c>
      <c r="AY11" s="186">
        <v>273.74</v>
      </c>
      <c r="AZ11" s="186">
        <v>286.02499999999998</v>
      </c>
      <c r="BA11" s="186">
        <v>313.72500000000002</v>
      </c>
      <c r="BB11" s="186">
        <v>340.82</v>
      </c>
      <c r="BC11" s="236">
        <v>342.87310000000002</v>
      </c>
      <c r="BD11" s="236">
        <v>350.28919999999999</v>
      </c>
      <c r="BE11" s="236">
        <v>354.35059999999999</v>
      </c>
      <c r="BF11" s="236">
        <v>359.1619</v>
      </c>
      <c r="BG11" s="236">
        <v>357.30169999999998</v>
      </c>
      <c r="BH11" s="236">
        <v>356.35289999999998</v>
      </c>
      <c r="BI11" s="236">
        <v>352.79719999999998</v>
      </c>
      <c r="BJ11" s="236">
        <v>340.10410000000002</v>
      </c>
      <c r="BK11" s="236">
        <v>334.7362</v>
      </c>
      <c r="BL11" s="236">
        <v>335.6379</v>
      </c>
      <c r="BM11" s="236">
        <v>346.72460000000001</v>
      </c>
      <c r="BN11" s="236">
        <v>355.64490000000001</v>
      </c>
      <c r="BO11" s="236">
        <v>367.52140000000003</v>
      </c>
      <c r="BP11" s="236">
        <v>369.49090000000001</v>
      </c>
      <c r="BQ11" s="236">
        <v>369.56299999999999</v>
      </c>
      <c r="BR11" s="236">
        <v>372.63560000000001</v>
      </c>
      <c r="BS11" s="236">
        <v>371.0333</v>
      </c>
      <c r="BT11" s="236">
        <v>355.54379999999998</v>
      </c>
      <c r="BU11" s="236">
        <v>342.02699999999999</v>
      </c>
      <c r="BV11" s="236">
        <v>326.41989999999998</v>
      </c>
    </row>
    <row r="12" spans="1:74" ht="11.15" customHeight="1" x14ac:dyDescent="0.25">
      <c r="A12" s="1" t="s">
        <v>418</v>
      </c>
      <c r="B12" s="142" t="s">
        <v>345</v>
      </c>
      <c r="C12" s="186">
        <v>319.02499999999998</v>
      </c>
      <c r="D12" s="186">
        <v>314.375</v>
      </c>
      <c r="E12" s="186">
        <v>298.06</v>
      </c>
      <c r="F12" s="186">
        <v>255.77500000000001</v>
      </c>
      <c r="G12" s="186">
        <v>248.1</v>
      </c>
      <c r="H12" s="186">
        <v>267.27999999999997</v>
      </c>
      <c r="I12" s="186">
        <v>280.2</v>
      </c>
      <c r="J12" s="186">
        <v>284.04000000000002</v>
      </c>
      <c r="K12" s="186">
        <v>284.14999999999998</v>
      </c>
      <c r="L12" s="186">
        <v>279.52499999999998</v>
      </c>
      <c r="M12" s="186">
        <v>276.74</v>
      </c>
      <c r="N12" s="186">
        <v>277.75</v>
      </c>
      <c r="O12" s="186">
        <v>287.52499999999998</v>
      </c>
      <c r="P12" s="186">
        <v>303.8</v>
      </c>
      <c r="Q12" s="186">
        <v>339.86</v>
      </c>
      <c r="R12" s="186">
        <v>351.82499999999999</v>
      </c>
      <c r="S12" s="186">
        <v>366.84</v>
      </c>
      <c r="T12" s="186">
        <v>376.95</v>
      </c>
      <c r="U12" s="186">
        <v>386.82499999999999</v>
      </c>
      <c r="V12" s="186">
        <v>393.74</v>
      </c>
      <c r="W12" s="186">
        <v>392.95</v>
      </c>
      <c r="X12" s="186">
        <v>399.77499999999998</v>
      </c>
      <c r="Y12" s="186">
        <v>415.82</v>
      </c>
      <c r="Z12" s="186">
        <v>415.45</v>
      </c>
      <c r="AA12" s="186">
        <v>415.46</v>
      </c>
      <c r="AB12" s="186">
        <v>422.82499999999999</v>
      </c>
      <c r="AC12" s="186">
        <v>510.52499999999998</v>
      </c>
      <c r="AD12" s="186">
        <v>513.375</v>
      </c>
      <c r="AE12" s="186">
        <v>534.74</v>
      </c>
      <c r="AF12" s="186">
        <v>581.5</v>
      </c>
      <c r="AG12" s="186">
        <v>548.125</v>
      </c>
      <c r="AH12" s="186">
        <v>494.08</v>
      </c>
      <c r="AI12" s="186">
        <v>489.57499999999999</v>
      </c>
      <c r="AJ12" s="186">
        <v>540.17999999999995</v>
      </c>
      <c r="AK12" s="186">
        <v>481</v>
      </c>
      <c r="AL12" s="186">
        <v>410.22500000000002</v>
      </c>
      <c r="AM12" s="186">
        <v>399.2</v>
      </c>
      <c r="AN12" s="186">
        <v>416.3</v>
      </c>
      <c r="AO12" s="186">
        <v>437.15</v>
      </c>
      <c r="AP12" s="186">
        <v>448.15</v>
      </c>
      <c r="AQ12" s="186">
        <v>452.88</v>
      </c>
      <c r="AR12" s="186">
        <v>455.8</v>
      </c>
      <c r="AS12" s="186">
        <v>455.42</v>
      </c>
      <c r="AT12" s="186">
        <v>479.75</v>
      </c>
      <c r="AU12" s="186">
        <v>507.55</v>
      </c>
      <c r="AV12" s="186">
        <v>502.72</v>
      </c>
      <c r="AW12" s="186">
        <v>447.42500000000001</v>
      </c>
      <c r="AX12" s="186">
        <v>412.47500000000002</v>
      </c>
      <c r="AY12" s="186">
        <v>400.52</v>
      </c>
      <c r="AZ12" s="186">
        <v>403.32499999999999</v>
      </c>
      <c r="BA12" s="186">
        <v>434.125</v>
      </c>
      <c r="BB12" s="186">
        <v>475.7</v>
      </c>
      <c r="BC12" s="236">
        <v>480.20670000000001</v>
      </c>
      <c r="BD12" s="236">
        <v>478.47269999999997</v>
      </c>
      <c r="BE12" s="236">
        <v>477.19159999999999</v>
      </c>
      <c r="BF12" s="236">
        <v>480.50700000000001</v>
      </c>
      <c r="BG12" s="236">
        <v>475.43599999999998</v>
      </c>
      <c r="BH12" s="236">
        <v>472.36470000000003</v>
      </c>
      <c r="BI12" s="236">
        <v>449.59350000000001</v>
      </c>
      <c r="BJ12" s="236">
        <v>435.18549999999999</v>
      </c>
      <c r="BK12" s="236">
        <v>424.2242</v>
      </c>
      <c r="BL12" s="236">
        <v>426.95780000000002</v>
      </c>
      <c r="BM12" s="236">
        <v>437.92660000000001</v>
      </c>
      <c r="BN12" s="236">
        <v>442.77910000000003</v>
      </c>
      <c r="BO12" s="236">
        <v>454.0652</v>
      </c>
      <c r="BP12" s="236">
        <v>455.95890000000003</v>
      </c>
      <c r="BQ12" s="236">
        <v>456.43079999999998</v>
      </c>
      <c r="BR12" s="236">
        <v>455.85879999999997</v>
      </c>
      <c r="BS12" s="236">
        <v>450.79559999999998</v>
      </c>
      <c r="BT12" s="236">
        <v>448.23309999999998</v>
      </c>
      <c r="BU12" s="236">
        <v>426.90109999999999</v>
      </c>
      <c r="BV12" s="236">
        <v>409.11309999999997</v>
      </c>
    </row>
    <row r="13" spans="1:74" ht="11.15" customHeight="1" x14ac:dyDescent="0.25">
      <c r="A13" s="1" t="s">
        <v>419</v>
      </c>
      <c r="B13" s="142" t="s">
        <v>380</v>
      </c>
      <c r="C13" s="186">
        <v>254.77500000000001</v>
      </c>
      <c r="D13" s="186">
        <v>244.2</v>
      </c>
      <c r="E13" s="186">
        <v>223.42</v>
      </c>
      <c r="F13" s="186">
        <v>184.05</v>
      </c>
      <c r="G13" s="186">
        <v>186.95</v>
      </c>
      <c r="H13" s="186">
        <v>208.22</v>
      </c>
      <c r="I13" s="186">
        <v>218.32499999999999</v>
      </c>
      <c r="J13" s="186">
        <v>218.24</v>
      </c>
      <c r="K13" s="186">
        <v>218.27500000000001</v>
      </c>
      <c r="L13" s="186">
        <v>215.8</v>
      </c>
      <c r="M13" s="186">
        <v>210.82</v>
      </c>
      <c r="N13" s="186">
        <v>219.52500000000001</v>
      </c>
      <c r="O13" s="186">
        <v>233.42500000000001</v>
      </c>
      <c r="P13" s="186">
        <v>250.1</v>
      </c>
      <c r="Q13" s="186">
        <v>281.04000000000002</v>
      </c>
      <c r="R13" s="186">
        <v>285.82499999999999</v>
      </c>
      <c r="S13" s="186">
        <v>298.52</v>
      </c>
      <c r="T13" s="186">
        <v>306.375</v>
      </c>
      <c r="U13" s="186">
        <v>313.60000000000002</v>
      </c>
      <c r="V13" s="186">
        <v>315.77999999999997</v>
      </c>
      <c r="W13" s="186">
        <v>317.5</v>
      </c>
      <c r="X13" s="186">
        <v>329.05</v>
      </c>
      <c r="Y13" s="186">
        <v>339.48</v>
      </c>
      <c r="Z13" s="186">
        <v>330.65</v>
      </c>
      <c r="AA13" s="186">
        <v>331.46</v>
      </c>
      <c r="AB13" s="186">
        <v>351.72500000000002</v>
      </c>
      <c r="AC13" s="186">
        <v>422.17500000000001</v>
      </c>
      <c r="AD13" s="186">
        <v>410.85</v>
      </c>
      <c r="AE13" s="186">
        <v>444.36</v>
      </c>
      <c r="AF13" s="186">
        <v>492.9</v>
      </c>
      <c r="AG13" s="186">
        <v>455.92500000000001</v>
      </c>
      <c r="AH13" s="186">
        <v>397.5</v>
      </c>
      <c r="AI13" s="186">
        <v>370.02499999999998</v>
      </c>
      <c r="AJ13" s="186">
        <v>381.52</v>
      </c>
      <c r="AK13" s="186">
        <v>368.5</v>
      </c>
      <c r="AL13" s="186">
        <v>321</v>
      </c>
      <c r="AM13" s="186">
        <v>333.92</v>
      </c>
      <c r="AN13" s="186">
        <v>338.875</v>
      </c>
      <c r="AO13" s="186">
        <v>342.2</v>
      </c>
      <c r="AP13" s="186">
        <v>360.3</v>
      </c>
      <c r="AQ13" s="186">
        <v>355.48</v>
      </c>
      <c r="AR13" s="186">
        <v>357.1</v>
      </c>
      <c r="AS13" s="186">
        <v>359.7</v>
      </c>
      <c r="AT13" s="186">
        <v>383.97500000000002</v>
      </c>
      <c r="AU13" s="186">
        <v>383.6</v>
      </c>
      <c r="AV13" s="186">
        <v>361.28</v>
      </c>
      <c r="AW13" s="186">
        <v>331.8</v>
      </c>
      <c r="AX13" s="186">
        <v>313.39999999999998</v>
      </c>
      <c r="AY13" s="186">
        <v>307.54000000000002</v>
      </c>
      <c r="AZ13" s="186">
        <v>321.14999999999998</v>
      </c>
      <c r="BA13" s="186">
        <v>342.55</v>
      </c>
      <c r="BB13" s="186">
        <v>361.14</v>
      </c>
      <c r="BC13" s="236">
        <v>366.28629999999998</v>
      </c>
      <c r="BD13" s="236">
        <v>370.50700000000001</v>
      </c>
      <c r="BE13" s="236">
        <v>370.21530000000001</v>
      </c>
      <c r="BF13" s="236">
        <v>372.48910000000001</v>
      </c>
      <c r="BG13" s="236">
        <v>368.02780000000001</v>
      </c>
      <c r="BH13" s="236">
        <v>358.60250000000002</v>
      </c>
      <c r="BI13" s="236">
        <v>353.35719999999998</v>
      </c>
      <c r="BJ13" s="236">
        <v>344.87520000000001</v>
      </c>
      <c r="BK13" s="236">
        <v>340.20780000000002</v>
      </c>
      <c r="BL13" s="236">
        <v>342.52640000000002</v>
      </c>
      <c r="BM13" s="236">
        <v>353.48739999999998</v>
      </c>
      <c r="BN13" s="236">
        <v>357.23450000000003</v>
      </c>
      <c r="BO13" s="236">
        <v>365.05450000000002</v>
      </c>
      <c r="BP13" s="236">
        <v>369.8886</v>
      </c>
      <c r="BQ13" s="236">
        <v>368.80360000000002</v>
      </c>
      <c r="BR13" s="236">
        <v>370.03879999999998</v>
      </c>
      <c r="BS13" s="236">
        <v>360.0299</v>
      </c>
      <c r="BT13" s="236">
        <v>348.29590000000002</v>
      </c>
      <c r="BU13" s="236">
        <v>338.9359</v>
      </c>
      <c r="BV13" s="236">
        <v>328.36419999999998</v>
      </c>
    </row>
    <row r="14" spans="1:74" ht="11.15" customHeight="1" x14ac:dyDescent="0.25">
      <c r="A14" s="1" t="s">
        <v>442</v>
      </c>
      <c r="B14" s="8" t="s">
        <v>11</v>
      </c>
      <c r="C14" s="186">
        <v>263.55</v>
      </c>
      <c r="D14" s="186">
        <v>253.25</v>
      </c>
      <c r="E14" s="186">
        <v>232.9</v>
      </c>
      <c r="F14" s="186">
        <v>193.82499999999999</v>
      </c>
      <c r="G14" s="186">
        <v>196.05</v>
      </c>
      <c r="H14" s="186">
        <v>216.96</v>
      </c>
      <c r="I14" s="186">
        <v>227.2</v>
      </c>
      <c r="J14" s="186">
        <v>227.22</v>
      </c>
      <c r="K14" s="186">
        <v>227.35</v>
      </c>
      <c r="L14" s="186">
        <v>224.82499999999999</v>
      </c>
      <c r="M14" s="186">
        <v>219.98</v>
      </c>
      <c r="N14" s="186">
        <v>228.35</v>
      </c>
      <c r="O14" s="186">
        <v>242.02500000000001</v>
      </c>
      <c r="P14" s="186">
        <v>258.7</v>
      </c>
      <c r="Q14" s="186">
        <v>289.76</v>
      </c>
      <c r="R14" s="186">
        <v>294.77499999999998</v>
      </c>
      <c r="S14" s="186">
        <v>307.62</v>
      </c>
      <c r="T14" s="186">
        <v>315.67500000000001</v>
      </c>
      <c r="U14" s="186">
        <v>323.05</v>
      </c>
      <c r="V14" s="186">
        <v>325.54000000000002</v>
      </c>
      <c r="W14" s="186">
        <v>327.14999999999998</v>
      </c>
      <c r="X14" s="186">
        <v>338.42500000000001</v>
      </c>
      <c r="Y14" s="186">
        <v>349.1</v>
      </c>
      <c r="Z14" s="186">
        <v>340.6</v>
      </c>
      <c r="AA14" s="186">
        <v>341.28</v>
      </c>
      <c r="AB14" s="186">
        <v>361.1</v>
      </c>
      <c r="AC14" s="186">
        <v>432.17500000000001</v>
      </c>
      <c r="AD14" s="186">
        <v>421.27499999999998</v>
      </c>
      <c r="AE14" s="186">
        <v>454.5</v>
      </c>
      <c r="AF14" s="186">
        <v>503.22500000000002</v>
      </c>
      <c r="AG14" s="186">
        <v>466.8</v>
      </c>
      <c r="AH14" s="186">
        <v>408.74</v>
      </c>
      <c r="AI14" s="186">
        <v>381.67500000000001</v>
      </c>
      <c r="AJ14" s="186">
        <v>393.54</v>
      </c>
      <c r="AK14" s="186">
        <v>379.92500000000001</v>
      </c>
      <c r="AL14" s="186">
        <v>332.35</v>
      </c>
      <c r="AM14" s="186">
        <v>344.52</v>
      </c>
      <c r="AN14" s="186">
        <v>350.125</v>
      </c>
      <c r="AO14" s="186">
        <v>353.5</v>
      </c>
      <c r="AP14" s="186">
        <v>371.07499999999999</v>
      </c>
      <c r="AQ14" s="186">
        <v>366.62</v>
      </c>
      <c r="AR14" s="186">
        <v>368.42500000000001</v>
      </c>
      <c r="AS14" s="186">
        <v>371.24</v>
      </c>
      <c r="AT14" s="186">
        <v>395.42500000000001</v>
      </c>
      <c r="AU14" s="186">
        <v>395.75</v>
      </c>
      <c r="AV14" s="186">
        <v>374.2</v>
      </c>
      <c r="AW14" s="186">
        <v>344.25</v>
      </c>
      <c r="AX14" s="186">
        <v>325.7</v>
      </c>
      <c r="AY14" s="186">
        <v>319.68</v>
      </c>
      <c r="AZ14" s="186">
        <v>332.82499999999999</v>
      </c>
      <c r="BA14" s="186">
        <v>354.15</v>
      </c>
      <c r="BB14" s="186">
        <v>373.34</v>
      </c>
      <c r="BC14" s="236">
        <v>378.37959999999998</v>
      </c>
      <c r="BD14" s="236">
        <v>382.50909999999999</v>
      </c>
      <c r="BE14" s="236">
        <v>382.4212</v>
      </c>
      <c r="BF14" s="236">
        <v>384.81869999999998</v>
      </c>
      <c r="BG14" s="236">
        <v>380.54180000000002</v>
      </c>
      <c r="BH14" s="236">
        <v>371.36790000000002</v>
      </c>
      <c r="BI14" s="236">
        <v>366.25299999999999</v>
      </c>
      <c r="BJ14" s="236">
        <v>357.85070000000002</v>
      </c>
      <c r="BK14" s="236">
        <v>353.11540000000002</v>
      </c>
      <c r="BL14" s="236">
        <v>355.24869999999999</v>
      </c>
      <c r="BM14" s="236">
        <v>366.09100000000001</v>
      </c>
      <c r="BN14" s="236">
        <v>369.99650000000003</v>
      </c>
      <c r="BO14" s="236">
        <v>377.70330000000001</v>
      </c>
      <c r="BP14" s="236">
        <v>382.4402</v>
      </c>
      <c r="BQ14" s="236">
        <v>381.55279999999999</v>
      </c>
      <c r="BR14" s="236">
        <v>382.9051</v>
      </c>
      <c r="BS14" s="236">
        <v>373.07229999999998</v>
      </c>
      <c r="BT14" s="236">
        <v>361.58080000000001</v>
      </c>
      <c r="BU14" s="236">
        <v>352.34109999999998</v>
      </c>
      <c r="BV14" s="236">
        <v>341.83850000000001</v>
      </c>
    </row>
    <row r="15" spans="1:74" ht="11.15" customHeight="1" x14ac:dyDescent="0.25">
      <c r="A15" s="1"/>
      <c r="B15" s="8"/>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283"/>
      <c r="BD15" s="283"/>
      <c r="BE15" s="283"/>
      <c r="BF15" s="283"/>
      <c r="BG15" s="283"/>
      <c r="BH15" s="283"/>
      <c r="BI15" s="283"/>
      <c r="BJ15" s="283"/>
      <c r="BK15" s="283"/>
      <c r="BL15" s="283"/>
      <c r="BM15" s="283"/>
      <c r="BN15" s="283"/>
      <c r="BO15" s="283"/>
      <c r="BP15" s="283"/>
      <c r="BQ15" s="283"/>
      <c r="BR15" s="283"/>
      <c r="BS15" s="283"/>
      <c r="BT15" s="283"/>
      <c r="BU15" s="283"/>
      <c r="BV15" s="283"/>
    </row>
    <row r="16" spans="1:74" ht="11.15" customHeight="1" x14ac:dyDescent="0.25">
      <c r="A16" s="1"/>
      <c r="B16" s="6" t="s">
        <v>650</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284"/>
      <c r="BD16" s="284"/>
      <c r="BE16" s="284"/>
      <c r="BF16" s="284"/>
      <c r="BG16" s="284"/>
      <c r="BH16" s="284"/>
      <c r="BI16" s="284"/>
      <c r="BJ16" s="284"/>
      <c r="BK16" s="284"/>
      <c r="BL16" s="284"/>
      <c r="BM16" s="284"/>
      <c r="BN16" s="284"/>
      <c r="BO16" s="284"/>
      <c r="BP16" s="284"/>
      <c r="BQ16" s="284"/>
      <c r="BR16" s="284"/>
      <c r="BS16" s="284"/>
      <c r="BT16" s="284"/>
      <c r="BU16" s="284"/>
      <c r="BV16" s="284"/>
    </row>
    <row r="17" spans="1:74" ht="11.15" customHeight="1" x14ac:dyDescent="0.25">
      <c r="A17" s="1"/>
      <c r="B17" s="6" t="s">
        <v>103</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285"/>
      <c r="BD17" s="285"/>
      <c r="BE17" s="285"/>
      <c r="BF17" s="285"/>
      <c r="BG17" s="285"/>
      <c r="BH17" s="285"/>
      <c r="BI17" s="285"/>
      <c r="BJ17" s="285"/>
      <c r="BK17" s="285"/>
      <c r="BL17" s="285"/>
      <c r="BM17" s="285"/>
      <c r="BN17" s="285"/>
      <c r="BO17" s="285"/>
      <c r="BP17" s="285"/>
      <c r="BQ17" s="285"/>
      <c r="BR17" s="285"/>
      <c r="BS17" s="285"/>
      <c r="BT17" s="285"/>
      <c r="BU17" s="285"/>
      <c r="BV17" s="285"/>
    </row>
    <row r="18" spans="1:74" ht="11.15" customHeight="1" x14ac:dyDescent="0.25">
      <c r="A18" s="1" t="s">
        <v>406</v>
      </c>
      <c r="B18" s="142" t="s">
        <v>341</v>
      </c>
      <c r="C18" s="54">
        <v>68.129000000000005</v>
      </c>
      <c r="D18" s="54">
        <v>63.762999999999998</v>
      </c>
      <c r="E18" s="54">
        <v>70.994</v>
      </c>
      <c r="F18" s="54">
        <v>70.212000000000003</v>
      </c>
      <c r="G18" s="54">
        <v>74.366</v>
      </c>
      <c r="H18" s="54">
        <v>73.144999999999996</v>
      </c>
      <c r="I18" s="54">
        <v>69.203999999999994</v>
      </c>
      <c r="J18" s="54">
        <v>62.131</v>
      </c>
      <c r="K18" s="54">
        <v>61.838999999999999</v>
      </c>
      <c r="L18" s="54">
        <v>61.701000000000001</v>
      </c>
      <c r="M18" s="54">
        <v>67.299000000000007</v>
      </c>
      <c r="N18" s="54">
        <v>68.522000000000006</v>
      </c>
      <c r="O18" s="54">
        <v>67.084000000000003</v>
      </c>
      <c r="P18" s="54">
        <v>68.408000000000001</v>
      </c>
      <c r="Q18" s="54">
        <v>65.099000000000004</v>
      </c>
      <c r="R18" s="54">
        <v>63.466000000000001</v>
      </c>
      <c r="S18" s="54">
        <v>66.423000000000002</v>
      </c>
      <c r="T18" s="54">
        <v>69.876999999999995</v>
      </c>
      <c r="U18" s="54">
        <v>62.682000000000002</v>
      </c>
      <c r="V18" s="54">
        <v>55.204999999999998</v>
      </c>
      <c r="W18" s="54">
        <v>59.037999999999997</v>
      </c>
      <c r="X18" s="54">
        <v>53.113</v>
      </c>
      <c r="Y18" s="54">
        <v>56.872</v>
      </c>
      <c r="Z18" s="54">
        <v>61.83</v>
      </c>
      <c r="AA18" s="54">
        <v>65.540999999999997</v>
      </c>
      <c r="AB18" s="54">
        <v>61.884</v>
      </c>
      <c r="AC18" s="54">
        <v>56.984000000000002</v>
      </c>
      <c r="AD18" s="54">
        <v>52.786000000000001</v>
      </c>
      <c r="AE18" s="54">
        <v>53.988999999999997</v>
      </c>
      <c r="AF18" s="54">
        <v>53.604999999999997</v>
      </c>
      <c r="AG18" s="54">
        <v>52.87</v>
      </c>
      <c r="AH18" s="54">
        <v>54.121000000000002</v>
      </c>
      <c r="AI18" s="54">
        <v>54.334000000000003</v>
      </c>
      <c r="AJ18" s="54">
        <v>50.932000000000002</v>
      </c>
      <c r="AK18" s="54">
        <v>51.101999999999997</v>
      </c>
      <c r="AL18" s="54">
        <v>56.398000000000003</v>
      </c>
      <c r="AM18" s="54">
        <v>61.982999999999997</v>
      </c>
      <c r="AN18" s="54">
        <v>64.183000000000007</v>
      </c>
      <c r="AO18" s="54">
        <v>52.749000000000002</v>
      </c>
      <c r="AP18" s="54">
        <v>53.034999999999997</v>
      </c>
      <c r="AQ18" s="54">
        <v>55.204999999999998</v>
      </c>
      <c r="AR18" s="54">
        <v>57.122</v>
      </c>
      <c r="AS18" s="54">
        <v>56.853999999999999</v>
      </c>
      <c r="AT18" s="54">
        <v>57.421999999999997</v>
      </c>
      <c r="AU18" s="54">
        <v>58.796999999999997</v>
      </c>
      <c r="AV18" s="54">
        <v>55.793999999999997</v>
      </c>
      <c r="AW18" s="54">
        <v>53.463000000000001</v>
      </c>
      <c r="AX18" s="54">
        <v>60.106000000000002</v>
      </c>
      <c r="AY18" s="54">
        <v>64.798000000000002</v>
      </c>
      <c r="AZ18" s="54">
        <v>64.278000000000006</v>
      </c>
      <c r="BA18" s="54">
        <v>54.098428570999999</v>
      </c>
      <c r="BB18" s="54">
        <v>53.239809268999998</v>
      </c>
      <c r="BC18" s="232">
        <v>53.369669999999999</v>
      </c>
      <c r="BD18" s="232">
        <v>53.838450000000002</v>
      </c>
      <c r="BE18" s="232">
        <v>53.300530000000002</v>
      </c>
      <c r="BF18" s="232">
        <v>51.922269999999997</v>
      </c>
      <c r="BG18" s="232">
        <v>53.149340000000002</v>
      </c>
      <c r="BH18" s="232">
        <v>50.377899999999997</v>
      </c>
      <c r="BI18" s="232">
        <v>52.028709999999997</v>
      </c>
      <c r="BJ18" s="232">
        <v>56.280790000000003</v>
      </c>
      <c r="BK18" s="232">
        <v>62.572049999999997</v>
      </c>
      <c r="BL18" s="232">
        <v>60.299630000000001</v>
      </c>
      <c r="BM18" s="232">
        <v>56.524000000000001</v>
      </c>
      <c r="BN18" s="232">
        <v>54.095179999999999</v>
      </c>
      <c r="BO18" s="232">
        <v>56.628239999999998</v>
      </c>
      <c r="BP18" s="232">
        <v>56.589010000000002</v>
      </c>
      <c r="BQ18" s="232">
        <v>55.894089999999998</v>
      </c>
      <c r="BR18" s="232">
        <v>54.025080000000003</v>
      </c>
      <c r="BS18" s="232">
        <v>55.180520000000001</v>
      </c>
      <c r="BT18" s="232">
        <v>51.739190000000001</v>
      </c>
      <c r="BU18" s="232">
        <v>52.997079999999997</v>
      </c>
      <c r="BV18" s="232">
        <v>57.012439999999998</v>
      </c>
    </row>
    <row r="19" spans="1:74" ht="11.15" customHeight="1" x14ac:dyDescent="0.25">
      <c r="A19" s="1" t="s">
        <v>407</v>
      </c>
      <c r="B19" s="142" t="s">
        <v>342</v>
      </c>
      <c r="C19" s="54">
        <v>57.926000000000002</v>
      </c>
      <c r="D19" s="54">
        <v>58.93</v>
      </c>
      <c r="E19" s="54">
        <v>60.194000000000003</v>
      </c>
      <c r="F19" s="54">
        <v>56.542999999999999</v>
      </c>
      <c r="G19" s="54">
        <v>56.207000000000001</v>
      </c>
      <c r="H19" s="54">
        <v>52.68</v>
      </c>
      <c r="I19" s="54">
        <v>50.707999999999998</v>
      </c>
      <c r="J19" s="54">
        <v>48.598999999999997</v>
      </c>
      <c r="K19" s="54">
        <v>46.204999999999998</v>
      </c>
      <c r="L19" s="54">
        <v>47.627867000000002</v>
      </c>
      <c r="M19" s="54">
        <v>52.601697000000001</v>
      </c>
      <c r="N19" s="54">
        <v>50.861749000000003</v>
      </c>
      <c r="O19" s="54">
        <v>55.101461</v>
      </c>
      <c r="P19" s="54">
        <v>52.697609</v>
      </c>
      <c r="Q19" s="54">
        <v>50.642440999999998</v>
      </c>
      <c r="R19" s="54">
        <v>49.224414000000003</v>
      </c>
      <c r="S19" s="54">
        <v>47.744827999999998</v>
      </c>
      <c r="T19" s="54">
        <v>50.641513000000003</v>
      </c>
      <c r="U19" s="54">
        <v>48.408410000000003</v>
      </c>
      <c r="V19" s="54">
        <v>47.039307999999998</v>
      </c>
      <c r="W19" s="54">
        <v>46.773895000000003</v>
      </c>
      <c r="X19" s="54">
        <v>44.971989000000001</v>
      </c>
      <c r="Y19" s="54">
        <v>46.867713000000002</v>
      </c>
      <c r="Z19" s="54">
        <v>50.740837999999997</v>
      </c>
      <c r="AA19" s="54">
        <v>58.762146000000001</v>
      </c>
      <c r="AB19" s="54">
        <v>60.754840000000002</v>
      </c>
      <c r="AC19" s="54">
        <v>56.540284</v>
      </c>
      <c r="AD19" s="54">
        <v>50.321587000000001</v>
      </c>
      <c r="AE19" s="54">
        <v>45.568559999999998</v>
      </c>
      <c r="AF19" s="54">
        <v>46.725574999999999</v>
      </c>
      <c r="AG19" s="54">
        <v>48.765656999999997</v>
      </c>
      <c r="AH19" s="54">
        <v>43.997585999999998</v>
      </c>
      <c r="AI19" s="54">
        <v>44.087891999999997</v>
      </c>
      <c r="AJ19" s="54">
        <v>45.030802999999999</v>
      </c>
      <c r="AK19" s="54">
        <v>46.994832000000002</v>
      </c>
      <c r="AL19" s="54">
        <v>46.611840000000001</v>
      </c>
      <c r="AM19" s="54">
        <v>50.547719999999998</v>
      </c>
      <c r="AN19" s="54">
        <v>52.161856</v>
      </c>
      <c r="AO19" s="54">
        <v>49.477389000000002</v>
      </c>
      <c r="AP19" s="54">
        <v>45.966597999999998</v>
      </c>
      <c r="AQ19" s="54">
        <v>45.230578000000001</v>
      </c>
      <c r="AR19" s="54">
        <v>45.21855</v>
      </c>
      <c r="AS19" s="54">
        <v>47.004551999999997</v>
      </c>
      <c r="AT19" s="54">
        <v>45.638581000000002</v>
      </c>
      <c r="AU19" s="54">
        <v>46.891556999999999</v>
      </c>
      <c r="AV19" s="54">
        <v>43.785637999999999</v>
      </c>
      <c r="AW19" s="54">
        <v>48.018766999999997</v>
      </c>
      <c r="AX19" s="54">
        <v>54.600543999999999</v>
      </c>
      <c r="AY19" s="54">
        <v>60.766717999999997</v>
      </c>
      <c r="AZ19" s="54">
        <v>56.663445000000003</v>
      </c>
      <c r="BA19" s="54">
        <v>53.736571429000001</v>
      </c>
      <c r="BB19" s="54">
        <v>50.300251602000003</v>
      </c>
      <c r="BC19" s="232">
        <v>48.099919999999997</v>
      </c>
      <c r="BD19" s="232">
        <v>47.428710000000002</v>
      </c>
      <c r="BE19" s="232">
        <v>47.589930000000003</v>
      </c>
      <c r="BF19" s="232">
        <v>45.975520000000003</v>
      </c>
      <c r="BG19" s="232">
        <v>45.987839999999998</v>
      </c>
      <c r="BH19" s="232">
        <v>45.035260000000001</v>
      </c>
      <c r="BI19" s="232">
        <v>48.777439999999999</v>
      </c>
      <c r="BJ19" s="232">
        <v>52.021270000000001</v>
      </c>
      <c r="BK19" s="232">
        <v>55.327739999999999</v>
      </c>
      <c r="BL19" s="232">
        <v>55.24438</v>
      </c>
      <c r="BM19" s="232">
        <v>52.939190000000004</v>
      </c>
      <c r="BN19" s="232">
        <v>51.825530000000001</v>
      </c>
      <c r="BO19" s="232">
        <v>49.211199999999998</v>
      </c>
      <c r="BP19" s="232">
        <v>49.335909999999998</v>
      </c>
      <c r="BQ19" s="232">
        <v>47.956249999999997</v>
      </c>
      <c r="BR19" s="232">
        <v>47.39002</v>
      </c>
      <c r="BS19" s="232">
        <v>46.34516</v>
      </c>
      <c r="BT19" s="232">
        <v>43.853639999999999</v>
      </c>
      <c r="BU19" s="232">
        <v>46.78013</v>
      </c>
      <c r="BV19" s="232">
        <v>50.801029999999997</v>
      </c>
    </row>
    <row r="20" spans="1:74" ht="11.15" customHeight="1" x14ac:dyDescent="0.25">
      <c r="A20" s="1" t="s">
        <v>408</v>
      </c>
      <c r="B20" s="142" t="s">
        <v>343</v>
      </c>
      <c r="C20" s="54">
        <v>98.376999999999995</v>
      </c>
      <c r="D20" s="54">
        <v>89.394000000000005</v>
      </c>
      <c r="E20" s="54">
        <v>85.807000000000002</v>
      </c>
      <c r="F20" s="54">
        <v>91.820999999999998</v>
      </c>
      <c r="G20" s="54">
        <v>91.186000000000007</v>
      </c>
      <c r="H20" s="54">
        <v>91.317999999999998</v>
      </c>
      <c r="I20" s="54">
        <v>93.286000000000001</v>
      </c>
      <c r="J20" s="54">
        <v>90.034000000000006</v>
      </c>
      <c r="K20" s="54">
        <v>80.433999999999997</v>
      </c>
      <c r="L20" s="54">
        <v>81.731999999999999</v>
      </c>
      <c r="M20" s="54">
        <v>82.158000000000001</v>
      </c>
      <c r="N20" s="54">
        <v>83.95</v>
      </c>
      <c r="O20" s="54">
        <v>91.149000000000001</v>
      </c>
      <c r="P20" s="54">
        <v>79.072999999999993</v>
      </c>
      <c r="Q20" s="54">
        <v>82.076999999999998</v>
      </c>
      <c r="R20" s="54">
        <v>87.052000000000007</v>
      </c>
      <c r="S20" s="54">
        <v>89.188000000000002</v>
      </c>
      <c r="T20" s="54">
        <v>81.63</v>
      </c>
      <c r="U20" s="54">
        <v>83.486999999999995</v>
      </c>
      <c r="V20" s="54">
        <v>85.787999999999997</v>
      </c>
      <c r="W20" s="54">
        <v>83.027000000000001</v>
      </c>
      <c r="X20" s="54">
        <v>82.698999999999998</v>
      </c>
      <c r="Y20" s="54">
        <v>81.692999999999998</v>
      </c>
      <c r="Z20" s="54">
        <v>81.739000000000004</v>
      </c>
      <c r="AA20" s="54">
        <v>86.385999999999996</v>
      </c>
      <c r="AB20" s="54">
        <v>89.171999999999997</v>
      </c>
      <c r="AC20" s="54">
        <v>86.965999999999994</v>
      </c>
      <c r="AD20" s="54">
        <v>88.320999999999998</v>
      </c>
      <c r="AE20" s="54">
        <v>83.768000000000001</v>
      </c>
      <c r="AF20" s="54">
        <v>83.947999999999993</v>
      </c>
      <c r="AG20" s="54">
        <v>86.884</v>
      </c>
      <c r="AH20" s="54">
        <v>84.506</v>
      </c>
      <c r="AI20" s="54">
        <v>80.238</v>
      </c>
      <c r="AJ20" s="54">
        <v>80.034000000000006</v>
      </c>
      <c r="AK20" s="54">
        <v>84.828000000000003</v>
      </c>
      <c r="AL20" s="54">
        <v>81.41</v>
      </c>
      <c r="AM20" s="54">
        <v>87.608999999999995</v>
      </c>
      <c r="AN20" s="54">
        <v>87.804000000000002</v>
      </c>
      <c r="AO20" s="54">
        <v>84.111000000000004</v>
      </c>
      <c r="AP20" s="54">
        <v>86.855000000000004</v>
      </c>
      <c r="AQ20" s="54">
        <v>85.55</v>
      </c>
      <c r="AR20" s="54">
        <v>85.022999999999996</v>
      </c>
      <c r="AS20" s="54">
        <v>82.546000000000006</v>
      </c>
      <c r="AT20" s="54">
        <v>81.319999999999993</v>
      </c>
      <c r="AU20" s="54">
        <v>84.888000000000005</v>
      </c>
      <c r="AV20" s="54">
        <v>83.427999999999997</v>
      </c>
      <c r="AW20" s="54">
        <v>87.194999999999993</v>
      </c>
      <c r="AX20" s="54">
        <v>90.206000000000003</v>
      </c>
      <c r="AY20" s="54">
        <v>86.581999999999994</v>
      </c>
      <c r="AZ20" s="54">
        <v>80.421999999999997</v>
      </c>
      <c r="BA20" s="54">
        <v>82.692142856999993</v>
      </c>
      <c r="BB20" s="54">
        <v>85.494076774000007</v>
      </c>
      <c r="BC20" s="232">
        <v>85.10463</v>
      </c>
      <c r="BD20" s="232">
        <v>84.176180000000002</v>
      </c>
      <c r="BE20" s="232">
        <v>85.769130000000004</v>
      </c>
      <c r="BF20" s="232">
        <v>83.207390000000004</v>
      </c>
      <c r="BG20" s="232">
        <v>81.246790000000004</v>
      </c>
      <c r="BH20" s="232">
        <v>81.480029999999999</v>
      </c>
      <c r="BI20" s="232">
        <v>83.317139999999995</v>
      </c>
      <c r="BJ20" s="232">
        <v>84.873170000000002</v>
      </c>
      <c r="BK20" s="232">
        <v>87.336160000000007</v>
      </c>
      <c r="BL20" s="232">
        <v>83.548699999999997</v>
      </c>
      <c r="BM20" s="232">
        <v>81.508240000000001</v>
      </c>
      <c r="BN20" s="232">
        <v>84.869900000000001</v>
      </c>
      <c r="BO20" s="232">
        <v>84.481279999999998</v>
      </c>
      <c r="BP20" s="232">
        <v>83.169409999999999</v>
      </c>
      <c r="BQ20" s="232">
        <v>84.525189999999995</v>
      </c>
      <c r="BR20" s="232">
        <v>82.202309999999997</v>
      </c>
      <c r="BS20" s="232">
        <v>80.649919999999995</v>
      </c>
      <c r="BT20" s="232">
        <v>81.197109999999995</v>
      </c>
      <c r="BU20" s="232">
        <v>82.466840000000005</v>
      </c>
      <c r="BV20" s="232">
        <v>84.896860000000004</v>
      </c>
    </row>
    <row r="21" spans="1:74" ht="11.15" customHeight="1" x14ac:dyDescent="0.25">
      <c r="A21" s="1" t="s">
        <v>409</v>
      </c>
      <c r="B21" s="142" t="s">
        <v>344</v>
      </c>
      <c r="C21" s="54">
        <v>8.8780000000000001</v>
      </c>
      <c r="D21" s="54">
        <v>8.9659999999999993</v>
      </c>
      <c r="E21" s="54">
        <v>9.2200000000000006</v>
      </c>
      <c r="F21" s="54">
        <v>8.3729999999999993</v>
      </c>
      <c r="G21" s="54">
        <v>7.4850000000000003</v>
      </c>
      <c r="H21" s="54">
        <v>7.6550000000000002</v>
      </c>
      <c r="I21" s="54">
        <v>7.3330000000000002</v>
      </c>
      <c r="J21" s="54">
        <v>7.367</v>
      </c>
      <c r="K21" s="54">
        <v>7.5919999999999996</v>
      </c>
      <c r="L21" s="54">
        <v>7.5880000000000001</v>
      </c>
      <c r="M21" s="54">
        <v>8.44</v>
      </c>
      <c r="N21" s="54">
        <v>8.657</v>
      </c>
      <c r="O21" s="54">
        <v>8.8680000000000003</v>
      </c>
      <c r="P21" s="54">
        <v>8.8439999999999994</v>
      </c>
      <c r="Q21" s="54">
        <v>8.5640000000000001</v>
      </c>
      <c r="R21" s="54">
        <v>8.1189999999999998</v>
      </c>
      <c r="S21" s="54">
        <v>7.258</v>
      </c>
      <c r="T21" s="54">
        <v>6.1619999999999999</v>
      </c>
      <c r="U21" s="54">
        <v>6.234</v>
      </c>
      <c r="V21" s="54">
        <v>6.718</v>
      </c>
      <c r="W21" s="54">
        <v>7.6440000000000001</v>
      </c>
      <c r="X21" s="54">
        <v>7.5940000000000003</v>
      </c>
      <c r="Y21" s="54">
        <v>7.7770000000000001</v>
      </c>
      <c r="Z21" s="54">
        <v>8.1470000000000002</v>
      </c>
      <c r="AA21" s="54">
        <v>8.91</v>
      </c>
      <c r="AB21" s="54">
        <v>8.3019999999999996</v>
      </c>
      <c r="AC21" s="54">
        <v>8.0830000000000002</v>
      </c>
      <c r="AD21" s="54">
        <v>7.9509999999999996</v>
      </c>
      <c r="AE21" s="54">
        <v>6.14</v>
      </c>
      <c r="AF21" s="54">
        <v>6.4480000000000004</v>
      </c>
      <c r="AG21" s="54">
        <v>6.8159999999999998</v>
      </c>
      <c r="AH21" s="54">
        <v>6.3940000000000001</v>
      </c>
      <c r="AI21" s="54">
        <v>6.3860000000000001</v>
      </c>
      <c r="AJ21" s="54">
        <v>7.0030000000000001</v>
      </c>
      <c r="AK21" s="54">
        <v>7.2</v>
      </c>
      <c r="AL21" s="54">
        <v>7.4169999999999998</v>
      </c>
      <c r="AM21" s="54">
        <v>7.3869999999999996</v>
      </c>
      <c r="AN21" s="54">
        <v>7.6559999999999997</v>
      </c>
      <c r="AO21" s="54">
        <v>7.8440000000000003</v>
      </c>
      <c r="AP21" s="54">
        <v>7.2949999999999999</v>
      </c>
      <c r="AQ21" s="54">
        <v>6.7610000000000001</v>
      </c>
      <c r="AR21" s="54">
        <v>6.8090000000000002</v>
      </c>
      <c r="AS21" s="54">
        <v>7.1960629999999997</v>
      </c>
      <c r="AT21" s="54">
        <v>7.2100629999999999</v>
      </c>
      <c r="AU21" s="54">
        <v>7.1640629999999996</v>
      </c>
      <c r="AV21" s="54">
        <v>7.2080580000000003</v>
      </c>
      <c r="AW21" s="54">
        <v>7.6610579999999997</v>
      </c>
      <c r="AX21" s="54">
        <v>7.8600580000000004</v>
      </c>
      <c r="AY21" s="54">
        <v>8.6070580000000003</v>
      </c>
      <c r="AZ21" s="54">
        <v>8.4950580000000002</v>
      </c>
      <c r="BA21" s="54">
        <v>8.5334285714</v>
      </c>
      <c r="BB21" s="54">
        <v>8.6517849763000001</v>
      </c>
      <c r="BC21" s="232">
        <v>8.2597299999999994</v>
      </c>
      <c r="BD21" s="232">
        <v>7.7804460000000004</v>
      </c>
      <c r="BE21" s="232">
        <v>7.4130929999999999</v>
      </c>
      <c r="BF21" s="232">
        <v>7.2333340000000002</v>
      </c>
      <c r="BG21" s="232">
        <v>7.6328269999999998</v>
      </c>
      <c r="BH21" s="232">
        <v>7.3735390000000001</v>
      </c>
      <c r="BI21" s="232">
        <v>7.7206849999999996</v>
      </c>
      <c r="BJ21" s="232">
        <v>7.9844590000000002</v>
      </c>
      <c r="BK21" s="232">
        <v>8.2415769999999995</v>
      </c>
      <c r="BL21" s="232">
        <v>8.3489979999999999</v>
      </c>
      <c r="BM21" s="232">
        <v>8.0529170000000008</v>
      </c>
      <c r="BN21" s="232">
        <v>7.8226500000000003</v>
      </c>
      <c r="BO21" s="232">
        <v>7.5582909999999996</v>
      </c>
      <c r="BP21" s="232">
        <v>7.392245</v>
      </c>
      <c r="BQ21" s="232">
        <v>7.4704410000000001</v>
      </c>
      <c r="BR21" s="232">
        <v>7.2445760000000003</v>
      </c>
      <c r="BS21" s="232">
        <v>7.8390579999999996</v>
      </c>
      <c r="BT21" s="232">
        <v>7.5140729999999998</v>
      </c>
      <c r="BU21" s="232">
        <v>8.0366730000000004</v>
      </c>
      <c r="BV21" s="232">
        <v>8.4220389999999998</v>
      </c>
    </row>
    <row r="22" spans="1:74" ht="11.15" customHeight="1" x14ac:dyDescent="0.25">
      <c r="A22" s="1" t="s">
        <v>410</v>
      </c>
      <c r="B22" s="142" t="s">
        <v>345</v>
      </c>
      <c r="C22" s="54">
        <v>32.401000000000003</v>
      </c>
      <c r="D22" s="54">
        <v>32.037999999999997</v>
      </c>
      <c r="E22" s="54">
        <v>35.607999999999997</v>
      </c>
      <c r="F22" s="54">
        <v>31.513999999999999</v>
      </c>
      <c r="G22" s="54">
        <v>29.707999999999998</v>
      </c>
      <c r="H22" s="54">
        <v>29.681000000000001</v>
      </c>
      <c r="I22" s="54">
        <v>29.829000000000001</v>
      </c>
      <c r="J22" s="54">
        <v>29.402999999999999</v>
      </c>
      <c r="K22" s="54">
        <v>31.507999999999999</v>
      </c>
      <c r="L22" s="54">
        <v>28.966999999999999</v>
      </c>
      <c r="M22" s="54">
        <v>30.731000000000002</v>
      </c>
      <c r="N22" s="54">
        <v>31.404</v>
      </c>
      <c r="O22" s="54">
        <v>33.159143999999998</v>
      </c>
      <c r="P22" s="54">
        <v>32.250419999999998</v>
      </c>
      <c r="Q22" s="54">
        <v>31.463653000000001</v>
      </c>
      <c r="R22" s="54">
        <v>30.761037000000002</v>
      </c>
      <c r="S22" s="54">
        <v>29.561886999999999</v>
      </c>
      <c r="T22" s="54">
        <v>28.975708999999998</v>
      </c>
      <c r="U22" s="54">
        <v>29.953288000000001</v>
      </c>
      <c r="V22" s="54">
        <v>30.800723999999999</v>
      </c>
      <c r="W22" s="54">
        <v>30.564662999999999</v>
      </c>
      <c r="X22" s="54">
        <v>28.318401000000001</v>
      </c>
      <c r="Y22" s="54">
        <v>27.387893999999999</v>
      </c>
      <c r="Z22" s="54">
        <v>29.720699</v>
      </c>
      <c r="AA22" s="54">
        <v>32.182290999999999</v>
      </c>
      <c r="AB22" s="54">
        <v>30.148195999999999</v>
      </c>
      <c r="AC22" s="54">
        <v>29.928737000000002</v>
      </c>
      <c r="AD22" s="54">
        <v>30.639665999999998</v>
      </c>
      <c r="AE22" s="54">
        <v>31.256654999999999</v>
      </c>
      <c r="AF22" s="54">
        <v>30.289715000000001</v>
      </c>
      <c r="AG22" s="54">
        <v>29.797369</v>
      </c>
      <c r="AH22" s="54">
        <v>26.572638999999999</v>
      </c>
      <c r="AI22" s="54">
        <v>24.469819000000001</v>
      </c>
      <c r="AJ22" s="54">
        <v>27.444569000000001</v>
      </c>
      <c r="AK22" s="54">
        <v>31.229368000000001</v>
      </c>
      <c r="AL22" s="54">
        <v>32.573314000000003</v>
      </c>
      <c r="AM22" s="54">
        <v>32.179004999999997</v>
      </c>
      <c r="AN22" s="54">
        <v>30.492816000000001</v>
      </c>
      <c r="AO22" s="54">
        <v>31.151237999999999</v>
      </c>
      <c r="AP22" s="54">
        <v>30.439492000000001</v>
      </c>
      <c r="AQ22" s="54">
        <v>29.366374</v>
      </c>
      <c r="AR22" s="54">
        <v>28.989249999999998</v>
      </c>
      <c r="AS22" s="54">
        <v>28.449179999999998</v>
      </c>
      <c r="AT22" s="54">
        <v>27.310815999999999</v>
      </c>
      <c r="AU22" s="54">
        <v>29.881578999999999</v>
      </c>
      <c r="AV22" s="54">
        <v>28.323962000000002</v>
      </c>
      <c r="AW22" s="54">
        <v>27.269629999999999</v>
      </c>
      <c r="AX22" s="54">
        <v>28.548155000000001</v>
      </c>
      <c r="AY22" s="54">
        <v>31.638183000000001</v>
      </c>
      <c r="AZ22" s="54">
        <v>30.358708</v>
      </c>
      <c r="BA22" s="54">
        <v>29.061714286000001</v>
      </c>
      <c r="BB22" s="54">
        <v>28.421873526999999</v>
      </c>
      <c r="BC22" s="232">
        <v>28.677289999999999</v>
      </c>
      <c r="BD22" s="232">
        <v>28.75301</v>
      </c>
      <c r="BE22" s="232">
        <v>29.067499999999999</v>
      </c>
      <c r="BF22" s="232">
        <v>28.08991</v>
      </c>
      <c r="BG22" s="232">
        <v>28.52524</v>
      </c>
      <c r="BH22" s="232">
        <v>27.764309999999998</v>
      </c>
      <c r="BI22" s="232">
        <v>29.50047</v>
      </c>
      <c r="BJ22" s="232">
        <v>30.220659999999999</v>
      </c>
      <c r="BK22" s="232">
        <v>32.022599999999997</v>
      </c>
      <c r="BL22" s="232">
        <v>30.777629999999998</v>
      </c>
      <c r="BM22" s="232">
        <v>30.195409999999999</v>
      </c>
      <c r="BN22" s="232">
        <v>29.34778</v>
      </c>
      <c r="BO22" s="232">
        <v>29.547979999999999</v>
      </c>
      <c r="BP22" s="232">
        <v>28.872119999999999</v>
      </c>
      <c r="BQ22" s="232">
        <v>28.530539999999998</v>
      </c>
      <c r="BR22" s="232">
        <v>26.90701</v>
      </c>
      <c r="BS22" s="232">
        <v>27.276589999999999</v>
      </c>
      <c r="BT22" s="232">
        <v>26.83249</v>
      </c>
      <c r="BU22" s="232">
        <v>27.809149999999999</v>
      </c>
      <c r="BV22" s="232">
        <v>28.704350000000002</v>
      </c>
    </row>
    <row r="23" spans="1:74" ht="11.15" customHeight="1" x14ac:dyDescent="0.25">
      <c r="A23" s="1" t="s">
        <v>411</v>
      </c>
      <c r="B23" s="142" t="s">
        <v>102</v>
      </c>
      <c r="C23" s="54">
        <v>265.71100000000001</v>
      </c>
      <c r="D23" s="54">
        <v>253.09100000000001</v>
      </c>
      <c r="E23" s="54">
        <v>261.82299999999998</v>
      </c>
      <c r="F23" s="54">
        <v>258.46300000000002</v>
      </c>
      <c r="G23" s="54">
        <v>258.952</v>
      </c>
      <c r="H23" s="54">
        <v>254.47900000000001</v>
      </c>
      <c r="I23" s="54">
        <v>250.36</v>
      </c>
      <c r="J23" s="54">
        <v>237.53399999999999</v>
      </c>
      <c r="K23" s="54">
        <v>227.578</v>
      </c>
      <c r="L23" s="54">
        <v>227.61586700000001</v>
      </c>
      <c r="M23" s="54">
        <v>241.22969699999999</v>
      </c>
      <c r="N23" s="54">
        <v>243.39474899999999</v>
      </c>
      <c r="O23" s="54">
        <v>255.361605</v>
      </c>
      <c r="P23" s="54">
        <v>241.27302900000001</v>
      </c>
      <c r="Q23" s="54">
        <v>237.84609399999999</v>
      </c>
      <c r="R23" s="54">
        <v>238.62245100000001</v>
      </c>
      <c r="S23" s="54">
        <v>240.175715</v>
      </c>
      <c r="T23" s="54">
        <v>237.28622200000001</v>
      </c>
      <c r="U23" s="54">
        <v>230.76469800000001</v>
      </c>
      <c r="V23" s="54">
        <v>225.55103199999999</v>
      </c>
      <c r="W23" s="54">
        <v>227.04755800000001</v>
      </c>
      <c r="X23" s="54">
        <v>216.69639000000001</v>
      </c>
      <c r="Y23" s="54">
        <v>220.59760700000001</v>
      </c>
      <c r="Z23" s="54">
        <v>232.177537</v>
      </c>
      <c r="AA23" s="54">
        <v>251.78143700000001</v>
      </c>
      <c r="AB23" s="54">
        <v>250.26103599999999</v>
      </c>
      <c r="AC23" s="54">
        <v>238.50202100000001</v>
      </c>
      <c r="AD23" s="54">
        <v>230.01925299999999</v>
      </c>
      <c r="AE23" s="54">
        <v>220.72221500000001</v>
      </c>
      <c r="AF23" s="54">
        <v>221.01629</v>
      </c>
      <c r="AG23" s="54">
        <v>225.133026</v>
      </c>
      <c r="AH23" s="54">
        <v>215.59122500000001</v>
      </c>
      <c r="AI23" s="54">
        <v>209.51571100000001</v>
      </c>
      <c r="AJ23" s="54">
        <v>210.44437199999999</v>
      </c>
      <c r="AK23" s="54">
        <v>221.35419999999999</v>
      </c>
      <c r="AL23" s="54">
        <v>224.41015400000001</v>
      </c>
      <c r="AM23" s="54">
        <v>239.705725</v>
      </c>
      <c r="AN23" s="54">
        <v>242.29767200000001</v>
      </c>
      <c r="AO23" s="54">
        <v>225.332627</v>
      </c>
      <c r="AP23" s="54">
        <v>223.59109000000001</v>
      </c>
      <c r="AQ23" s="54">
        <v>222.11295200000001</v>
      </c>
      <c r="AR23" s="54">
        <v>223.1618</v>
      </c>
      <c r="AS23" s="54">
        <v>222.04979499999999</v>
      </c>
      <c r="AT23" s="54">
        <v>218.90145999999999</v>
      </c>
      <c r="AU23" s="54">
        <v>227.62219899999999</v>
      </c>
      <c r="AV23" s="54">
        <v>218.539658</v>
      </c>
      <c r="AW23" s="54">
        <v>223.60745499999999</v>
      </c>
      <c r="AX23" s="54">
        <v>241.32075699999999</v>
      </c>
      <c r="AY23" s="54">
        <v>252.39195900000001</v>
      </c>
      <c r="AZ23" s="54">
        <v>240.21721099999999</v>
      </c>
      <c r="BA23" s="54">
        <v>228.12228571</v>
      </c>
      <c r="BB23" s="54">
        <v>226.10779615000001</v>
      </c>
      <c r="BC23" s="232">
        <v>223.5112</v>
      </c>
      <c r="BD23" s="232">
        <v>221.9768</v>
      </c>
      <c r="BE23" s="232">
        <v>223.14019999999999</v>
      </c>
      <c r="BF23" s="232">
        <v>216.42840000000001</v>
      </c>
      <c r="BG23" s="232">
        <v>216.542</v>
      </c>
      <c r="BH23" s="232">
        <v>212.03100000000001</v>
      </c>
      <c r="BI23" s="232">
        <v>221.34440000000001</v>
      </c>
      <c r="BJ23" s="232">
        <v>231.38030000000001</v>
      </c>
      <c r="BK23" s="232">
        <v>245.5001</v>
      </c>
      <c r="BL23" s="232">
        <v>238.2193</v>
      </c>
      <c r="BM23" s="232">
        <v>229.21979999999999</v>
      </c>
      <c r="BN23" s="232">
        <v>227.96100000000001</v>
      </c>
      <c r="BO23" s="232">
        <v>227.42699999999999</v>
      </c>
      <c r="BP23" s="232">
        <v>225.3587</v>
      </c>
      <c r="BQ23" s="232">
        <v>224.37649999999999</v>
      </c>
      <c r="BR23" s="232">
        <v>217.76900000000001</v>
      </c>
      <c r="BS23" s="232">
        <v>217.29130000000001</v>
      </c>
      <c r="BT23" s="232">
        <v>211.13650000000001</v>
      </c>
      <c r="BU23" s="232">
        <v>218.0899</v>
      </c>
      <c r="BV23" s="232">
        <v>229.83670000000001</v>
      </c>
    </row>
    <row r="24" spans="1:74" ht="11.15" customHeight="1" x14ac:dyDescent="0.25">
      <c r="A24" s="1"/>
      <c r="B24" s="6" t="s">
        <v>104</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285"/>
      <c r="BD24" s="285"/>
      <c r="BE24" s="285"/>
      <c r="BF24" s="285"/>
      <c r="BG24" s="285"/>
      <c r="BH24" s="285"/>
      <c r="BI24" s="285"/>
      <c r="BJ24" s="285"/>
      <c r="BK24" s="285"/>
      <c r="BL24" s="285"/>
      <c r="BM24" s="285"/>
      <c r="BN24" s="285"/>
      <c r="BO24" s="285"/>
      <c r="BP24" s="285"/>
      <c r="BQ24" s="285"/>
      <c r="BR24" s="285"/>
      <c r="BS24" s="285"/>
      <c r="BT24" s="285"/>
      <c r="BU24" s="285"/>
      <c r="BV24" s="285"/>
    </row>
    <row r="25" spans="1:74" ht="11.15" customHeight="1" x14ac:dyDescent="0.25">
      <c r="A25" s="1" t="s">
        <v>412</v>
      </c>
      <c r="B25" s="142" t="s">
        <v>102</v>
      </c>
      <c r="C25" s="54">
        <v>28.536999999999999</v>
      </c>
      <c r="D25" s="54">
        <v>26.396999999999998</v>
      </c>
      <c r="E25" s="54">
        <v>22.585000000000001</v>
      </c>
      <c r="F25" s="54">
        <v>22.888999999999999</v>
      </c>
      <c r="G25" s="54">
        <v>24.068999999999999</v>
      </c>
      <c r="H25" s="54">
        <v>23.495000000000001</v>
      </c>
      <c r="I25" s="54">
        <v>24.292999999999999</v>
      </c>
      <c r="J25" s="54">
        <v>25.151</v>
      </c>
      <c r="K25" s="54">
        <v>22.542999999999999</v>
      </c>
      <c r="L25" s="54">
        <v>25.205065000000001</v>
      </c>
      <c r="M25" s="54">
        <v>25.039054</v>
      </c>
      <c r="N25" s="54">
        <v>25.398053000000001</v>
      </c>
      <c r="O25" s="54">
        <v>22.952304999999999</v>
      </c>
      <c r="P25" s="54">
        <v>20.906077</v>
      </c>
      <c r="Q25" s="54">
        <v>20.273078000000002</v>
      </c>
      <c r="R25" s="54">
        <v>21.291778999999998</v>
      </c>
      <c r="S25" s="54">
        <v>20.651513999999999</v>
      </c>
      <c r="T25" s="54">
        <v>18.546299000000001</v>
      </c>
      <c r="U25" s="54">
        <v>17.830857000000002</v>
      </c>
      <c r="V25" s="54">
        <v>18.183273</v>
      </c>
      <c r="W25" s="54">
        <v>18.512231</v>
      </c>
      <c r="X25" s="54">
        <v>18.291882000000001</v>
      </c>
      <c r="Y25" s="54">
        <v>18.172886999999999</v>
      </c>
      <c r="Z25" s="54">
        <v>17.814738999999999</v>
      </c>
      <c r="AA25" s="54">
        <v>18.089321999999999</v>
      </c>
      <c r="AB25" s="54">
        <v>18.572253</v>
      </c>
      <c r="AC25" s="54">
        <v>17.260479</v>
      </c>
      <c r="AD25" s="54">
        <v>17.829722</v>
      </c>
      <c r="AE25" s="54">
        <v>17.282693999999999</v>
      </c>
      <c r="AF25" s="54">
        <v>17.135769</v>
      </c>
      <c r="AG25" s="54">
        <v>16.768424</v>
      </c>
      <c r="AH25" s="54">
        <v>17.034687000000002</v>
      </c>
      <c r="AI25" s="54">
        <v>17.622859999999999</v>
      </c>
      <c r="AJ25" s="54">
        <v>16.509627999999999</v>
      </c>
      <c r="AK25" s="54">
        <v>16.544924000000002</v>
      </c>
      <c r="AL25" s="54">
        <v>17.237877999999998</v>
      </c>
      <c r="AM25" s="54">
        <v>16.700402</v>
      </c>
      <c r="AN25" s="54">
        <v>17.173024000000002</v>
      </c>
      <c r="AO25" s="54">
        <v>14.706690999999999</v>
      </c>
      <c r="AP25" s="54">
        <v>15.698938999999999</v>
      </c>
      <c r="AQ25" s="54">
        <v>17.017837</v>
      </c>
      <c r="AR25" s="54">
        <v>17.573719000000001</v>
      </c>
      <c r="AS25" s="54">
        <v>15.173759</v>
      </c>
      <c r="AT25" s="54">
        <v>15.513403</v>
      </c>
      <c r="AU25" s="54">
        <v>15.338163</v>
      </c>
      <c r="AV25" s="54">
        <v>16.029544999999999</v>
      </c>
      <c r="AW25" s="54">
        <v>17.292158000000001</v>
      </c>
      <c r="AX25" s="54">
        <v>18.141957000000001</v>
      </c>
      <c r="AY25" s="54">
        <v>16.420096999999998</v>
      </c>
      <c r="AZ25" s="54">
        <v>17.326594</v>
      </c>
      <c r="BA25" s="54">
        <v>13.481428571</v>
      </c>
      <c r="BB25" s="54">
        <v>15.410127730999999</v>
      </c>
      <c r="BC25" s="232">
        <v>17.1234</v>
      </c>
      <c r="BD25" s="232">
        <v>18.439419999999998</v>
      </c>
      <c r="BE25" s="232">
        <v>17.12247</v>
      </c>
      <c r="BF25" s="232">
        <v>16.354220000000002</v>
      </c>
      <c r="BG25" s="232">
        <v>17.318580000000001</v>
      </c>
      <c r="BH25" s="232">
        <v>18.31251</v>
      </c>
      <c r="BI25" s="232">
        <v>18.822089999999999</v>
      </c>
      <c r="BJ25" s="232">
        <v>19.301020000000001</v>
      </c>
      <c r="BK25" s="232">
        <v>19.768840000000001</v>
      </c>
      <c r="BL25" s="232">
        <v>17.585260000000002</v>
      </c>
      <c r="BM25" s="232">
        <v>15.766019999999999</v>
      </c>
      <c r="BN25" s="232">
        <v>16.020669999999999</v>
      </c>
      <c r="BO25" s="232">
        <v>18.194479999999999</v>
      </c>
      <c r="BP25" s="232">
        <v>18.148199999999999</v>
      </c>
      <c r="BQ25" s="232">
        <v>17.684370000000001</v>
      </c>
      <c r="BR25" s="232">
        <v>16.944210000000002</v>
      </c>
      <c r="BS25" s="232">
        <v>16.958189999999998</v>
      </c>
      <c r="BT25" s="232">
        <v>15.800280000000001</v>
      </c>
      <c r="BU25" s="232">
        <v>18.03951</v>
      </c>
      <c r="BV25" s="232">
        <v>20.02844</v>
      </c>
    </row>
    <row r="26" spans="1:74" ht="11.15" customHeight="1" x14ac:dyDescent="0.25">
      <c r="A26" s="1"/>
      <c r="B26" s="6" t="s">
        <v>105</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284"/>
      <c r="BD26" s="284"/>
      <c r="BE26" s="284"/>
      <c r="BF26" s="284"/>
      <c r="BG26" s="284"/>
      <c r="BH26" s="284"/>
      <c r="BI26" s="284"/>
      <c r="BJ26" s="284"/>
      <c r="BK26" s="284"/>
      <c r="BL26" s="284"/>
      <c r="BM26" s="284"/>
      <c r="BN26" s="284"/>
      <c r="BO26" s="284"/>
      <c r="BP26" s="284"/>
      <c r="BQ26" s="284"/>
      <c r="BR26" s="284"/>
      <c r="BS26" s="284"/>
      <c r="BT26" s="284"/>
      <c r="BU26" s="284"/>
      <c r="BV26" s="284"/>
    </row>
    <row r="27" spans="1:74" ht="11.15" customHeight="1" x14ac:dyDescent="0.25">
      <c r="A27" s="1" t="s">
        <v>413</v>
      </c>
      <c r="B27" s="143" t="s">
        <v>102</v>
      </c>
      <c r="C27" s="55">
        <v>237.17400000000001</v>
      </c>
      <c r="D27" s="55">
        <v>226.69399999999999</v>
      </c>
      <c r="E27" s="55">
        <v>239.238</v>
      </c>
      <c r="F27" s="55">
        <v>235.57400000000001</v>
      </c>
      <c r="G27" s="55">
        <v>234.88300000000001</v>
      </c>
      <c r="H27" s="55">
        <v>230.98400000000001</v>
      </c>
      <c r="I27" s="55">
        <v>226.06700000000001</v>
      </c>
      <c r="J27" s="55">
        <v>212.38300000000001</v>
      </c>
      <c r="K27" s="55">
        <v>205.035</v>
      </c>
      <c r="L27" s="55">
        <v>202.41080199999999</v>
      </c>
      <c r="M27" s="55">
        <v>216.19064299999999</v>
      </c>
      <c r="N27" s="55">
        <v>217.99669599999999</v>
      </c>
      <c r="O27" s="55">
        <v>232.4093</v>
      </c>
      <c r="P27" s="55">
        <v>220.366952</v>
      </c>
      <c r="Q27" s="55">
        <v>217.573016</v>
      </c>
      <c r="R27" s="55">
        <v>217.33067199999999</v>
      </c>
      <c r="S27" s="55">
        <v>219.52420100000001</v>
      </c>
      <c r="T27" s="55">
        <v>218.739923</v>
      </c>
      <c r="U27" s="55">
        <v>212.933841</v>
      </c>
      <c r="V27" s="55">
        <v>207.36775900000001</v>
      </c>
      <c r="W27" s="55">
        <v>208.535327</v>
      </c>
      <c r="X27" s="55">
        <v>198.40450799999999</v>
      </c>
      <c r="Y27" s="55">
        <v>202.42472000000001</v>
      </c>
      <c r="Z27" s="55">
        <v>214.362798</v>
      </c>
      <c r="AA27" s="55">
        <v>233.692115</v>
      </c>
      <c r="AB27" s="55">
        <v>231.688783</v>
      </c>
      <c r="AC27" s="55">
        <v>221.24154200000001</v>
      </c>
      <c r="AD27" s="55">
        <v>212.18953099999999</v>
      </c>
      <c r="AE27" s="55">
        <v>203.43952100000001</v>
      </c>
      <c r="AF27" s="55">
        <v>203.88052099999999</v>
      </c>
      <c r="AG27" s="55">
        <v>208.36460199999999</v>
      </c>
      <c r="AH27" s="55">
        <v>198.55653799999999</v>
      </c>
      <c r="AI27" s="55">
        <v>191.89285100000001</v>
      </c>
      <c r="AJ27" s="55">
        <v>193.93474399999999</v>
      </c>
      <c r="AK27" s="55">
        <v>204.80927600000001</v>
      </c>
      <c r="AL27" s="55">
        <v>207.17227600000001</v>
      </c>
      <c r="AM27" s="55">
        <v>223.005323</v>
      </c>
      <c r="AN27" s="55">
        <v>225.12464800000001</v>
      </c>
      <c r="AO27" s="55">
        <v>210.625936</v>
      </c>
      <c r="AP27" s="55">
        <v>207.89215100000001</v>
      </c>
      <c r="AQ27" s="55">
        <v>205.09511499999999</v>
      </c>
      <c r="AR27" s="55">
        <v>205.58808099999999</v>
      </c>
      <c r="AS27" s="55">
        <v>206.876036</v>
      </c>
      <c r="AT27" s="55">
        <v>203.388057</v>
      </c>
      <c r="AU27" s="55">
        <v>212.28403599999999</v>
      </c>
      <c r="AV27" s="55">
        <v>202.51011299999999</v>
      </c>
      <c r="AW27" s="55">
        <v>206.31529699999999</v>
      </c>
      <c r="AX27" s="55">
        <v>223.1788</v>
      </c>
      <c r="AY27" s="55">
        <v>235.97186199999999</v>
      </c>
      <c r="AZ27" s="55">
        <v>222.89061699999999</v>
      </c>
      <c r="BA27" s="55">
        <v>212.64057142999999</v>
      </c>
      <c r="BB27" s="55">
        <v>211.16415667000001</v>
      </c>
      <c r="BC27" s="249">
        <v>206.3878</v>
      </c>
      <c r="BD27" s="249">
        <v>203.53739999999999</v>
      </c>
      <c r="BE27" s="249">
        <v>206.01769999999999</v>
      </c>
      <c r="BF27" s="249">
        <v>200.07419999999999</v>
      </c>
      <c r="BG27" s="249">
        <v>199.2235</v>
      </c>
      <c r="BH27" s="249">
        <v>193.71850000000001</v>
      </c>
      <c r="BI27" s="249">
        <v>202.5224</v>
      </c>
      <c r="BJ27" s="249">
        <v>212.07929999999999</v>
      </c>
      <c r="BK27" s="249">
        <v>225.7313</v>
      </c>
      <c r="BL27" s="249">
        <v>220.63409999999999</v>
      </c>
      <c r="BM27" s="249">
        <v>213.4537</v>
      </c>
      <c r="BN27" s="249">
        <v>211.94040000000001</v>
      </c>
      <c r="BO27" s="249">
        <v>209.23249999999999</v>
      </c>
      <c r="BP27" s="249">
        <v>207.2105</v>
      </c>
      <c r="BQ27" s="249">
        <v>206.69210000000001</v>
      </c>
      <c r="BR27" s="249">
        <v>200.82480000000001</v>
      </c>
      <c r="BS27" s="249">
        <v>200.3331</v>
      </c>
      <c r="BT27" s="249">
        <v>195.33619999999999</v>
      </c>
      <c r="BU27" s="249">
        <v>200.0504</v>
      </c>
      <c r="BV27" s="249">
        <v>209.8083</v>
      </c>
    </row>
    <row r="28" spans="1:74" s="211" customFormat="1" ht="12" customHeight="1" x14ac:dyDescent="0.25">
      <c r="A28" s="1"/>
      <c r="B28" s="631" t="s">
        <v>708</v>
      </c>
      <c r="C28" s="632"/>
      <c r="D28" s="632"/>
      <c r="E28" s="632"/>
      <c r="F28" s="632"/>
      <c r="G28" s="632"/>
      <c r="H28" s="632"/>
      <c r="I28" s="632"/>
      <c r="J28" s="632"/>
      <c r="K28" s="632"/>
      <c r="L28" s="632"/>
      <c r="M28" s="632"/>
      <c r="N28" s="632"/>
      <c r="O28" s="632"/>
      <c r="P28" s="632"/>
      <c r="Q28" s="632"/>
      <c r="AY28" s="384"/>
      <c r="AZ28" s="384"/>
      <c r="BA28" s="384"/>
      <c r="BB28" s="384"/>
      <c r="BC28" s="384"/>
      <c r="BD28" s="384"/>
      <c r="BE28" s="384"/>
      <c r="BF28" s="384"/>
      <c r="BG28" s="384"/>
      <c r="BH28" s="384"/>
      <c r="BI28" s="384"/>
      <c r="BJ28" s="384"/>
    </row>
    <row r="29" spans="1:74" s="613" customFormat="1" ht="12" customHeight="1" x14ac:dyDescent="0.2">
      <c r="A29" s="610"/>
      <c r="B29" s="597" t="s">
        <v>1288</v>
      </c>
      <c r="C29" s="595"/>
      <c r="D29" s="595"/>
      <c r="E29" s="595"/>
      <c r="F29" s="595"/>
      <c r="G29" s="595"/>
      <c r="H29" s="595"/>
      <c r="I29" s="595"/>
      <c r="J29" s="595"/>
      <c r="K29" s="595"/>
      <c r="L29" s="595"/>
      <c r="M29" s="595"/>
      <c r="N29" s="595"/>
      <c r="O29" s="595"/>
      <c r="P29" s="595"/>
      <c r="Q29" s="595"/>
    </row>
    <row r="30" spans="1:74" s="325" customFormat="1" ht="12" customHeight="1" x14ac:dyDescent="0.25">
      <c r="A30" s="324"/>
      <c r="B30" s="645" t="str">
        <f>Dates!$G$2</f>
        <v>EIA completed modeling and analysis for this report on Thursday, May 2, 2024.</v>
      </c>
      <c r="C30" s="638"/>
      <c r="D30" s="638"/>
      <c r="E30" s="638"/>
      <c r="F30" s="638"/>
      <c r="G30" s="638"/>
      <c r="H30" s="638"/>
      <c r="I30" s="638"/>
      <c r="J30" s="638"/>
      <c r="K30" s="638"/>
      <c r="L30" s="638"/>
      <c r="M30" s="638"/>
      <c r="N30" s="638"/>
      <c r="O30" s="638"/>
      <c r="P30" s="638"/>
      <c r="Q30" s="638"/>
      <c r="AY30" s="385"/>
      <c r="AZ30" s="385"/>
      <c r="BA30" s="385"/>
      <c r="BB30" s="385"/>
      <c r="BC30" s="385"/>
      <c r="BD30" s="385"/>
      <c r="BE30" s="385"/>
      <c r="BF30" s="385"/>
      <c r="BG30" s="385"/>
      <c r="BH30" s="385"/>
      <c r="BI30" s="385"/>
      <c r="BJ30" s="385"/>
    </row>
    <row r="31" spans="1:74" s="325" customFormat="1" ht="12" customHeight="1" x14ac:dyDescent="0.25">
      <c r="A31" s="324"/>
      <c r="B31" s="637" t="s">
        <v>290</v>
      </c>
      <c r="C31" s="638"/>
      <c r="D31" s="638"/>
      <c r="E31" s="638"/>
      <c r="F31" s="638"/>
      <c r="G31" s="638"/>
      <c r="H31" s="638"/>
      <c r="I31" s="638"/>
      <c r="J31" s="638"/>
      <c r="K31" s="638"/>
      <c r="L31" s="638"/>
      <c r="M31" s="638"/>
      <c r="N31" s="638"/>
      <c r="O31" s="638"/>
      <c r="P31" s="638"/>
      <c r="Q31" s="638"/>
      <c r="AY31" s="385"/>
      <c r="AZ31" s="385"/>
      <c r="BA31" s="385"/>
      <c r="BB31" s="385"/>
      <c r="BC31" s="385"/>
      <c r="BD31" s="385"/>
      <c r="BE31" s="385"/>
      <c r="BF31" s="385"/>
      <c r="BG31" s="385"/>
      <c r="BH31" s="385"/>
      <c r="BI31" s="385"/>
      <c r="BJ31" s="385"/>
    </row>
    <row r="32" spans="1:74" s="211" customFormat="1" ht="12" customHeight="1" x14ac:dyDescent="0.25">
      <c r="A32" s="1"/>
      <c r="B32" s="639" t="s">
        <v>118</v>
      </c>
      <c r="C32" s="632"/>
      <c r="D32" s="632"/>
      <c r="E32" s="632"/>
      <c r="F32" s="632"/>
      <c r="G32" s="632"/>
      <c r="H32" s="632"/>
      <c r="I32" s="632"/>
      <c r="J32" s="632"/>
      <c r="K32" s="632"/>
      <c r="L32" s="632"/>
      <c r="M32" s="632"/>
      <c r="N32" s="632"/>
      <c r="O32" s="632"/>
      <c r="P32" s="632"/>
      <c r="Q32" s="632"/>
      <c r="AY32" s="384"/>
      <c r="AZ32" s="384"/>
      <c r="BA32" s="384"/>
      <c r="BB32" s="384"/>
      <c r="BC32" s="384"/>
      <c r="BD32" s="384"/>
      <c r="BE32" s="384"/>
      <c r="BF32" s="384"/>
      <c r="BG32" s="384"/>
      <c r="BH32" s="384"/>
      <c r="BI32" s="384"/>
      <c r="BJ32" s="384"/>
    </row>
    <row r="33" spans="1:74" s="325" customFormat="1" ht="12" customHeight="1" x14ac:dyDescent="0.25">
      <c r="A33" s="324"/>
      <c r="B33" s="634" t="s">
        <v>1242</v>
      </c>
      <c r="C33" s="627"/>
      <c r="D33" s="627"/>
      <c r="E33" s="627"/>
      <c r="F33" s="627"/>
      <c r="G33" s="627"/>
      <c r="H33" s="627"/>
      <c r="I33" s="627"/>
      <c r="J33" s="627"/>
      <c r="K33" s="627"/>
      <c r="L33" s="627"/>
      <c r="M33" s="627"/>
      <c r="N33" s="627"/>
      <c r="O33" s="627"/>
      <c r="P33" s="627"/>
      <c r="Q33" s="627"/>
      <c r="AY33" s="385"/>
      <c r="AZ33" s="385"/>
      <c r="BA33" s="385"/>
      <c r="BB33" s="385"/>
      <c r="BC33" s="385"/>
      <c r="BD33" s="385"/>
      <c r="BE33" s="385"/>
      <c r="BF33" s="385"/>
      <c r="BG33" s="385"/>
      <c r="BH33" s="385"/>
      <c r="BI33" s="385"/>
      <c r="BJ33" s="385"/>
    </row>
    <row r="34" spans="1:74" s="325" customFormat="1" ht="12" customHeight="1" x14ac:dyDescent="0.25">
      <c r="A34" s="324"/>
      <c r="B34" s="696" t="s">
        <v>739</v>
      </c>
      <c r="C34" s="627"/>
      <c r="D34" s="627"/>
      <c r="E34" s="627"/>
      <c r="F34" s="627"/>
      <c r="G34" s="627"/>
      <c r="H34" s="627"/>
      <c r="I34" s="627"/>
      <c r="J34" s="627"/>
      <c r="K34" s="627"/>
      <c r="L34" s="627"/>
      <c r="M34" s="627"/>
      <c r="N34" s="627"/>
      <c r="O34" s="627"/>
      <c r="P34" s="627"/>
      <c r="Q34" s="627"/>
      <c r="AY34" s="385"/>
      <c r="AZ34" s="385"/>
      <c r="BA34" s="385"/>
      <c r="BB34" s="385"/>
      <c r="BC34" s="385"/>
      <c r="BD34" s="385"/>
      <c r="BE34" s="385"/>
      <c r="BF34" s="385"/>
      <c r="BG34" s="385"/>
      <c r="BH34" s="385"/>
      <c r="BI34" s="385"/>
      <c r="BJ34" s="385"/>
    </row>
    <row r="35" spans="1:74" s="325" customFormat="1" ht="12" customHeight="1" x14ac:dyDescent="0.25">
      <c r="A35" s="324"/>
      <c r="B35" s="646" t="s">
        <v>740</v>
      </c>
      <c r="C35" s="647"/>
      <c r="D35" s="647"/>
      <c r="E35" s="647"/>
      <c r="F35" s="647"/>
      <c r="G35" s="647"/>
      <c r="H35" s="647"/>
      <c r="I35" s="647"/>
      <c r="J35" s="647"/>
      <c r="K35" s="647"/>
      <c r="L35" s="647"/>
      <c r="M35" s="647"/>
      <c r="N35" s="647"/>
      <c r="O35" s="647"/>
      <c r="P35" s="647"/>
      <c r="Q35" s="627"/>
      <c r="AY35" s="385"/>
      <c r="AZ35" s="385"/>
      <c r="BA35" s="385"/>
      <c r="BB35" s="385"/>
      <c r="BC35" s="385"/>
      <c r="BD35" s="385"/>
      <c r="BE35" s="385"/>
      <c r="BF35" s="385"/>
      <c r="BG35" s="385"/>
      <c r="BH35" s="385"/>
      <c r="BI35" s="385"/>
      <c r="BJ35" s="385"/>
    </row>
    <row r="36" spans="1:74" s="325" customFormat="1" ht="12" customHeight="1" x14ac:dyDescent="0.25">
      <c r="A36" s="324"/>
      <c r="B36" s="633" t="s">
        <v>741</v>
      </c>
      <c r="C36" s="635"/>
      <c r="D36" s="635"/>
      <c r="E36" s="635"/>
      <c r="F36" s="635"/>
      <c r="G36" s="635"/>
      <c r="H36" s="635"/>
      <c r="I36" s="635"/>
      <c r="J36" s="635"/>
      <c r="K36" s="635"/>
      <c r="L36" s="635"/>
      <c r="M36" s="635"/>
      <c r="N36" s="635"/>
      <c r="O36" s="635"/>
      <c r="P36" s="635"/>
      <c r="Q36" s="627"/>
      <c r="AY36" s="385"/>
      <c r="AZ36" s="385"/>
      <c r="BA36" s="385"/>
      <c r="BB36" s="385"/>
      <c r="BC36" s="385"/>
      <c r="BD36" s="385"/>
      <c r="BE36" s="385"/>
      <c r="BF36" s="385"/>
      <c r="BG36" s="385"/>
      <c r="BH36" s="385"/>
      <c r="BI36" s="385"/>
      <c r="BJ36" s="385"/>
    </row>
    <row r="37" spans="1:74" s="325" customFormat="1" ht="12" customHeight="1" x14ac:dyDescent="0.25">
      <c r="A37" s="324"/>
      <c r="B37" s="634" t="s">
        <v>727</v>
      </c>
      <c r="C37" s="635"/>
      <c r="D37" s="635"/>
      <c r="E37" s="635"/>
      <c r="F37" s="635"/>
      <c r="G37" s="635"/>
      <c r="H37" s="635"/>
      <c r="I37" s="635"/>
      <c r="J37" s="635"/>
      <c r="K37" s="635"/>
      <c r="L37" s="635"/>
      <c r="M37" s="635"/>
      <c r="N37" s="635"/>
      <c r="O37" s="635"/>
      <c r="P37" s="635"/>
      <c r="Q37" s="627"/>
      <c r="AY37" s="385"/>
      <c r="AZ37" s="385"/>
      <c r="BA37" s="385"/>
      <c r="BB37" s="385"/>
      <c r="BC37" s="385"/>
      <c r="BD37" s="385"/>
      <c r="BE37" s="385"/>
      <c r="BF37" s="385"/>
      <c r="BG37" s="385"/>
      <c r="BH37" s="385"/>
      <c r="BI37" s="385"/>
      <c r="BJ37" s="385"/>
    </row>
    <row r="38" spans="1:74" s="326" customFormat="1" ht="12" customHeight="1" x14ac:dyDescent="0.25">
      <c r="A38" s="315"/>
      <c r="B38" s="654" t="s">
        <v>1126</v>
      </c>
      <c r="C38" s="627"/>
      <c r="D38" s="627"/>
      <c r="E38" s="627"/>
      <c r="F38" s="627"/>
      <c r="G38" s="627"/>
      <c r="H38" s="627"/>
      <c r="I38" s="627"/>
      <c r="J38" s="627"/>
      <c r="K38" s="627"/>
      <c r="L38" s="627"/>
      <c r="M38" s="627"/>
      <c r="N38" s="627"/>
      <c r="O38" s="627"/>
      <c r="P38" s="627"/>
      <c r="Q38" s="627"/>
      <c r="AY38" s="386"/>
      <c r="AZ38" s="386"/>
      <c r="BA38" s="386"/>
      <c r="BB38" s="386"/>
      <c r="BC38" s="386"/>
      <c r="BD38" s="386"/>
      <c r="BE38" s="386"/>
      <c r="BF38" s="386"/>
      <c r="BG38" s="386"/>
      <c r="BH38" s="386"/>
      <c r="BI38" s="386"/>
      <c r="BJ38" s="386"/>
    </row>
    <row r="39" spans="1:74" x14ac:dyDescent="0.2">
      <c r="BD39" s="286"/>
      <c r="BE39" s="286"/>
      <c r="BF39" s="286"/>
      <c r="BK39" s="286"/>
      <c r="BL39" s="286"/>
      <c r="BM39" s="286"/>
      <c r="BN39" s="286"/>
      <c r="BO39" s="286"/>
      <c r="BP39" s="286"/>
      <c r="BQ39" s="286"/>
      <c r="BR39" s="286"/>
      <c r="BS39" s="286"/>
      <c r="BT39" s="286"/>
      <c r="BU39" s="286"/>
      <c r="BV39" s="286"/>
    </row>
    <row r="40" spans="1:74" x14ac:dyDescent="0.2">
      <c r="BK40" s="286"/>
      <c r="BL40" s="286"/>
      <c r="BM40" s="286"/>
      <c r="BN40" s="286"/>
      <c r="BO40" s="286"/>
      <c r="BP40" s="286"/>
      <c r="BQ40" s="286"/>
      <c r="BR40" s="286"/>
      <c r="BS40" s="286"/>
      <c r="BT40" s="286"/>
      <c r="BU40" s="286"/>
      <c r="BV40" s="286"/>
    </row>
    <row r="41" spans="1:74" x14ac:dyDescent="0.2">
      <c r="BK41" s="286"/>
      <c r="BL41" s="286"/>
      <c r="BM41" s="286"/>
      <c r="BN41" s="286"/>
      <c r="BO41" s="286"/>
      <c r="BP41" s="286"/>
      <c r="BQ41" s="286"/>
      <c r="BR41" s="286"/>
      <c r="BS41" s="286"/>
      <c r="BT41" s="286"/>
      <c r="BU41" s="286"/>
      <c r="BV41" s="286"/>
    </row>
    <row r="42" spans="1:74" x14ac:dyDescent="0.2">
      <c r="BK42" s="286"/>
      <c r="BL42" s="286"/>
      <c r="BM42" s="286"/>
      <c r="BN42" s="286"/>
      <c r="BO42" s="286"/>
      <c r="BP42" s="286"/>
      <c r="BQ42" s="286"/>
      <c r="BR42" s="286"/>
      <c r="BS42" s="286"/>
      <c r="BT42" s="286"/>
      <c r="BU42" s="286"/>
      <c r="BV42" s="286"/>
    </row>
    <row r="43" spans="1:74" x14ac:dyDescent="0.2">
      <c r="BK43" s="286"/>
      <c r="BL43" s="286"/>
      <c r="BM43" s="286"/>
      <c r="BN43" s="286"/>
      <c r="BO43" s="286"/>
      <c r="BP43" s="286"/>
      <c r="BQ43" s="286"/>
      <c r="BR43" s="286"/>
      <c r="BS43" s="286"/>
      <c r="BT43" s="286"/>
      <c r="BU43" s="286"/>
      <c r="BV43" s="286"/>
    </row>
    <row r="44" spans="1:74" x14ac:dyDescent="0.2">
      <c r="BK44" s="286"/>
      <c r="BL44" s="286"/>
      <c r="BM44" s="286"/>
      <c r="BN44" s="286"/>
      <c r="BO44" s="286"/>
      <c r="BP44" s="286"/>
      <c r="BQ44" s="286"/>
      <c r="BR44" s="286"/>
      <c r="BS44" s="286"/>
      <c r="BT44" s="286"/>
      <c r="BU44" s="286"/>
      <c r="BV44" s="286"/>
    </row>
    <row r="45" spans="1:74" x14ac:dyDescent="0.2">
      <c r="BK45" s="286"/>
      <c r="BL45" s="286"/>
      <c r="BM45" s="286"/>
      <c r="BN45" s="286"/>
      <c r="BO45" s="286"/>
      <c r="BP45" s="286"/>
      <c r="BQ45" s="286"/>
      <c r="BR45" s="286"/>
      <c r="BS45" s="286"/>
      <c r="BT45" s="286"/>
      <c r="BU45" s="286"/>
      <c r="BV45" s="286"/>
    </row>
    <row r="46" spans="1:74" x14ac:dyDescent="0.2">
      <c r="BK46" s="286"/>
      <c r="BL46" s="286"/>
      <c r="BM46" s="286"/>
      <c r="BN46" s="286"/>
      <c r="BO46" s="286"/>
      <c r="BP46" s="286"/>
      <c r="BQ46" s="286"/>
      <c r="BR46" s="286"/>
      <c r="BS46" s="286"/>
      <c r="BT46" s="286"/>
      <c r="BU46" s="286"/>
      <c r="BV46" s="286"/>
    </row>
    <row r="47" spans="1:74" x14ac:dyDescent="0.2">
      <c r="BK47" s="286"/>
      <c r="BL47" s="286"/>
      <c r="BM47" s="286"/>
      <c r="BN47" s="286"/>
      <c r="BO47" s="286"/>
      <c r="BP47" s="286"/>
      <c r="BQ47" s="286"/>
      <c r="BR47" s="286"/>
      <c r="BS47" s="286"/>
      <c r="BT47" s="286"/>
      <c r="BU47" s="286"/>
      <c r="BV47" s="286"/>
    </row>
    <row r="48" spans="1:74" x14ac:dyDescent="0.2">
      <c r="BK48" s="286"/>
      <c r="BL48" s="286"/>
      <c r="BM48" s="286"/>
      <c r="BN48" s="286"/>
      <c r="BO48" s="286"/>
      <c r="BP48" s="286"/>
      <c r="BQ48" s="286"/>
      <c r="BR48" s="286"/>
      <c r="BS48" s="286"/>
      <c r="BT48" s="286"/>
      <c r="BU48" s="286"/>
      <c r="BV48" s="286"/>
    </row>
    <row r="49" spans="63:74" x14ac:dyDescent="0.2">
      <c r="BK49" s="286"/>
      <c r="BL49" s="286"/>
      <c r="BM49" s="286"/>
      <c r="BN49" s="286"/>
      <c r="BO49" s="286"/>
      <c r="BP49" s="286"/>
      <c r="BQ49" s="286"/>
      <c r="BR49" s="286"/>
      <c r="BS49" s="286"/>
      <c r="BT49" s="286"/>
      <c r="BU49" s="286"/>
      <c r="BV49" s="286"/>
    </row>
    <row r="50" spans="63:74" x14ac:dyDescent="0.2">
      <c r="BK50" s="286"/>
      <c r="BL50" s="286"/>
      <c r="BM50" s="286"/>
      <c r="BN50" s="286"/>
      <c r="BO50" s="286"/>
      <c r="BP50" s="286"/>
      <c r="BQ50" s="286"/>
      <c r="BR50" s="286"/>
      <c r="BS50" s="286"/>
      <c r="BT50" s="286"/>
      <c r="BU50" s="286"/>
      <c r="BV50" s="286"/>
    </row>
    <row r="51" spans="63:74" x14ac:dyDescent="0.2">
      <c r="BK51" s="286"/>
      <c r="BL51" s="286"/>
      <c r="BM51" s="286"/>
      <c r="BN51" s="286"/>
      <c r="BO51" s="286"/>
      <c r="BP51" s="286"/>
      <c r="BQ51" s="286"/>
      <c r="BR51" s="286"/>
      <c r="BS51" s="286"/>
      <c r="BT51" s="286"/>
      <c r="BU51" s="286"/>
      <c r="BV51" s="286"/>
    </row>
    <row r="52" spans="63:74" x14ac:dyDescent="0.2">
      <c r="BK52" s="286"/>
      <c r="BL52" s="286"/>
      <c r="BM52" s="286"/>
      <c r="BN52" s="286"/>
      <c r="BO52" s="286"/>
      <c r="BP52" s="286"/>
      <c r="BQ52" s="286"/>
      <c r="BR52" s="286"/>
      <c r="BS52" s="286"/>
      <c r="BT52" s="286"/>
      <c r="BU52" s="286"/>
      <c r="BV52" s="286"/>
    </row>
    <row r="53" spans="63:74" x14ac:dyDescent="0.2">
      <c r="BK53" s="286"/>
      <c r="BL53" s="286"/>
      <c r="BM53" s="286"/>
      <c r="BN53" s="286"/>
      <c r="BO53" s="286"/>
      <c r="BP53" s="286"/>
      <c r="BQ53" s="286"/>
      <c r="BR53" s="286"/>
      <c r="BS53" s="286"/>
      <c r="BT53" s="286"/>
      <c r="BU53" s="286"/>
      <c r="BV53" s="286"/>
    </row>
    <row r="54" spans="63:74" x14ac:dyDescent="0.2">
      <c r="BK54" s="286"/>
      <c r="BL54" s="286"/>
      <c r="BM54" s="286"/>
      <c r="BN54" s="286"/>
      <c r="BO54" s="286"/>
      <c r="BP54" s="286"/>
      <c r="BQ54" s="286"/>
      <c r="BR54" s="286"/>
      <c r="BS54" s="286"/>
      <c r="BT54" s="286"/>
      <c r="BU54" s="286"/>
      <c r="BV54" s="286"/>
    </row>
    <row r="55" spans="63:74" x14ac:dyDescent="0.2">
      <c r="BK55" s="286"/>
      <c r="BL55" s="286"/>
      <c r="BM55" s="286"/>
      <c r="BN55" s="286"/>
      <c r="BO55" s="286"/>
      <c r="BP55" s="286"/>
      <c r="BQ55" s="286"/>
      <c r="BR55" s="286"/>
      <c r="BS55" s="286"/>
      <c r="BT55" s="286"/>
      <c r="BU55" s="286"/>
      <c r="BV55" s="286"/>
    </row>
    <row r="56" spans="63:74" x14ac:dyDescent="0.2">
      <c r="BK56" s="286"/>
      <c r="BL56" s="286"/>
      <c r="BM56" s="286"/>
      <c r="BN56" s="286"/>
      <c r="BO56" s="286"/>
      <c r="BP56" s="286"/>
      <c r="BQ56" s="286"/>
      <c r="BR56" s="286"/>
      <c r="BS56" s="286"/>
      <c r="BT56" s="286"/>
      <c r="BU56" s="286"/>
      <c r="BV56" s="286"/>
    </row>
    <row r="57" spans="63:74" x14ac:dyDescent="0.2">
      <c r="BK57" s="286"/>
      <c r="BL57" s="286"/>
      <c r="BM57" s="286"/>
      <c r="BN57" s="286"/>
      <c r="BO57" s="286"/>
      <c r="BP57" s="286"/>
      <c r="BQ57" s="286"/>
      <c r="BR57" s="286"/>
      <c r="BS57" s="286"/>
      <c r="BT57" s="286"/>
      <c r="BU57" s="286"/>
      <c r="BV57" s="286"/>
    </row>
    <row r="58" spans="63:74" x14ac:dyDescent="0.2">
      <c r="BK58" s="286"/>
      <c r="BL58" s="286"/>
      <c r="BM58" s="286"/>
      <c r="BN58" s="286"/>
      <c r="BO58" s="286"/>
      <c r="BP58" s="286"/>
      <c r="BQ58" s="286"/>
      <c r="BR58" s="286"/>
      <c r="BS58" s="286"/>
      <c r="BT58" s="286"/>
      <c r="BU58" s="286"/>
      <c r="BV58" s="286"/>
    </row>
    <row r="59" spans="63:74" x14ac:dyDescent="0.2">
      <c r="BK59" s="286"/>
      <c r="BL59" s="286"/>
      <c r="BM59" s="286"/>
      <c r="BN59" s="286"/>
      <c r="BO59" s="286"/>
      <c r="BP59" s="286"/>
      <c r="BQ59" s="286"/>
      <c r="BR59" s="286"/>
      <c r="BS59" s="286"/>
      <c r="BT59" s="286"/>
      <c r="BU59" s="286"/>
      <c r="BV59" s="286"/>
    </row>
    <row r="60" spans="63:74" x14ac:dyDescent="0.2">
      <c r="BK60" s="286"/>
      <c r="BL60" s="286"/>
      <c r="BM60" s="286"/>
      <c r="BN60" s="286"/>
      <c r="BO60" s="286"/>
      <c r="BP60" s="286"/>
      <c r="BQ60" s="286"/>
      <c r="BR60" s="286"/>
      <c r="BS60" s="286"/>
      <c r="BT60" s="286"/>
      <c r="BU60" s="286"/>
      <c r="BV60" s="286"/>
    </row>
    <row r="61" spans="63:74" x14ac:dyDescent="0.2">
      <c r="BK61" s="286"/>
      <c r="BL61" s="286"/>
      <c r="BM61" s="286"/>
      <c r="BN61" s="286"/>
      <c r="BO61" s="286"/>
      <c r="BP61" s="286"/>
      <c r="BQ61" s="286"/>
      <c r="BR61" s="286"/>
      <c r="BS61" s="286"/>
      <c r="BT61" s="286"/>
      <c r="BU61" s="286"/>
      <c r="BV61" s="286"/>
    </row>
    <row r="62" spans="63:74" x14ac:dyDescent="0.2">
      <c r="BK62" s="286"/>
      <c r="BL62" s="286"/>
      <c r="BM62" s="286"/>
      <c r="BN62" s="286"/>
      <c r="BO62" s="286"/>
      <c r="BP62" s="286"/>
      <c r="BQ62" s="286"/>
      <c r="BR62" s="286"/>
      <c r="BS62" s="286"/>
      <c r="BT62" s="286"/>
      <c r="BU62" s="286"/>
      <c r="BV62" s="286"/>
    </row>
    <row r="63" spans="63:74" x14ac:dyDescent="0.2">
      <c r="BK63" s="286"/>
      <c r="BL63" s="286"/>
      <c r="BM63" s="286"/>
      <c r="BN63" s="286"/>
      <c r="BO63" s="286"/>
      <c r="BP63" s="286"/>
      <c r="BQ63" s="286"/>
      <c r="BR63" s="286"/>
      <c r="BS63" s="286"/>
      <c r="BT63" s="286"/>
      <c r="BU63" s="286"/>
      <c r="BV63" s="286"/>
    </row>
    <row r="64" spans="63:74" x14ac:dyDescent="0.2">
      <c r="BK64" s="286"/>
      <c r="BL64" s="286"/>
      <c r="BM64" s="286"/>
      <c r="BN64" s="286"/>
      <c r="BO64" s="286"/>
      <c r="BP64" s="286"/>
      <c r="BQ64" s="286"/>
      <c r="BR64" s="286"/>
      <c r="BS64" s="286"/>
      <c r="BT64" s="286"/>
      <c r="BU64" s="286"/>
      <c r="BV64" s="286"/>
    </row>
    <row r="65" spans="63:74" x14ac:dyDescent="0.2">
      <c r="BK65" s="286"/>
      <c r="BL65" s="286"/>
      <c r="BM65" s="286"/>
      <c r="BN65" s="286"/>
      <c r="BO65" s="286"/>
      <c r="BP65" s="286"/>
      <c r="BQ65" s="286"/>
      <c r="BR65" s="286"/>
      <c r="BS65" s="286"/>
      <c r="BT65" s="286"/>
      <c r="BU65" s="286"/>
      <c r="BV65" s="286"/>
    </row>
    <row r="66" spans="63:74" x14ac:dyDescent="0.2">
      <c r="BK66" s="286"/>
      <c r="BL66" s="286"/>
      <c r="BM66" s="286"/>
      <c r="BN66" s="286"/>
      <c r="BO66" s="286"/>
      <c r="BP66" s="286"/>
      <c r="BQ66" s="286"/>
      <c r="BR66" s="286"/>
      <c r="BS66" s="286"/>
      <c r="BT66" s="286"/>
      <c r="BU66" s="286"/>
      <c r="BV66" s="286"/>
    </row>
    <row r="67" spans="63:74" x14ac:dyDescent="0.2">
      <c r="BK67" s="286"/>
      <c r="BL67" s="286"/>
      <c r="BM67" s="286"/>
      <c r="BN67" s="286"/>
      <c r="BO67" s="286"/>
      <c r="BP67" s="286"/>
      <c r="BQ67" s="286"/>
      <c r="BR67" s="286"/>
      <c r="BS67" s="286"/>
      <c r="BT67" s="286"/>
      <c r="BU67" s="286"/>
      <c r="BV67" s="286"/>
    </row>
    <row r="68" spans="63:74" x14ac:dyDescent="0.2">
      <c r="BK68" s="286"/>
      <c r="BL68" s="286"/>
      <c r="BM68" s="286"/>
      <c r="BN68" s="286"/>
      <c r="BO68" s="286"/>
      <c r="BP68" s="286"/>
      <c r="BQ68" s="286"/>
      <c r="BR68" s="286"/>
      <c r="BS68" s="286"/>
      <c r="BT68" s="286"/>
      <c r="BU68" s="286"/>
      <c r="BV68" s="286"/>
    </row>
    <row r="69" spans="63:74" x14ac:dyDescent="0.2">
      <c r="BK69" s="286"/>
      <c r="BL69" s="286"/>
      <c r="BM69" s="286"/>
      <c r="BN69" s="286"/>
      <c r="BO69" s="286"/>
      <c r="BP69" s="286"/>
      <c r="BQ69" s="286"/>
      <c r="BR69" s="286"/>
      <c r="BS69" s="286"/>
      <c r="BT69" s="286"/>
      <c r="BU69" s="286"/>
      <c r="BV69" s="286"/>
    </row>
    <row r="70" spans="63:74" x14ac:dyDescent="0.2">
      <c r="BK70" s="286"/>
      <c r="BL70" s="286"/>
      <c r="BM70" s="286"/>
      <c r="BN70" s="286"/>
      <c r="BO70" s="286"/>
      <c r="BP70" s="286"/>
      <c r="BQ70" s="286"/>
      <c r="BR70" s="286"/>
      <c r="BS70" s="286"/>
      <c r="BT70" s="286"/>
      <c r="BU70" s="286"/>
      <c r="BV70" s="286"/>
    </row>
    <row r="71" spans="63:74" x14ac:dyDescent="0.2">
      <c r="BK71" s="286"/>
      <c r="BL71" s="286"/>
      <c r="BM71" s="286"/>
      <c r="BN71" s="286"/>
      <c r="BO71" s="286"/>
      <c r="BP71" s="286"/>
      <c r="BQ71" s="286"/>
      <c r="BR71" s="286"/>
      <c r="BS71" s="286"/>
      <c r="BT71" s="286"/>
      <c r="BU71" s="286"/>
      <c r="BV71" s="286"/>
    </row>
    <row r="72" spans="63:74" x14ac:dyDescent="0.2">
      <c r="BK72" s="286"/>
      <c r="BL72" s="286"/>
      <c r="BM72" s="286"/>
      <c r="BN72" s="286"/>
      <c r="BO72" s="286"/>
      <c r="BP72" s="286"/>
      <c r="BQ72" s="286"/>
      <c r="BR72" s="286"/>
      <c r="BS72" s="286"/>
      <c r="BT72" s="286"/>
      <c r="BU72" s="286"/>
      <c r="BV72" s="286"/>
    </row>
    <row r="73" spans="63:74" x14ac:dyDescent="0.2">
      <c r="BK73" s="286"/>
      <c r="BL73" s="286"/>
      <c r="BM73" s="286"/>
      <c r="BN73" s="286"/>
      <c r="BO73" s="286"/>
      <c r="BP73" s="286"/>
      <c r="BQ73" s="286"/>
      <c r="BR73" s="286"/>
      <c r="BS73" s="286"/>
      <c r="BT73" s="286"/>
      <c r="BU73" s="286"/>
      <c r="BV73" s="286"/>
    </row>
    <row r="74" spans="63:74" x14ac:dyDescent="0.2">
      <c r="BK74" s="286"/>
      <c r="BL74" s="286"/>
      <c r="BM74" s="286"/>
      <c r="BN74" s="286"/>
      <c r="BO74" s="286"/>
      <c r="BP74" s="286"/>
      <c r="BQ74" s="286"/>
      <c r="BR74" s="286"/>
      <c r="BS74" s="286"/>
      <c r="BT74" s="286"/>
      <c r="BU74" s="286"/>
      <c r="BV74" s="286"/>
    </row>
    <row r="75" spans="63:74" x14ac:dyDescent="0.2">
      <c r="BK75" s="286"/>
      <c r="BL75" s="286"/>
      <c r="BM75" s="286"/>
      <c r="BN75" s="286"/>
      <c r="BO75" s="286"/>
      <c r="BP75" s="286"/>
      <c r="BQ75" s="286"/>
      <c r="BR75" s="286"/>
      <c r="BS75" s="286"/>
      <c r="BT75" s="286"/>
      <c r="BU75" s="286"/>
      <c r="BV75" s="286"/>
    </row>
    <row r="76" spans="63:74" x14ac:dyDescent="0.2">
      <c r="BK76" s="286"/>
      <c r="BL76" s="286"/>
      <c r="BM76" s="286"/>
      <c r="BN76" s="286"/>
      <c r="BO76" s="286"/>
      <c r="BP76" s="286"/>
      <c r="BQ76" s="286"/>
      <c r="BR76" s="286"/>
      <c r="BS76" s="286"/>
      <c r="BT76" s="286"/>
      <c r="BU76" s="286"/>
      <c r="BV76" s="286"/>
    </row>
    <row r="77" spans="63:74" x14ac:dyDescent="0.2">
      <c r="BK77" s="286"/>
      <c r="BL77" s="286"/>
      <c r="BM77" s="286"/>
      <c r="BN77" s="286"/>
      <c r="BO77" s="286"/>
      <c r="BP77" s="286"/>
      <c r="BQ77" s="286"/>
      <c r="BR77" s="286"/>
      <c r="BS77" s="286"/>
      <c r="BT77" s="286"/>
      <c r="BU77" s="286"/>
      <c r="BV77" s="286"/>
    </row>
    <row r="78" spans="63:74" x14ac:dyDescent="0.2">
      <c r="BK78" s="286"/>
      <c r="BL78" s="286"/>
      <c r="BM78" s="286"/>
      <c r="BN78" s="286"/>
      <c r="BO78" s="286"/>
      <c r="BP78" s="286"/>
      <c r="BQ78" s="286"/>
      <c r="BR78" s="286"/>
      <c r="BS78" s="286"/>
      <c r="BT78" s="286"/>
      <c r="BU78" s="286"/>
      <c r="BV78" s="286"/>
    </row>
    <row r="79" spans="63:74" x14ac:dyDescent="0.2">
      <c r="BK79" s="286"/>
      <c r="BL79" s="286"/>
      <c r="BM79" s="286"/>
      <c r="BN79" s="286"/>
      <c r="BO79" s="286"/>
      <c r="BP79" s="286"/>
      <c r="BQ79" s="286"/>
      <c r="BR79" s="286"/>
      <c r="BS79" s="286"/>
      <c r="BT79" s="286"/>
      <c r="BU79" s="286"/>
      <c r="BV79" s="286"/>
    </row>
    <row r="80" spans="63:74" x14ac:dyDescent="0.2">
      <c r="BK80" s="286"/>
      <c r="BL80" s="286"/>
      <c r="BM80" s="286"/>
      <c r="BN80" s="286"/>
      <c r="BO80" s="286"/>
      <c r="BP80" s="286"/>
      <c r="BQ80" s="286"/>
      <c r="BR80" s="286"/>
      <c r="BS80" s="286"/>
      <c r="BT80" s="286"/>
      <c r="BU80" s="286"/>
      <c r="BV80" s="286"/>
    </row>
    <row r="81" spans="63:74" x14ac:dyDescent="0.2">
      <c r="BK81" s="286"/>
      <c r="BL81" s="286"/>
      <c r="BM81" s="286"/>
      <c r="BN81" s="286"/>
      <c r="BO81" s="286"/>
      <c r="BP81" s="286"/>
      <c r="BQ81" s="286"/>
      <c r="BR81" s="286"/>
      <c r="BS81" s="286"/>
      <c r="BT81" s="286"/>
      <c r="BU81" s="286"/>
      <c r="BV81" s="286"/>
    </row>
    <row r="82" spans="63:74" x14ac:dyDescent="0.2">
      <c r="BK82" s="286"/>
      <c r="BL82" s="286"/>
      <c r="BM82" s="286"/>
      <c r="BN82" s="286"/>
      <c r="BO82" s="286"/>
      <c r="BP82" s="286"/>
      <c r="BQ82" s="286"/>
      <c r="BR82" s="286"/>
      <c r="BS82" s="286"/>
      <c r="BT82" s="286"/>
      <c r="BU82" s="286"/>
      <c r="BV82" s="286"/>
    </row>
    <row r="83" spans="63:74" x14ac:dyDescent="0.2">
      <c r="BK83" s="286"/>
      <c r="BL83" s="286"/>
      <c r="BM83" s="286"/>
      <c r="BN83" s="286"/>
      <c r="BO83" s="286"/>
      <c r="BP83" s="286"/>
      <c r="BQ83" s="286"/>
      <c r="BR83" s="286"/>
      <c r="BS83" s="286"/>
      <c r="BT83" s="286"/>
      <c r="BU83" s="286"/>
      <c r="BV83" s="286"/>
    </row>
    <row r="84" spans="63:74" x14ac:dyDescent="0.2">
      <c r="BK84" s="286"/>
      <c r="BL84" s="286"/>
      <c r="BM84" s="286"/>
      <c r="BN84" s="286"/>
      <c r="BO84" s="286"/>
      <c r="BP84" s="286"/>
      <c r="BQ84" s="286"/>
      <c r="BR84" s="286"/>
      <c r="BS84" s="286"/>
      <c r="BT84" s="286"/>
      <c r="BU84" s="286"/>
      <c r="BV84" s="286"/>
    </row>
    <row r="85" spans="63:74" x14ac:dyDescent="0.2">
      <c r="BK85" s="286"/>
      <c r="BL85" s="286"/>
      <c r="BM85" s="286"/>
      <c r="BN85" s="286"/>
      <c r="BO85" s="286"/>
      <c r="BP85" s="286"/>
      <c r="BQ85" s="286"/>
      <c r="BR85" s="286"/>
      <c r="BS85" s="286"/>
      <c r="BT85" s="286"/>
      <c r="BU85" s="286"/>
      <c r="BV85" s="286"/>
    </row>
    <row r="86" spans="63:74" x14ac:dyDescent="0.2">
      <c r="BK86" s="286"/>
      <c r="BL86" s="286"/>
      <c r="BM86" s="286"/>
      <c r="BN86" s="286"/>
      <c r="BO86" s="286"/>
      <c r="BP86" s="286"/>
      <c r="BQ86" s="286"/>
      <c r="BR86" s="286"/>
      <c r="BS86" s="286"/>
      <c r="BT86" s="286"/>
      <c r="BU86" s="286"/>
      <c r="BV86" s="286"/>
    </row>
    <row r="87" spans="63:74" x14ac:dyDescent="0.2">
      <c r="BK87" s="286"/>
      <c r="BL87" s="286"/>
      <c r="BM87" s="286"/>
      <c r="BN87" s="286"/>
      <c r="BO87" s="286"/>
      <c r="BP87" s="286"/>
      <c r="BQ87" s="286"/>
      <c r="BR87" s="286"/>
      <c r="BS87" s="286"/>
      <c r="BT87" s="286"/>
      <c r="BU87" s="286"/>
      <c r="BV87" s="286"/>
    </row>
    <row r="88" spans="63:74" x14ac:dyDescent="0.2">
      <c r="BK88" s="286"/>
      <c r="BL88" s="286"/>
      <c r="BM88" s="286"/>
      <c r="BN88" s="286"/>
      <c r="BO88" s="286"/>
      <c r="BP88" s="286"/>
      <c r="BQ88" s="286"/>
      <c r="BR88" s="286"/>
      <c r="BS88" s="286"/>
      <c r="BT88" s="286"/>
      <c r="BU88" s="286"/>
      <c r="BV88" s="286"/>
    </row>
    <row r="89" spans="63:74" x14ac:dyDescent="0.2">
      <c r="BK89" s="286"/>
      <c r="BL89" s="286"/>
      <c r="BM89" s="286"/>
      <c r="BN89" s="286"/>
      <c r="BO89" s="286"/>
      <c r="BP89" s="286"/>
      <c r="BQ89" s="286"/>
      <c r="BR89" s="286"/>
      <c r="BS89" s="286"/>
      <c r="BT89" s="286"/>
      <c r="BU89" s="286"/>
      <c r="BV89" s="286"/>
    </row>
    <row r="90" spans="63:74" x14ac:dyDescent="0.2">
      <c r="BK90" s="286"/>
      <c r="BL90" s="286"/>
      <c r="BM90" s="286"/>
      <c r="BN90" s="286"/>
      <c r="BO90" s="286"/>
      <c r="BP90" s="286"/>
      <c r="BQ90" s="286"/>
      <c r="BR90" s="286"/>
      <c r="BS90" s="286"/>
      <c r="BT90" s="286"/>
      <c r="BU90" s="286"/>
      <c r="BV90" s="286"/>
    </row>
    <row r="91" spans="63:74" x14ac:dyDescent="0.2">
      <c r="BK91" s="286"/>
      <c r="BL91" s="286"/>
      <c r="BM91" s="286"/>
      <c r="BN91" s="286"/>
      <c r="BO91" s="286"/>
      <c r="BP91" s="286"/>
      <c r="BQ91" s="286"/>
      <c r="BR91" s="286"/>
      <c r="BS91" s="286"/>
      <c r="BT91" s="286"/>
      <c r="BU91" s="286"/>
      <c r="BV91" s="286"/>
    </row>
    <row r="92" spans="63:74" x14ac:dyDescent="0.2">
      <c r="BK92" s="286"/>
      <c r="BL92" s="286"/>
      <c r="BM92" s="286"/>
      <c r="BN92" s="286"/>
      <c r="BO92" s="286"/>
      <c r="BP92" s="286"/>
      <c r="BQ92" s="286"/>
      <c r="BR92" s="286"/>
      <c r="BS92" s="286"/>
      <c r="BT92" s="286"/>
      <c r="BU92" s="286"/>
      <c r="BV92" s="286"/>
    </row>
    <row r="93" spans="63:74" x14ac:dyDescent="0.2">
      <c r="BK93" s="286"/>
      <c r="BL93" s="286"/>
      <c r="BM93" s="286"/>
      <c r="BN93" s="286"/>
      <c r="BO93" s="286"/>
      <c r="BP93" s="286"/>
      <c r="BQ93" s="286"/>
      <c r="BR93" s="286"/>
      <c r="BS93" s="286"/>
      <c r="BT93" s="286"/>
      <c r="BU93" s="286"/>
      <c r="BV93" s="286"/>
    </row>
    <row r="94" spans="63:74" x14ac:dyDescent="0.2">
      <c r="BK94" s="286"/>
      <c r="BL94" s="286"/>
      <c r="BM94" s="286"/>
      <c r="BN94" s="286"/>
      <c r="BO94" s="286"/>
      <c r="BP94" s="286"/>
      <c r="BQ94" s="286"/>
      <c r="BR94" s="286"/>
      <c r="BS94" s="286"/>
      <c r="BT94" s="286"/>
      <c r="BU94" s="286"/>
      <c r="BV94" s="286"/>
    </row>
    <row r="95" spans="63:74" x14ac:dyDescent="0.2">
      <c r="BK95" s="286"/>
      <c r="BL95" s="286"/>
      <c r="BM95" s="286"/>
      <c r="BN95" s="286"/>
      <c r="BO95" s="286"/>
      <c r="BP95" s="286"/>
      <c r="BQ95" s="286"/>
      <c r="BR95" s="286"/>
      <c r="BS95" s="286"/>
      <c r="BT95" s="286"/>
      <c r="BU95" s="286"/>
      <c r="BV95" s="286"/>
    </row>
    <row r="96" spans="63:74" x14ac:dyDescent="0.2">
      <c r="BK96" s="286"/>
      <c r="BL96" s="286"/>
      <c r="BM96" s="286"/>
      <c r="BN96" s="286"/>
      <c r="BO96" s="286"/>
      <c r="BP96" s="286"/>
      <c r="BQ96" s="286"/>
      <c r="BR96" s="286"/>
      <c r="BS96" s="286"/>
      <c r="BT96" s="286"/>
      <c r="BU96" s="286"/>
      <c r="BV96" s="286"/>
    </row>
    <row r="97" spans="63:74" x14ac:dyDescent="0.2">
      <c r="BK97" s="286"/>
      <c r="BL97" s="286"/>
      <c r="BM97" s="286"/>
      <c r="BN97" s="286"/>
      <c r="BO97" s="286"/>
      <c r="BP97" s="286"/>
      <c r="BQ97" s="286"/>
      <c r="BR97" s="286"/>
      <c r="BS97" s="286"/>
      <c r="BT97" s="286"/>
      <c r="BU97" s="286"/>
      <c r="BV97" s="286"/>
    </row>
    <row r="98" spans="63:74" x14ac:dyDescent="0.2">
      <c r="BK98" s="286"/>
      <c r="BL98" s="286"/>
      <c r="BM98" s="286"/>
      <c r="BN98" s="286"/>
      <c r="BO98" s="286"/>
      <c r="BP98" s="286"/>
      <c r="BQ98" s="286"/>
      <c r="BR98" s="286"/>
      <c r="BS98" s="286"/>
      <c r="BT98" s="286"/>
      <c r="BU98" s="286"/>
      <c r="BV98" s="286"/>
    </row>
    <row r="99" spans="63:74" x14ac:dyDescent="0.2">
      <c r="BK99" s="286"/>
      <c r="BL99" s="286"/>
      <c r="BM99" s="286"/>
      <c r="BN99" s="286"/>
      <c r="BO99" s="286"/>
      <c r="BP99" s="286"/>
      <c r="BQ99" s="286"/>
      <c r="BR99" s="286"/>
      <c r="BS99" s="286"/>
      <c r="BT99" s="286"/>
      <c r="BU99" s="286"/>
      <c r="BV99" s="286"/>
    </row>
    <row r="100" spans="63:74" x14ac:dyDescent="0.2">
      <c r="BK100" s="286"/>
      <c r="BL100" s="286"/>
      <c r="BM100" s="286"/>
      <c r="BN100" s="286"/>
      <c r="BO100" s="286"/>
      <c r="BP100" s="286"/>
      <c r="BQ100" s="286"/>
      <c r="BR100" s="286"/>
      <c r="BS100" s="286"/>
      <c r="BT100" s="286"/>
      <c r="BU100" s="286"/>
      <c r="BV100" s="286"/>
    </row>
    <row r="101" spans="63:74" x14ac:dyDescent="0.2">
      <c r="BK101" s="286"/>
      <c r="BL101" s="286"/>
      <c r="BM101" s="286"/>
      <c r="BN101" s="286"/>
      <c r="BO101" s="286"/>
      <c r="BP101" s="286"/>
      <c r="BQ101" s="286"/>
      <c r="BR101" s="286"/>
      <c r="BS101" s="286"/>
      <c r="BT101" s="286"/>
      <c r="BU101" s="286"/>
      <c r="BV101" s="286"/>
    </row>
    <row r="102" spans="63:74" x14ac:dyDescent="0.2">
      <c r="BK102" s="286"/>
      <c r="BL102" s="286"/>
      <c r="BM102" s="286"/>
      <c r="BN102" s="286"/>
      <c r="BO102" s="286"/>
      <c r="BP102" s="286"/>
      <c r="BQ102" s="286"/>
      <c r="BR102" s="286"/>
      <c r="BS102" s="286"/>
      <c r="BT102" s="286"/>
      <c r="BU102" s="286"/>
      <c r="BV102" s="286"/>
    </row>
    <row r="103" spans="63:74" x14ac:dyDescent="0.2">
      <c r="BK103" s="286"/>
      <c r="BL103" s="286"/>
      <c r="BM103" s="286"/>
      <c r="BN103" s="286"/>
      <c r="BO103" s="286"/>
      <c r="BP103" s="286"/>
      <c r="BQ103" s="286"/>
      <c r="BR103" s="286"/>
      <c r="BS103" s="286"/>
      <c r="BT103" s="286"/>
      <c r="BU103" s="286"/>
      <c r="BV103" s="286"/>
    </row>
    <row r="104" spans="63:74" x14ac:dyDescent="0.2">
      <c r="BK104" s="286"/>
      <c r="BL104" s="286"/>
      <c r="BM104" s="286"/>
      <c r="BN104" s="286"/>
      <c r="BO104" s="286"/>
      <c r="BP104" s="286"/>
      <c r="BQ104" s="286"/>
      <c r="BR104" s="286"/>
      <c r="BS104" s="286"/>
      <c r="BT104" s="286"/>
      <c r="BU104" s="286"/>
      <c r="BV104" s="286"/>
    </row>
    <row r="105" spans="63:74" x14ac:dyDescent="0.2">
      <c r="BK105" s="286"/>
      <c r="BL105" s="286"/>
      <c r="BM105" s="286"/>
      <c r="BN105" s="286"/>
      <c r="BO105" s="286"/>
      <c r="BP105" s="286"/>
      <c r="BQ105" s="286"/>
      <c r="BR105" s="286"/>
      <c r="BS105" s="286"/>
      <c r="BT105" s="286"/>
      <c r="BU105" s="286"/>
      <c r="BV105" s="286"/>
    </row>
    <row r="106" spans="63:74" x14ac:dyDescent="0.2">
      <c r="BK106" s="286"/>
      <c r="BL106" s="286"/>
      <c r="BM106" s="286"/>
      <c r="BN106" s="286"/>
      <c r="BO106" s="286"/>
      <c r="BP106" s="286"/>
      <c r="BQ106" s="286"/>
      <c r="BR106" s="286"/>
      <c r="BS106" s="286"/>
      <c r="BT106" s="286"/>
      <c r="BU106" s="286"/>
      <c r="BV106" s="286"/>
    </row>
    <row r="107" spans="63:74" x14ac:dyDescent="0.2">
      <c r="BK107" s="286"/>
      <c r="BL107" s="286"/>
      <c r="BM107" s="286"/>
      <c r="BN107" s="286"/>
      <c r="BO107" s="286"/>
      <c r="BP107" s="286"/>
      <c r="BQ107" s="286"/>
      <c r="BR107" s="286"/>
      <c r="BS107" s="286"/>
      <c r="BT107" s="286"/>
      <c r="BU107" s="286"/>
      <c r="BV107" s="286"/>
    </row>
    <row r="108" spans="63:74" x14ac:dyDescent="0.2">
      <c r="BK108" s="286"/>
      <c r="BL108" s="286"/>
      <c r="BM108" s="286"/>
      <c r="BN108" s="286"/>
      <c r="BO108" s="286"/>
      <c r="BP108" s="286"/>
      <c r="BQ108" s="286"/>
      <c r="BR108" s="286"/>
      <c r="BS108" s="286"/>
      <c r="BT108" s="286"/>
      <c r="BU108" s="286"/>
      <c r="BV108" s="286"/>
    </row>
    <row r="109" spans="63:74" x14ac:dyDescent="0.2">
      <c r="BK109" s="286"/>
      <c r="BL109" s="286"/>
      <c r="BM109" s="286"/>
      <c r="BN109" s="286"/>
      <c r="BO109" s="286"/>
      <c r="BP109" s="286"/>
      <c r="BQ109" s="286"/>
      <c r="BR109" s="286"/>
      <c r="BS109" s="286"/>
      <c r="BT109" s="286"/>
      <c r="BU109" s="286"/>
      <c r="BV109" s="286"/>
    </row>
    <row r="110" spans="63:74" x14ac:dyDescent="0.2">
      <c r="BK110" s="286"/>
      <c r="BL110" s="286"/>
      <c r="BM110" s="286"/>
      <c r="BN110" s="286"/>
      <c r="BO110" s="286"/>
      <c r="BP110" s="286"/>
      <c r="BQ110" s="286"/>
      <c r="BR110" s="286"/>
      <c r="BS110" s="286"/>
      <c r="BT110" s="286"/>
      <c r="BU110" s="286"/>
      <c r="BV110" s="286"/>
    </row>
    <row r="111" spans="63:74" x14ac:dyDescent="0.2">
      <c r="BK111" s="286"/>
      <c r="BL111" s="286"/>
      <c r="BM111" s="286"/>
      <c r="BN111" s="286"/>
      <c r="BO111" s="286"/>
      <c r="BP111" s="286"/>
      <c r="BQ111" s="286"/>
      <c r="BR111" s="286"/>
      <c r="BS111" s="286"/>
      <c r="BT111" s="286"/>
      <c r="BU111" s="286"/>
      <c r="BV111" s="286"/>
    </row>
    <row r="112" spans="63:74" x14ac:dyDescent="0.2">
      <c r="BK112" s="286"/>
      <c r="BL112" s="286"/>
      <c r="BM112" s="286"/>
      <c r="BN112" s="286"/>
      <c r="BO112" s="286"/>
      <c r="BP112" s="286"/>
      <c r="BQ112" s="286"/>
      <c r="BR112" s="286"/>
      <c r="BS112" s="286"/>
      <c r="BT112" s="286"/>
      <c r="BU112" s="286"/>
      <c r="BV112" s="286"/>
    </row>
    <row r="113" spans="63:74" x14ac:dyDescent="0.2">
      <c r="BK113" s="286"/>
      <c r="BL113" s="286"/>
      <c r="BM113" s="286"/>
      <c r="BN113" s="286"/>
      <c r="BO113" s="286"/>
      <c r="BP113" s="286"/>
      <c r="BQ113" s="286"/>
      <c r="BR113" s="286"/>
      <c r="BS113" s="286"/>
      <c r="BT113" s="286"/>
      <c r="BU113" s="286"/>
      <c r="BV113" s="286"/>
    </row>
    <row r="114" spans="63:74" x14ac:dyDescent="0.2">
      <c r="BK114" s="286"/>
      <c r="BL114" s="286"/>
      <c r="BM114" s="286"/>
      <c r="BN114" s="286"/>
      <c r="BO114" s="286"/>
      <c r="BP114" s="286"/>
      <c r="BQ114" s="286"/>
      <c r="BR114" s="286"/>
      <c r="BS114" s="286"/>
      <c r="BT114" s="286"/>
      <c r="BU114" s="286"/>
      <c r="BV114" s="286"/>
    </row>
    <row r="115" spans="63:74" x14ac:dyDescent="0.2">
      <c r="BK115" s="286"/>
      <c r="BL115" s="286"/>
      <c r="BM115" s="286"/>
      <c r="BN115" s="286"/>
      <c r="BO115" s="286"/>
      <c r="BP115" s="286"/>
      <c r="BQ115" s="286"/>
      <c r="BR115" s="286"/>
      <c r="BS115" s="286"/>
      <c r="BT115" s="286"/>
      <c r="BU115" s="286"/>
      <c r="BV115" s="286"/>
    </row>
    <row r="116" spans="63:74" x14ac:dyDescent="0.2">
      <c r="BK116" s="286"/>
      <c r="BL116" s="286"/>
      <c r="BM116" s="286"/>
      <c r="BN116" s="286"/>
      <c r="BO116" s="286"/>
      <c r="BP116" s="286"/>
      <c r="BQ116" s="286"/>
      <c r="BR116" s="286"/>
      <c r="BS116" s="286"/>
      <c r="BT116" s="286"/>
      <c r="BU116" s="286"/>
      <c r="BV116" s="286"/>
    </row>
    <row r="117" spans="63:74" x14ac:dyDescent="0.2">
      <c r="BK117" s="286"/>
      <c r="BL117" s="286"/>
      <c r="BM117" s="286"/>
      <c r="BN117" s="286"/>
      <c r="BO117" s="286"/>
      <c r="BP117" s="286"/>
      <c r="BQ117" s="286"/>
      <c r="BR117" s="286"/>
      <c r="BS117" s="286"/>
      <c r="BT117" s="286"/>
      <c r="BU117" s="286"/>
      <c r="BV117" s="286"/>
    </row>
    <row r="118" spans="63:74" x14ac:dyDescent="0.2">
      <c r="BK118" s="286"/>
      <c r="BL118" s="286"/>
      <c r="BM118" s="286"/>
      <c r="BN118" s="286"/>
      <c r="BO118" s="286"/>
      <c r="BP118" s="286"/>
      <c r="BQ118" s="286"/>
      <c r="BR118" s="286"/>
      <c r="BS118" s="286"/>
      <c r="BT118" s="286"/>
      <c r="BU118" s="286"/>
      <c r="BV118" s="286"/>
    </row>
    <row r="119" spans="63:74" x14ac:dyDescent="0.2">
      <c r="BK119" s="286"/>
      <c r="BL119" s="286"/>
      <c r="BM119" s="286"/>
      <c r="BN119" s="286"/>
      <c r="BO119" s="286"/>
      <c r="BP119" s="286"/>
      <c r="BQ119" s="286"/>
      <c r="BR119" s="286"/>
      <c r="BS119" s="286"/>
      <c r="BT119" s="286"/>
      <c r="BU119" s="286"/>
      <c r="BV119" s="286"/>
    </row>
    <row r="120" spans="63:74" x14ac:dyDescent="0.2">
      <c r="BK120" s="286"/>
      <c r="BL120" s="286"/>
      <c r="BM120" s="286"/>
      <c r="BN120" s="286"/>
      <c r="BO120" s="286"/>
      <c r="BP120" s="286"/>
      <c r="BQ120" s="286"/>
      <c r="BR120" s="286"/>
      <c r="BS120" s="286"/>
      <c r="BT120" s="286"/>
      <c r="BU120" s="286"/>
      <c r="BV120" s="286"/>
    </row>
    <row r="121" spans="63:74" x14ac:dyDescent="0.2">
      <c r="BK121" s="286"/>
      <c r="BL121" s="286"/>
      <c r="BM121" s="286"/>
      <c r="BN121" s="286"/>
      <c r="BO121" s="286"/>
      <c r="BP121" s="286"/>
      <c r="BQ121" s="286"/>
      <c r="BR121" s="286"/>
      <c r="BS121" s="286"/>
      <c r="BT121" s="286"/>
      <c r="BU121" s="286"/>
      <c r="BV121" s="286"/>
    </row>
    <row r="122" spans="63:74" x14ac:dyDescent="0.2">
      <c r="BK122" s="286"/>
      <c r="BL122" s="286"/>
      <c r="BM122" s="286"/>
      <c r="BN122" s="286"/>
      <c r="BO122" s="286"/>
      <c r="BP122" s="286"/>
      <c r="BQ122" s="286"/>
      <c r="BR122" s="286"/>
      <c r="BS122" s="286"/>
      <c r="BT122" s="286"/>
      <c r="BU122" s="286"/>
      <c r="BV122" s="286"/>
    </row>
    <row r="123" spans="63:74" x14ac:dyDescent="0.2">
      <c r="BK123" s="286"/>
      <c r="BL123" s="286"/>
      <c r="BM123" s="286"/>
      <c r="BN123" s="286"/>
      <c r="BO123" s="286"/>
      <c r="BP123" s="286"/>
      <c r="BQ123" s="286"/>
      <c r="BR123" s="286"/>
      <c r="BS123" s="286"/>
      <c r="BT123" s="286"/>
      <c r="BU123" s="286"/>
      <c r="BV123" s="286"/>
    </row>
    <row r="124" spans="63:74" x14ac:dyDescent="0.2">
      <c r="BK124" s="286"/>
      <c r="BL124" s="286"/>
      <c r="BM124" s="286"/>
      <c r="BN124" s="286"/>
      <c r="BO124" s="286"/>
      <c r="BP124" s="286"/>
      <c r="BQ124" s="286"/>
      <c r="BR124" s="286"/>
      <c r="BS124" s="286"/>
      <c r="BT124" s="286"/>
      <c r="BU124" s="286"/>
      <c r="BV124" s="286"/>
    </row>
    <row r="125" spans="63:74" x14ac:dyDescent="0.2">
      <c r="BK125" s="286"/>
      <c r="BL125" s="286"/>
      <c r="BM125" s="286"/>
      <c r="BN125" s="286"/>
      <c r="BO125" s="286"/>
      <c r="BP125" s="286"/>
      <c r="BQ125" s="286"/>
      <c r="BR125" s="286"/>
      <c r="BS125" s="286"/>
      <c r="BT125" s="286"/>
      <c r="BU125" s="286"/>
      <c r="BV125" s="286"/>
    </row>
    <row r="126" spans="63:74" x14ac:dyDescent="0.2">
      <c r="BK126" s="286"/>
      <c r="BL126" s="286"/>
      <c r="BM126" s="286"/>
      <c r="BN126" s="286"/>
      <c r="BO126" s="286"/>
      <c r="BP126" s="286"/>
      <c r="BQ126" s="286"/>
      <c r="BR126" s="286"/>
      <c r="BS126" s="286"/>
      <c r="BT126" s="286"/>
      <c r="BU126" s="286"/>
      <c r="BV126" s="286"/>
    </row>
    <row r="127" spans="63:74" x14ac:dyDescent="0.2">
      <c r="BK127" s="286"/>
      <c r="BL127" s="286"/>
      <c r="BM127" s="286"/>
      <c r="BN127" s="286"/>
      <c r="BO127" s="286"/>
      <c r="BP127" s="286"/>
      <c r="BQ127" s="286"/>
      <c r="BR127" s="286"/>
      <c r="BS127" s="286"/>
      <c r="BT127" s="286"/>
      <c r="BU127" s="286"/>
      <c r="BV127" s="286"/>
    </row>
    <row r="128" spans="63:74" x14ac:dyDescent="0.2">
      <c r="BK128" s="286"/>
      <c r="BL128" s="286"/>
      <c r="BM128" s="286"/>
      <c r="BN128" s="286"/>
      <c r="BO128" s="286"/>
      <c r="BP128" s="286"/>
      <c r="BQ128" s="286"/>
      <c r="BR128" s="286"/>
      <c r="BS128" s="286"/>
      <c r="BT128" s="286"/>
      <c r="BU128" s="286"/>
      <c r="BV128" s="286"/>
    </row>
  </sheetData>
  <mergeCells count="18">
    <mergeCell ref="B36:Q36"/>
    <mergeCell ref="B37:Q37"/>
    <mergeCell ref="B38:Q38"/>
    <mergeCell ref="A1:A2"/>
    <mergeCell ref="B28:Q28"/>
    <mergeCell ref="B33:Q33"/>
    <mergeCell ref="B34:Q34"/>
    <mergeCell ref="B32:Q32"/>
    <mergeCell ref="B35:Q35"/>
    <mergeCell ref="B30:Q30"/>
    <mergeCell ref="B31:Q31"/>
    <mergeCell ref="BK3:BV3"/>
    <mergeCell ref="B1:AL1"/>
    <mergeCell ref="C3:N3"/>
    <mergeCell ref="O3:Z3"/>
    <mergeCell ref="AA3:AL3"/>
    <mergeCell ref="AM3:AX3"/>
    <mergeCell ref="AY3:BJ3"/>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T5" transitionEvaluation="1" transitionEntry="1" codeName="Sheet11">
    <pageSetUpPr fitToPage="1"/>
  </sheetPr>
  <dimension ref="A1:BV344"/>
  <sheetViews>
    <sheetView showGridLines="0" workbookViewId="0">
      <pane xSplit="2" ySplit="4" topLeftCell="AT5" activePane="bottomRight" state="frozen"/>
      <selection activeCell="BF1" sqref="BF1"/>
      <selection pane="topRight" activeCell="BF1" sqref="BF1"/>
      <selection pane="bottomLeft" activeCell="BF1" sqref="BF1"/>
      <selection pane="bottomRight" activeCell="B56" sqref="B56"/>
    </sheetView>
  </sheetViews>
  <sheetFormatPr defaultColWidth="9.54296875" defaultRowHeight="10.5" x14ac:dyDescent="0.25"/>
  <cols>
    <col min="1" max="1" width="14.453125" style="57" customWidth="1"/>
    <col min="2" max="2" width="38.54296875" style="57" customWidth="1"/>
    <col min="3" max="50" width="6.54296875" style="57" customWidth="1"/>
    <col min="51" max="55" width="6.54296875" style="281" customWidth="1"/>
    <col min="56" max="58" width="6.54296875" style="482" customWidth="1"/>
    <col min="59" max="62" width="6.54296875" style="281" customWidth="1"/>
    <col min="63" max="74" width="6.54296875" style="57" customWidth="1"/>
    <col min="75" max="16384" width="9.54296875" style="57"/>
  </cols>
  <sheetData>
    <row r="1" spans="1:74" ht="13.4" customHeight="1" x14ac:dyDescent="0.3">
      <c r="A1" s="649" t="s">
        <v>699</v>
      </c>
      <c r="B1" s="697" t="s">
        <v>222</v>
      </c>
      <c r="C1" s="698"/>
      <c r="D1" s="69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row>
    <row r="2" spans="1:74" ht="12.5"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58"/>
      <c r="B5" s="59" t="s">
        <v>683</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06"/>
      <c r="AZ5" s="524"/>
      <c r="BA5" s="524"/>
      <c r="BB5" s="524"/>
      <c r="BC5" s="524"/>
      <c r="BD5" s="537"/>
      <c r="BE5" s="60"/>
      <c r="BF5" s="60"/>
      <c r="BG5" s="60"/>
      <c r="BH5" s="60"/>
      <c r="BI5" s="60"/>
      <c r="BJ5" s="306"/>
      <c r="BK5" s="306"/>
      <c r="BL5" s="306"/>
      <c r="BM5" s="306"/>
      <c r="BN5" s="306"/>
      <c r="BO5" s="306"/>
      <c r="BP5" s="306"/>
      <c r="BQ5" s="306"/>
      <c r="BR5" s="306"/>
      <c r="BS5" s="306"/>
      <c r="BT5" s="306"/>
      <c r="BU5" s="306"/>
      <c r="BV5" s="306"/>
    </row>
    <row r="6" spans="1:74" ht="11.15" customHeight="1" x14ac:dyDescent="0.25">
      <c r="A6" s="61" t="s">
        <v>677</v>
      </c>
      <c r="B6" s="144" t="s">
        <v>346</v>
      </c>
      <c r="C6" s="165">
        <v>105.08169857999999</v>
      </c>
      <c r="D6" s="165">
        <v>103.20154407</v>
      </c>
      <c r="E6" s="165">
        <v>102.96889152</v>
      </c>
      <c r="F6" s="165">
        <v>102.53912387</v>
      </c>
      <c r="G6" s="165">
        <v>94.932638644999997</v>
      </c>
      <c r="H6" s="165">
        <v>97.568948466999998</v>
      </c>
      <c r="I6" s="165">
        <v>97.638054483999994</v>
      </c>
      <c r="J6" s="165">
        <v>97.664123355000001</v>
      </c>
      <c r="K6" s="165">
        <v>98.572280899999996</v>
      </c>
      <c r="L6" s="165">
        <v>96.931270612999995</v>
      </c>
      <c r="M6" s="165">
        <v>99.945693433000002</v>
      </c>
      <c r="N6" s="165">
        <v>100.56396561</v>
      </c>
      <c r="O6" s="165">
        <v>100.18002161</v>
      </c>
      <c r="P6" s="165">
        <v>92.758230820999998</v>
      </c>
      <c r="Q6" s="165">
        <v>101.16347287000001</v>
      </c>
      <c r="R6" s="165">
        <v>101.95542187</v>
      </c>
      <c r="S6" s="165">
        <v>101.87371561</v>
      </c>
      <c r="T6" s="165">
        <v>101.50880097</v>
      </c>
      <c r="U6" s="165">
        <v>102.46797629</v>
      </c>
      <c r="V6" s="165">
        <v>102.771609</v>
      </c>
      <c r="W6" s="165">
        <v>103.46927497</v>
      </c>
      <c r="X6" s="165">
        <v>105.11228484</v>
      </c>
      <c r="Y6" s="165">
        <v>106.29860367000001</v>
      </c>
      <c r="Z6" s="165">
        <v>107.19435525999999</v>
      </c>
      <c r="AA6" s="165">
        <v>104.36343297000001</v>
      </c>
      <c r="AB6" s="165">
        <v>104.08858029</v>
      </c>
      <c r="AC6" s="165">
        <v>105.88560242</v>
      </c>
      <c r="AD6" s="165">
        <v>106.64060189999999</v>
      </c>
      <c r="AE6" s="165">
        <v>107.48518405999999</v>
      </c>
      <c r="AF6" s="165">
        <v>107.7441848</v>
      </c>
      <c r="AG6" s="165">
        <v>108.87345168</v>
      </c>
      <c r="AH6" s="165">
        <v>109.43172561</v>
      </c>
      <c r="AI6" s="165">
        <v>111.01379813</v>
      </c>
      <c r="AJ6" s="165">
        <v>110.89492432</v>
      </c>
      <c r="AK6" s="165">
        <v>110.88574967</v>
      </c>
      <c r="AL6" s="165">
        <v>108.72179158</v>
      </c>
      <c r="AM6" s="165">
        <v>110.60544461000001</v>
      </c>
      <c r="AN6" s="165">
        <v>110.81359239</v>
      </c>
      <c r="AO6" s="165">
        <v>112.09463432</v>
      </c>
      <c r="AP6" s="165">
        <v>112.06689787000001</v>
      </c>
      <c r="AQ6" s="165">
        <v>112.90029839</v>
      </c>
      <c r="AR6" s="165">
        <v>112.51499977</v>
      </c>
      <c r="AS6" s="165">
        <v>112.73555652</v>
      </c>
      <c r="AT6" s="165">
        <v>113.99102803</v>
      </c>
      <c r="AU6" s="165">
        <v>114.20006807</v>
      </c>
      <c r="AV6" s="165">
        <v>114.08685558000001</v>
      </c>
      <c r="AW6" s="165">
        <v>115.62534157</v>
      </c>
      <c r="AX6" s="165">
        <v>115.87935568</v>
      </c>
      <c r="AY6" s="165">
        <v>112.0778749</v>
      </c>
      <c r="AZ6" s="165">
        <v>115.17013489999999</v>
      </c>
      <c r="BA6" s="165">
        <v>112.6459</v>
      </c>
      <c r="BB6" s="165">
        <v>112.283</v>
      </c>
      <c r="BC6" s="252">
        <v>111.5809</v>
      </c>
      <c r="BD6" s="252">
        <v>111.488</v>
      </c>
      <c r="BE6" s="252">
        <v>111.7206</v>
      </c>
      <c r="BF6" s="252">
        <v>111.6657</v>
      </c>
      <c r="BG6" s="252">
        <v>112.32040000000001</v>
      </c>
      <c r="BH6" s="252">
        <v>112.5718</v>
      </c>
      <c r="BI6" s="252">
        <v>113.03700000000001</v>
      </c>
      <c r="BJ6" s="252">
        <v>113.14490000000001</v>
      </c>
      <c r="BK6" s="252">
        <v>113.95269999999999</v>
      </c>
      <c r="BL6" s="252">
        <v>112.10250000000001</v>
      </c>
      <c r="BM6" s="252">
        <v>114.3036</v>
      </c>
      <c r="BN6" s="252">
        <v>114.4866</v>
      </c>
      <c r="BO6" s="252">
        <v>114.57470000000001</v>
      </c>
      <c r="BP6" s="252">
        <v>114.85250000000001</v>
      </c>
      <c r="BQ6" s="252">
        <v>114.76819999999999</v>
      </c>
      <c r="BR6" s="252">
        <v>114.7047</v>
      </c>
      <c r="BS6" s="252">
        <v>114.6957</v>
      </c>
      <c r="BT6" s="252">
        <v>114.8887</v>
      </c>
      <c r="BU6" s="252">
        <v>115.26739999999999</v>
      </c>
      <c r="BV6" s="252">
        <v>115.6319</v>
      </c>
    </row>
    <row r="7" spans="1:74" ht="11.15" customHeight="1" x14ac:dyDescent="0.25">
      <c r="A7" s="61" t="s">
        <v>678</v>
      </c>
      <c r="B7" s="144" t="s">
        <v>347</v>
      </c>
      <c r="C7" s="165">
        <v>0.97088654838999999</v>
      </c>
      <c r="D7" s="165">
        <v>0.98712344827999998</v>
      </c>
      <c r="E7" s="165">
        <v>0.94601983870999995</v>
      </c>
      <c r="F7" s="165">
        <v>0.92027230000000004</v>
      </c>
      <c r="G7" s="165">
        <v>0.87650419354999998</v>
      </c>
      <c r="H7" s="165">
        <v>0.85457753332999997</v>
      </c>
      <c r="I7" s="165">
        <v>0.86664048387000003</v>
      </c>
      <c r="J7" s="165">
        <v>0.86892322581000003</v>
      </c>
      <c r="K7" s="165">
        <v>0.90199459999999998</v>
      </c>
      <c r="L7" s="165">
        <v>0.94119358065000003</v>
      </c>
      <c r="M7" s="165">
        <v>0.98894166667000005</v>
      </c>
      <c r="N7" s="165">
        <v>1.0052184194</v>
      </c>
      <c r="O7" s="165">
        <v>1.0215232258</v>
      </c>
      <c r="P7" s="165">
        <v>1.0130256429</v>
      </c>
      <c r="Q7" s="165">
        <v>1.0155860967999999</v>
      </c>
      <c r="R7" s="165">
        <v>0.98381166666999997</v>
      </c>
      <c r="S7" s="165">
        <v>0.935639</v>
      </c>
      <c r="T7" s="165">
        <v>0.92383280000000001</v>
      </c>
      <c r="U7" s="165">
        <v>0.84774974193999997</v>
      </c>
      <c r="V7" s="165">
        <v>0.89884848387000005</v>
      </c>
      <c r="W7" s="165">
        <v>0.95113566667000005</v>
      </c>
      <c r="X7" s="165">
        <v>0.98252980644999999</v>
      </c>
      <c r="Y7" s="165">
        <v>1.0245060333</v>
      </c>
      <c r="Z7" s="165">
        <v>1.0657584839000001</v>
      </c>
      <c r="AA7" s="165">
        <v>1.0601481612999999</v>
      </c>
      <c r="AB7" s="165">
        <v>1.0719234643</v>
      </c>
      <c r="AC7" s="165">
        <v>1.0475045806000001</v>
      </c>
      <c r="AD7" s="165">
        <v>1.0303260667</v>
      </c>
      <c r="AE7" s="165">
        <v>1.0218357741999999</v>
      </c>
      <c r="AF7" s="165">
        <v>0.95478759999999996</v>
      </c>
      <c r="AG7" s="165">
        <v>0.95658522581000005</v>
      </c>
      <c r="AH7" s="165">
        <v>0.94774116128999997</v>
      </c>
      <c r="AI7" s="165">
        <v>0.9762786</v>
      </c>
      <c r="AJ7" s="165">
        <v>1.0039356451999999</v>
      </c>
      <c r="AK7" s="165">
        <v>1.0311479333</v>
      </c>
      <c r="AL7" s="165">
        <v>1.1671280968</v>
      </c>
      <c r="AM7" s="165">
        <v>1.0771140644999999</v>
      </c>
      <c r="AN7" s="165">
        <v>1.0973731070999999</v>
      </c>
      <c r="AO7" s="165">
        <v>1.0540509032000001</v>
      </c>
      <c r="AP7" s="165">
        <v>1.0437551667</v>
      </c>
      <c r="AQ7" s="165">
        <v>1.0093054194</v>
      </c>
      <c r="AR7" s="165">
        <v>0.96637013332999999</v>
      </c>
      <c r="AS7" s="165">
        <v>0.91863903225999999</v>
      </c>
      <c r="AT7" s="165">
        <v>0.86308835484000002</v>
      </c>
      <c r="AU7" s="165">
        <v>0.95946416667000001</v>
      </c>
      <c r="AV7" s="165">
        <v>1.0172466452</v>
      </c>
      <c r="AW7" s="165">
        <v>1.0244602332999999</v>
      </c>
      <c r="AX7" s="165">
        <v>1.0760132257999999</v>
      </c>
      <c r="AY7" s="165">
        <v>1.0992659032000001</v>
      </c>
      <c r="AZ7" s="165">
        <v>1.0852452069</v>
      </c>
      <c r="BA7" s="165">
        <v>1.0576099999999999</v>
      </c>
      <c r="BB7" s="165">
        <v>1.023021</v>
      </c>
      <c r="BC7" s="252">
        <v>0.98594859999999995</v>
      </c>
      <c r="BD7" s="252">
        <v>0.93464049999999999</v>
      </c>
      <c r="BE7" s="252">
        <v>0.87985809999999998</v>
      </c>
      <c r="BF7" s="252">
        <v>0.87020850000000005</v>
      </c>
      <c r="BG7" s="252">
        <v>0.92181170000000001</v>
      </c>
      <c r="BH7" s="252">
        <v>0.96158010000000005</v>
      </c>
      <c r="BI7" s="252">
        <v>1.0118309999999999</v>
      </c>
      <c r="BJ7" s="252">
        <v>1.0421879999999999</v>
      </c>
      <c r="BK7" s="252">
        <v>1.027282</v>
      </c>
      <c r="BL7" s="252">
        <v>1.023849</v>
      </c>
      <c r="BM7" s="252">
        <v>1.0070190000000001</v>
      </c>
      <c r="BN7" s="252">
        <v>0.98133300000000001</v>
      </c>
      <c r="BO7" s="252">
        <v>0.95159740000000004</v>
      </c>
      <c r="BP7" s="252">
        <v>0.9063348</v>
      </c>
      <c r="BQ7" s="252">
        <v>0.85653400000000002</v>
      </c>
      <c r="BR7" s="252">
        <v>0.85098929999999995</v>
      </c>
      <c r="BS7" s="252">
        <v>0.90597490000000003</v>
      </c>
      <c r="BT7" s="252">
        <v>0.9485304</v>
      </c>
      <c r="BU7" s="252">
        <v>1.0010779999999999</v>
      </c>
      <c r="BV7" s="252">
        <v>1.0333270000000001</v>
      </c>
    </row>
    <row r="8" spans="1:74" ht="11.15" customHeight="1" x14ac:dyDescent="0.25">
      <c r="A8" s="61" t="s">
        <v>681</v>
      </c>
      <c r="B8" s="144" t="s">
        <v>114</v>
      </c>
      <c r="C8" s="165">
        <v>2.7769757096999999</v>
      </c>
      <c r="D8" s="165">
        <v>2.7960630344999999</v>
      </c>
      <c r="E8" s="165">
        <v>2.8373459032000001</v>
      </c>
      <c r="F8" s="165">
        <v>2.6861964333000001</v>
      </c>
      <c r="G8" s="165">
        <v>2.0867804516000001</v>
      </c>
      <c r="H8" s="165">
        <v>2.0847753667000002</v>
      </c>
      <c r="I8" s="165">
        <v>2.1942140323000001</v>
      </c>
      <c r="J8" s="165">
        <v>1.4250750323000001</v>
      </c>
      <c r="K8" s="165">
        <v>1.6354038</v>
      </c>
      <c r="L8" s="165">
        <v>1.2528770968</v>
      </c>
      <c r="M8" s="165">
        <v>2.0264318333000002</v>
      </c>
      <c r="N8" s="165">
        <v>2.1822415484</v>
      </c>
      <c r="O8" s="165">
        <v>2.3162698064999998</v>
      </c>
      <c r="P8" s="165">
        <v>2.2872330356999999</v>
      </c>
      <c r="Q8" s="165">
        <v>2.3935878386999998</v>
      </c>
      <c r="R8" s="165">
        <v>2.3254166333000001</v>
      </c>
      <c r="S8" s="165">
        <v>2.3242332581</v>
      </c>
      <c r="T8" s="165">
        <v>2.2474622000000002</v>
      </c>
      <c r="U8" s="165">
        <v>2.3143942903000001</v>
      </c>
      <c r="V8" s="165">
        <v>1.9809305160999999</v>
      </c>
      <c r="W8" s="165">
        <v>1.1517679332999999</v>
      </c>
      <c r="X8" s="165">
        <v>1.9366682903000001</v>
      </c>
      <c r="Y8" s="165">
        <v>2.1855472332999999</v>
      </c>
      <c r="Z8" s="165">
        <v>2.1946712258000001</v>
      </c>
      <c r="AA8" s="165">
        <v>2.0679030967999998</v>
      </c>
      <c r="AB8" s="165">
        <v>2.0229363570999999</v>
      </c>
      <c r="AC8" s="165">
        <v>2.0733298386999999</v>
      </c>
      <c r="AD8" s="165">
        <v>2.1800681000000002</v>
      </c>
      <c r="AE8" s="165">
        <v>1.9966170323000001</v>
      </c>
      <c r="AF8" s="165">
        <v>2.1363458667000002</v>
      </c>
      <c r="AG8" s="165">
        <v>2.1347006129000001</v>
      </c>
      <c r="AH8" s="165">
        <v>2.1927853870999998</v>
      </c>
      <c r="AI8" s="165">
        <v>2.1625107667000001</v>
      </c>
      <c r="AJ8" s="165">
        <v>2.1370863548000001</v>
      </c>
      <c r="AK8" s="165">
        <v>2.1471424667000001</v>
      </c>
      <c r="AL8" s="165">
        <v>2.0744185484000002</v>
      </c>
      <c r="AM8" s="165">
        <v>2.1827837741999998</v>
      </c>
      <c r="AN8" s="165">
        <v>2.1246415000000001</v>
      </c>
      <c r="AO8" s="165">
        <v>2.0926239999999998</v>
      </c>
      <c r="AP8" s="165">
        <v>1.9484824332999999</v>
      </c>
      <c r="AQ8" s="165">
        <v>1.8158149676999999</v>
      </c>
      <c r="AR8" s="165">
        <v>1.9025467667</v>
      </c>
      <c r="AS8" s="165">
        <v>2.033649</v>
      </c>
      <c r="AT8" s="165">
        <v>1.9350218387</v>
      </c>
      <c r="AU8" s="165">
        <v>2.0933869666999998</v>
      </c>
      <c r="AV8" s="165">
        <v>1.9905344839000001</v>
      </c>
      <c r="AW8" s="165">
        <v>1.9012810333000001</v>
      </c>
      <c r="AX8" s="165">
        <v>1.9065020644999999</v>
      </c>
      <c r="AY8" s="165">
        <v>1.8972500967999999</v>
      </c>
      <c r="AZ8" s="165">
        <v>1.8833358621</v>
      </c>
      <c r="BA8" s="165">
        <v>1.8902589999999999</v>
      </c>
      <c r="BB8" s="165">
        <v>1.8899820000000001</v>
      </c>
      <c r="BC8" s="252">
        <v>1.8849070000000001</v>
      </c>
      <c r="BD8" s="252">
        <v>1.8894010000000001</v>
      </c>
      <c r="BE8" s="252">
        <v>1.9046940000000001</v>
      </c>
      <c r="BF8" s="252">
        <v>1.9224829999999999</v>
      </c>
      <c r="BG8" s="252">
        <v>1.844554</v>
      </c>
      <c r="BH8" s="252">
        <v>1.8702289999999999</v>
      </c>
      <c r="BI8" s="252">
        <v>1.955128</v>
      </c>
      <c r="BJ8" s="252">
        <v>1.960723</v>
      </c>
      <c r="BK8" s="252">
        <v>1.982437</v>
      </c>
      <c r="BL8" s="252">
        <v>2.0106570000000001</v>
      </c>
      <c r="BM8" s="252">
        <v>1.994567</v>
      </c>
      <c r="BN8" s="252">
        <v>1.9883109999999999</v>
      </c>
      <c r="BO8" s="252">
        <v>2.0271370000000002</v>
      </c>
      <c r="BP8" s="252">
        <v>1.9961819999999999</v>
      </c>
      <c r="BQ8" s="252">
        <v>2.001633</v>
      </c>
      <c r="BR8" s="252">
        <v>1.9567600000000001</v>
      </c>
      <c r="BS8" s="252">
        <v>1.868725</v>
      </c>
      <c r="BT8" s="252">
        <v>1.9031750000000001</v>
      </c>
      <c r="BU8" s="252">
        <v>1.998305</v>
      </c>
      <c r="BV8" s="252">
        <v>2.01254</v>
      </c>
    </row>
    <row r="9" spans="1:74" ht="11.15" customHeight="1" x14ac:dyDescent="0.25">
      <c r="A9" s="61" t="s">
        <v>682</v>
      </c>
      <c r="B9" s="144" t="s">
        <v>106</v>
      </c>
      <c r="C9" s="165">
        <v>101.33383632</v>
      </c>
      <c r="D9" s="165">
        <v>99.418357585999999</v>
      </c>
      <c r="E9" s="165">
        <v>99.185525773999998</v>
      </c>
      <c r="F9" s="165">
        <v>98.932655132999997</v>
      </c>
      <c r="G9" s="165">
        <v>91.969353999999996</v>
      </c>
      <c r="H9" s="165">
        <v>94.629595566999996</v>
      </c>
      <c r="I9" s="165">
        <v>94.577199968000002</v>
      </c>
      <c r="J9" s="165">
        <v>95.370125096999999</v>
      </c>
      <c r="K9" s="165">
        <v>96.034882499999995</v>
      </c>
      <c r="L9" s="165">
        <v>94.737199935000007</v>
      </c>
      <c r="M9" s="165">
        <v>96.930319933000007</v>
      </c>
      <c r="N9" s="165">
        <v>97.376505644999995</v>
      </c>
      <c r="O9" s="165">
        <v>96.842228581000001</v>
      </c>
      <c r="P9" s="165">
        <v>89.457972143000006</v>
      </c>
      <c r="Q9" s="165">
        <v>97.754298934999994</v>
      </c>
      <c r="R9" s="165">
        <v>98.646193566999997</v>
      </c>
      <c r="S9" s="165">
        <v>98.613843355</v>
      </c>
      <c r="T9" s="165">
        <v>98.337505966999998</v>
      </c>
      <c r="U9" s="165">
        <v>99.305832257999995</v>
      </c>
      <c r="V9" s="165">
        <v>99.891829999999999</v>
      </c>
      <c r="W9" s="165">
        <v>101.36637137</v>
      </c>
      <c r="X9" s="165">
        <v>102.19308674</v>
      </c>
      <c r="Y9" s="165">
        <v>103.0885504</v>
      </c>
      <c r="Z9" s="165">
        <v>103.93392555</v>
      </c>
      <c r="AA9" s="165">
        <v>101.23538171</v>
      </c>
      <c r="AB9" s="165">
        <v>100.99372046000001</v>
      </c>
      <c r="AC9" s="165">
        <v>102.764768</v>
      </c>
      <c r="AD9" s="165">
        <v>103.43020773000001</v>
      </c>
      <c r="AE9" s="165">
        <v>104.46673126</v>
      </c>
      <c r="AF9" s="165">
        <v>104.65305133</v>
      </c>
      <c r="AG9" s="165">
        <v>105.78216584</v>
      </c>
      <c r="AH9" s="165">
        <v>106.29119906</v>
      </c>
      <c r="AI9" s="165">
        <v>107.87500876999999</v>
      </c>
      <c r="AJ9" s="165">
        <v>107.75390231999999</v>
      </c>
      <c r="AK9" s="165">
        <v>107.70745927</v>
      </c>
      <c r="AL9" s="165">
        <v>105.48024494000001</v>
      </c>
      <c r="AM9" s="165">
        <v>107.34554677</v>
      </c>
      <c r="AN9" s="165">
        <v>107.59157779</v>
      </c>
      <c r="AO9" s="165">
        <v>108.94795942</v>
      </c>
      <c r="AP9" s="165">
        <v>109.07466027</v>
      </c>
      <c r="AQ9" s="165">
        <v>110.07517799999999</v>
      </c>
      <c r="AR9" s="165">
        <v>109.64608287</v>
      </c>
      <c r="AS9" s="165">
        <v>109.78326848</v>
      </c>
      <c r="AT9" s="165">
        <v>111.19291784000001</v>
      </c>
      <c r="AU9" s="165">
        <v>111.14721693</v>
      </c>
      <c r="AV9" s="165">
        <v>111.07907444999999</v>
      </c>
      <c r="AW9" s="165">
        <v>112.6996003</v>
      </c>
      <c r="AX9" s="165">
        <v>112.89684038999999</v>
      </c>
      <c r="AY9" s="165">
        <v>109.0813589</v>
      </c>
      <c r="AZ9" s="165">
        <v>112.20155382999999</v>
      </c>
      <c r="BA9" s="165">
        <v>109.69799999999999</v>
      </c>
      <c r="BB9" s="165">
        <v>109.37</v>
      </c>
      <c r="BC9" s="252">
        <v>108.71</v>
      </c>
      <c r="BD9" s="252">
        <v>108.664</v>
      </c>
      <c r="BE9" s="252">
        <v>108.93600000000001</v>
      </c>
      <c r="BF9" s="252">
        <v>108.873</v>
      </c>
      <c r="BG9" s="252">
        <v>109.554</v>
      </c>
      <c r="BH9" s="252">
        <v>109.74</v>
      </c>
      <c r="BI9" s="252">
        <v>110.07</v>
      </c>
      <c r="BJ9" s="252">
        <v>110.142</v>
      </c>
      <c r="BK9" s="252">
        <v>110.943</v>
      </c>
      <c r="BL9" s="252">
        <v>109.068</v>
      </c>
      <c r="BM9" s="252">
        <v>111.30200000000001</v>
      </c>
      <c r="BN9" s="252">
        <v>111.517</v>
      </c>
      <c r="BO9" s="252">
        <v>111.596</v>
      </c>
      <c r="BP9" s="252">
        <v>111.95</v>
      </c>
      <c r="BQ9" s="252">
        <v>111.91</v>
      </c>
      <c r="BR9" s="252">
        <v>111.89700000000001</v>
      </c>
      <c r="BS9" s="252">
        <v>111.92100000000001</v>
      </c>
      <c r="BT9" s="252">
        <v>112.03700000000001</v>
      </c>
      <c r="BU9" s="252">
        <v>112.268</v>
      </c>
      <c r="BV9" s="252">
        <v>112.586</v>
      </c>
    </row>
    <row r="10" spans="1:74" ht="11.15" customHeight="1" x14ac:dyDescent="0.25">
      <c r="A10" s="61" t="s">
        <v>451</v>
      </c>
      <c r="B10" s="144" t="s">
        <v>348</v>
      </c>
      <c r="C10" s="165">
        <v>97.369451612999995</v>
      </c>
      <c r="D10" s="165">
        <v>95.498275862</v>
      </c>
      <c r="E10" s="165">
        <v>95.251677419000004</v>
      </c>
      <c r="F10" s="165">
        <v>95.024733333</v>
      </c>
      <c r="G10" s="165">
        <v>87.865387096999996</v>
      </c>
      <c r="H10" s="165">
        <v>90.400933332999998</v>
      </c>
      <c r="I10" s="165">
        <v>90.343129031999993</v>
      </c>
      <c r="J10" s="165">
        <v>90.392741935000004</v>
      </c>
      <c r="K10" s="165">
        <v>91.293066667000005</v>
      </c>
      <c r="L10" s="165">
        <v>89.707580644999993</v>
      </c>
      <c r="M10" s="165">
        <v>92.499433332999999</v>
      </c>
      <c r="N10" s="165">
        <v>93.106387096999995</v>
      </c>
      <c r="O10" s="165">
        <v>92.644387097000006</v>
      </c>
      <c r="P10" s="165">
        <v>85.780857143000006</v>
      </c>
      <c r="Q10" s="165">
        <v>93.553870967999998</v>
      </c>
      <c r="R10" s="165">
        <v>94.286233332999998</v>
      </c>
      <c r="S10" s="165">
        <v>94.210677419000007</v>
      </c>
      <c r="T10" s="165">
        <v>93.873199999999997</v>
      </c>
      <c r="U10" s="165">
        <v>94.760225805999994</v>
      </c>
      <c r="V10" s="165">
        <v>95.041032258000001</v>
      </c>
      <c r="W10" s="165">
        <v>95.686233333000004</v>
      </c>
      <c r="X10" s="165">
        <v>97.205645161000007</v>
      </c>
      <c r="Y10" s="165">
        <v>98.302733333000006</v>
      </c>
      <c r="Z10" s="165">
        <v>99.131096774</v>
      </c>
      <c r="AA10" s="165">
        <v>96.223290323000001</v>
      </c>
      <c r="AB10" s="165">
        <v>95.969892857000005</v>
      </c>
      <c r="AC10" s="165">
        <v>97.626741934999998</v>
      </c>
      <c r="AD10" s="165">
        <v>98.322833333000005</v>
      </c>
      <c r="AE10" s="165">
        <v>99.101548386999994</v>
      </c>
      <c r="AF10" s="165">
        <v>99.340366666999998</v>
      </c>
      <c r="AG10" s="165">
        <v>100.38154839000001</v>
      </c>
      <c r="AH10" s="165">
        <v>100.89625805999999</v>
      </c>
      <c r="AI10" s="165">
        <v>102.35493332999999</v>
      </c>
      <c r="AJ10" s="165">
        <v>102.24535484</v>
      </c>
      <c r="AK10" s="165">
        <v>102.23686667</v>
      </c>
      <c r="AL10" s="165">
        <v>100.24170968</v>
      </c>
      <c r="AM10" s="165">
        <v>101.90183871000001</v>
      </c>
      <c r="AN10" s="165">
        <v>101.98492856999999</v>
      </c>
      <c r="AO10" s="165">
        <v>102.87716129</v>
      </c>
      <c r="AP10" s="165">
        <v>102.64553333000001</v>
      </c>
      <c r="AQ10" s="165">
        <v>103.56416129</v>
      </c>
      <c r="AR10" s="165">
        <v>103.25016667</v>
      </c>
      <c r="AS10" s="165">
        <v>103.38409677</v>
      </c>
      <c r="AT10" s="165">
        <v>104.51551612999999</v>
      </c>
      <c r="AU10" s="165">
        <v>104.48699999999999</v>
      </c>
      <c r="AV10" s="165">
        <v>104.34893547999999</v>
      </c>
      <c r="AW10" s="165">
        <v>105.89503333</v>
      </c>
      <c r="AX10" s="165">
        <v>106.46545161</v>
      </c>
      <c r="AY10" s="165">
        <v>103.39929032000001</v>
      </c>
      <c r="AZ10" s="165">
        <v>105.66224138</v>
      </c>
      <c r="BA10" s="165">
        <v>103.0643</v>
      </c>
      <c r="BB10" s="165">
        <v>102.7312</v>
      </c>
      <c r="BC10" s="252">
        <v>102.0904</v>
      </c>
      <c r="BD10" s="252">
        <v>102.0052</v>
      </c>
      <c r="BE10" s="252">
        <v>102.218</v>
      </c>
      <c r="BF10" s="252">
        <v>102.1681</v>
      </c>
      <c r="BG10" s="252">
        <v>102.7671</v>
      </c>
      <c r="BH10" s="252">
        <v>102.9973</v>
      </c>
      <c r="BI10" s="252">
        <v>103.4229</v>
      </c>
      <c r="BJ10" s="252">
        <v>103.5217</v>
      </c>
      <c r="BK10" s="252">
        <v>104.26090000000001</v>
      </c>
      <c r="BL10" s="252">
        <v>102.5681</v>
      </c>
      <c r="BM10" s="252">
        <v>104.58199999999999</v>
      </c>
      <c r="BN10" s="252">
        <v>104.7495</v>
      </c>
      <c r="BO10" s="252">
        <v>104.8301</v>
      </c>
      <c r="BP10" s="252">
        <v>105.0843</v>
      </c>
      <c r="BQ10" s="252">
        <v>105.0072</v>
      </c>
      <c r="BR10" s="252">
        <v>104.9491</v>
      </c>
      <c r="BS10" s="252">
        <v>104.9408</v>
      </c>
      <c r="BT10" s="252">
        <v>105.11750000000001</v>
      </c>
      <c r="BU10" s="252">
        <v>105.4639</v>
      </c>
      <c r="BV10" s="252">
        <v>105.7974</v>
      </c>
    </row>
    <row r="11" spans="1:74" ht="11.15" customHeight="1" x14ac:dyDescent="0.25">
      <c r="A11" s="457" t="s">
        <v>454</v>
      </c>
      <c r="B11" s="458" t="s">
        <v>828</v>
      </c>
      <c r="C11" s="165">
        <v>0.42639487097000001</v>
      </c>
      <c r="D11" s="165">
        <v>0.19618727586000001</v>
      </c>
      <c r="E11" s="165">
        <v>9.2252419355000004E-2</v>
      </c>
      <c r="F11" s="165">
        <v>0.10714873333</v>
      </c>
      <c r="G11" s="165">
        <v>9.0681387096999994E-2</v>
      </c>
      <c r="H11" s="165">
        <v>0.1623695</v>
      </c>
      <c r="I11" s="165">
        <v>0.13169354839</v>
      </c>
      <c r="J11" s="165">
        <v>9.2999870967999998E-2</v>
      </c>
      <c r="K11" s="165">
        <v>4.1354166667000002E-2</v>
      </c>
      <c r="L11" s="165">
        <v>2.6222580644999998E-4</v>
      </c>
      <c r="M11" s="165">
        <v>9.4856700000000002E-2</v>
      </c>
      <c r="N11" s="165">
        <v>0.17707838710000001</v>
      </c>
      <c r="O11" s="165">
        <v>0.20575835483999999</v>
      </c>
      <c r="P11" s="165">
        <v>0.20337485714</v>
      </c>
      <c r="Q11" s="165">
        <v>4.5444322581E-2</v>
      </c>
      <c r="R11" s="165">
        <v>2.7103333333E-4</v>
      </c>
      <c r="S11" s="165">
        <v>5.4031225805999998E-2</v>
      </c>
      <c r="T11" s="165">
        <v>3.7186666667000001E-4</v>
      </c>
      <c r="U11" s="165">
        <v>5.5981774194000002E-2</v>
      </c>
      <c r="V11" s="165">
        <v>6.9454838709999997E-4</v>
      </c>
      <c r="W11" s="165">
        <v>4.1527399999999999E-2</v>
      </c>
      <c r="X11" s="165">
        <v>7.7432258065000001E-4</v>
      </c>
      <c r="Y11" s="165">
        <v>5.8121266667000002E-2</v>
      </c>
      <c r="Z11" s="165">
        <v>5.2932741934999999E-2</v>
      </c>
      <c r="AA11" s="165">
        <v>0.20826609676999999</v>
      </c>
      <c r="AB11" s="165">
        <v>0.16081885713999999</v>
      </c>
      <c r="AC11" s="165">
        <v>8.5459612902999998E-2</v>
      </c>
      <c r="AD11" s="165">
        <v>5.0344999999999999E-3</v>
      </c>
      <c r="AE11" s="165">
        <v>2.0806870968000001E-2</v>
      </c>
      <c r="AF11" s="165">
        <v>5.9327333333000004E-3</v>
      </c>
      <c r="AG11" s="165">
        <v>9.3112E-2</v>
      </c>
      <c r="AH11" s="165">
        <v>9.8441838709999993E-2</v>
      </c>
      <c r="AI11" s="165">
        <v>5.3478333333000002E-3</v>
      </c>
      <c r="AJ11" s="165">
        <v>6.7019032257999997E-3</v>
      </c>
      <c r="AK11" s="165">
        <v>4.6510900000000001E-2</v>
      </c>
      <c r="AL11" s="165">
        <v>9.6239838709999997E-2</v>
      </c>
      <c r="AM11" s="165">
        <v>8.5911354839000004E-2</v>
      </c>
      <c r="AN11" s="165">
        <v>0.14487800000000001</v>
      </c>
      <c r="AO11" s="165">
        <v>4.3813935483999998E-2</v>
      </c>
      <c r="AP11" s="165">
        <v>6.6590333333000004E-3</v>
      </c>
      <c r="AQ11" s="165">
        <v>5.2297580645000001E-2</v>
      </c>
      <c r="AR11" s="165">
        <v>8.9040666666999994E-3</v>
      </c>
      <c r="AS11" s="165">
        <v>4.8428612902999997E-2</v>
      </c>
      <c r="AT11" s="165">
        <v>8.4130645160999992E-3</v>
      </c>
      <c r="AU11" s="165">
        <v>5.9294666667000003E-3</v>
      </c>
      <c r="AV11" s="165">
        <v>7.1173225806000001E-3</v>
      </c>
      <c r="AW11" s="165">
        <v>5.0585666667000003E-3</v>
      </c>
      <c r="AX11" s="165">
        <v>8.9055322581000004E-2</v>
      </c>
      <c r="AY11" s="165">
        <v>0.13997558064999999</v>
      </c>
      <c r="AZ11" s="165">
        <v>9.5281758620999996E-2</v>
      </c>
      <c r="BA11" s="165">
        <v>5.1339731030000002E-2</v>
      </c>
      <c r="BB11" s="165">
        <v>4.0350593626999998E-2</v>
      </c>
      <c r="BC11" s="252">
        <v>3.0833917890999998E-2</v>
      </c>
      <c r="BD11" s="252">
        <v>4.2588160505E-2</v>
      </c>
      <c r="BE11" s="252">
        <v>4.7606052490000002E-2</v>
      </c>
      <c r="BF11" s="252">
        <v>5.2531340426000002E-2</v>
      </c>
      <c r="BG11" s="252">
        <v>1.9159926415999999E-2</v>
      </c>
      <c r="BH11" s="252">
        <v>3.9129490353E-2</v>
      </c>
      <c r="BI11" s="252">
        <v>4.7738698460999998E-2</v>
      </c>
      <c r="BJ11" s="252">
        <v>0.10344488939</v>
      </c>
      <c r="BK11" s="252">
        <v>0.14804888301999999</v>
      </c>
      <c r="BL11" s="252">
        <v>8.7282685254E-2</v>
      </c>
      <c r="BM11" s="252">
        <v>5.1339731030000002E-2</v>
      </c>
      <c r="BN11" s="252">
        <v>4.0350593626999998E-2</v>
      </c>
      <c r="BO11" s="252">
        <v>3.0833917890999998E-2</v>
      </c>
      <c r="BP11" s="252">
        <v>4.2588160505E-2</v>
      </c>
      <c r="BQ11" s="252">
        <v>4.7606052490000002E-2</v>
      </c>
      <c r="BR11" s="252">
        <v>5.2531340426000002E-2</v>
      </c>
      <c r="BS11" s="252">
        <v>1.9159926415999999E-2</v>
      </c>
      <c r="BT11" s="252">
        <v>3.9129490353E-2</v>
      </c>
      <c r="BU11" s="252">
        <v>4.7738698460999998E-2</v>
      </c>
      <c r="BV11" s="252">
        <v>0.10344488939</v>
      </c>
    </row>
    <row r="12" spans="1:74" ht="11.15" customHeight="1" x14ac:dyDescent="0.25">
      <c r="A12" s="457" t="s">
        <v>829</v>
      </c>
      <c r="B12" s="458" t="s">
        <v>830</v>
      </c>
      <c r="C12" s="165">
        <v>8.0743546774000006</v>
      </c>
      <c r="D12" s="165">
        <v>7.7857302413999996</v>
      </c>
      <c r="E12" s="165">
        <v>7.8796419676999996</v>
      </c>
      <c r="F12" s="165">
        <v>7.0155182332999999</v>
      </c>
      <c r="G12" s="165">
        <v>5.8851030323</v>
      </c>
      <c r="H12" s="165">
        <v>3.6333886667000002</v>
      </c>
      <c r="I12" s="165">
        <v>3.1032271613</v>
      </c>
      <c r="J12" s="165">
        <v>3.6277946773999998</v>
      </c>
      <c r="K12" s="165">
        <v>5.0376011667</v>
      </c>
      <c r="L12" s="165">
        <v>7.1923437419000003</v>
      </c>
      <c r="M12" s="165">
        <v>9.3560802333000002</v>
      </c>
      <c r="N12" s="165">
        <v>9.8149261289999998</v>
      </c>
      <c r="O12" s="165">
        <v>9.8450243547999996</v>
      </c>
      <c r="P12" s="165">
        <v>7.4426269999999999</v>
      </c>
      <c r="Q12" s="165">
        <v>10.355585194</v>
      </c>
      <c r="R12" s="165">
        <v>10.227275799999999</v>
      </c>
      <c r="S12" s="165">
        <v>10.158760097</v>
      </c>
      <c r="T12" s="165">
        <v>9.0456053999999995</v>
      </c>
      <c r="U12" s="165">
        <v>9.6820432581000002</v>
      </c>
      <c r="V12" s="165">
        <v>9.6213580967999999</v>
      </c>
      <c r="W12" s="165">
        <v>9.4937819000000001</v>
      </c>
      <c r="X12" s="165">
        <v>9.6167383870999998</v>
      </c>
      <c r="Y12" s="165">
        <v>10.2132348</v>
      </c>
      <c r="Z12" s="165">
        <v>11.140731871</v>
      </c>
      <c r="AA12" s="165">
        <v>11.412610935</v>
      </c>
      <c r="AB12" s="165">
        <v>11.313065785999999</v>
      </c>
      <c r="AC12" s="165">
        <v>11.745664935000001</v>
      </c>
      <c r="AD12" s="165">
        <v>11.015428967</v>
      </c>
      <c r="AE12" s="165">
        <v>11.33703029</v>
      </c>
      <c r="AF12" s="165">
        <v>10.021977232999999</v>
      </c>
      <c r="AG12" s="165">
        <v>9.6908051613000001</v>
      </c>
      <c r="AH12" s="165">
        <v>9.6843560644999993</v>
      </c>
      <c r="AI12" s="165">
        <v>9.8459686666999993</v>
      </c>
      <c r="AJ12" s="165">
        <v>9.9942913871000005</v>
      </c>
      <c r="AK12" s="165">
        <v>10.086944799999999</v>
      </c>
      <c r="AL12" s="165">
        <v>10.966464452</v>
      </c>
      <c r="AM12" s="165">
        <v>10.875970161</v>
      </c>
      <c r="AN12" s="165">
        <v>11.652665036</v>
      </c>
      <c r="AO12" s="165">
        <v>11.836801194</v>
      </c>
      <c r="AP12" s="165">
        <v>12.528115133</v>
      </c>
      <c r="AQ12" s="165">
        <v>11.831429452</v>
      </c>
      <c r="AR12" s="165">
        <v>10.929080633</v>
      </c>
      <c r="AS12" s="165">
        <v>11.267489774</v>
      </c>
      <c r="AT12" s="165">
        <v>11.388993580999999</v>
      </c>
      <c r="AU12" s="165">
        <v>11.5534509</v>
      </c>
      <c r="AV12" s="165">
        <v>12.400103516</v>
      </c>
      <c r="AW12" s="165">
        <v>12.8753989</v>
      </c>
      <c r="AX12" s="165">
        <v>13.643065194</v>
      </c>
      <c r="AY12" s="165">
        <v>12.782593774</v>
      </c>
      <c r="AZ12" s="165">
        <v>12.398379793</v>
      </c>
      <c r="BA12" s="165">
        <v>11.958399999999999</v>
      </c>
      <c r="BB12" s="165">
        <v>10.707700000000001</v>
      </c>
      <c r="BC12" s="252">
        <v>10.79</v>
      </c>
      <c r="BD12" s="252">
        <v>11.52</v>
      </c>
      <c r="BE12" s="252">
        <v>11.69</v>
      </c>
      <c r="BF12" s="252">
        <v>11.58</v>
      </c>
      <c r="BG12" s="252">
        <v>11.65</v>
      </c>
      <c r="BH12" s="252">
        <v>12.63</v>
      </c>
      <c r="BI12" s="252">
        <v>13.28</v>
      </c>
      <c r="BJ12" s="252">
        <v>14.2</v>
      </c>
      <c r="BK12" s="252">
        <v>13.52</v>
      </c>
      <c r="BL12" s="252">
        <v>13.7</v>
      </c>
      <c r="BM12" s="252">
        <v>13.91</v>
      </c>
      <c r="BN12" s="252">
        <v>13.67</v>
      </c>
      <c r="BO12" s="252">
        <v>13.61</v>
      </c>
      <c r="BP12" s="252">
        <v>14.17</v>
      </c>
      <c r="BQ12" s="252">
        <v>14.31</v>
      </c>
      <c r="BR12" s="252">
        <v>14.92</v>
      </c>
      <c r="BS12" s="252">
        <v>13.91</v>
      </c>
      <c r="BT12" s="252">
        <v>14.96</v>
      </c>
      <c r="BU12" s="252">
        <v>15.22</v>
      </c>
      <c r="BV12" s="252">
        <v>15.59</v>
      </c>
    </row>
    <row r="13" spans="1:74" ht="11.15" customHeight="1" x14ac:dyDescent="0.25">
      <c r="A13" s="457" t="s">
        <v>453</v>
      </c>
      <c r="B13" s="458" t="s">
        <v>792</v>
      </c>
      <c r="C13" s="165">
        <v>8.0265798709999991</v>
      </c>
      <c r="D13" s="165">
        <v>8.0215104137999997</v>
      </c>
      <c r="E13" s="165">
        <v>6.7850676128999998</v>
      </c>
      <c r="F13" s="165">
        <v>6.2270590666999999</v>
      </c>
      <c r="G13" s="165">
        <v>5.9251954838999996</v>
      </c>
      <c r="H13" s="165">
        <v>6.0856844667000001</v>
      </c>
      <c r="I13" s="165">
        <v>6.6553102903000001</v>
      </c>
      <c r="J13" s="165">
        <v>6.7240330000000004</v>
      </c>
      <c r="K13" s="165">
        <v>5.7655893000000003</v>
      </c>
      <c r="L13" s="165">
        <v>6.4281642580999998</v>
      </c>
      <c r="M13" s="165">
        <v>6.9568074332999998</v>
      </c>
      <c r="N13" s="165">
        <v>8.4228526773999999</v>
      </c>
      <c r="O13" s="165">
        <v>8.9569485806000007</v>
      </c>
      <c r="P13" s="165">
        <v>9.5057082143000002</v>
      </c>
      <c r="Q13" s="165">
        <v>7.6545735806000001</v>
      </c>
      <c r="R13" s="165">
        <v>6.9447321666999997</v>
      </c>
      <c r="S13" s="165">
        <v>6.5546419677000003</v>
      </c>
      <c r="T13" s="165">
        <v>6.9278436333000002</v>
      </c>
      <c r="U13" s="165">
        <v>7.2913991935000002</v>
      </c>
      <c r="V13" s="165">
        <v>7.1267339031999999</v>
      </c>
      <c r="W13" s="165">
        <v>7.2982389999999997</v>
      </c>
      <c r="X13" s="165">
        <v>7.3598816451999998</v>
      </c>
      <c r="Y13" s="165">
        <v>8.0212966666999996</v>
      </c>
      <c r="Z13" s="165">
        <v>8.0955897418999996</v>
      </c>
      <c r="AA13" s="165">
        <v>9.3470130000000005</v>
      </c>
      <c r="AB13" s="165">
        <v>9.0512807500000001</v>
      </c>
      <c r="AC13" s="165">
        <v>8.2843733871000005</v>
      </c>
      <c r="AD13" s="165">
        <v>8.1605300333000006</v>
      </c>
      <c r="AE13" s="165">
        <v>7.4263955484000004</v>
      </c>
      <c r="AF13" s="165">
        <v>7.6225831667000001</v>
      </c>
      <c r="AG13" s="165">
        <v>8.2026819677000002</v>
      </c>
      <c r="AH13" s="165">
        <v>7.5099342903000004</v>
      </c>
      <c r="AI13" s="165">
        <v>7.7912675</v>
      </c>
      <c r="AJ13" s="165">
        <v>7.7181611290000003</v>
      </c>
      <c r="AK13" s="165">
        <v>8.1592198667000009</v>
      </c>
      <c r="AL13" s="165">
        <v>9.3524510967999994</v>
      </c>
      <c r="AM13" s="165">
        <v>8.7911647097000003</v>
      </c>
      <c r="AN13" s="165">
        <v>8.5656576428999998</v>
      </c>
      <c r="AO13" s="165">
        <v>8.0038359032000006</v>
      </c>
      <c r="AP13" s="165">
        <v>7.3382883666999996</v>
      </c>
      <c r="AQ13" s="165">
        <v>6.9190337096999999</v>
      </c>
      <c r="AR13" s="165">
        <v>7.7088121999999997</v>
      </c>
      <c r="AS13" s="165">
        <v>8.2119898710000001</v>
      </c>
      <c r="AT13" s="165">
        <v>7.9406514516</v>
      </c>
      <c r="AU13" s="165">
        <v>7.6602561332999999</v>
      </c>
      <c r="AV13" s="165">
        <v>7.4426820644999996</v>
      </c>
      <c r="AW13" s="165">
        <v>8.3787800666999992</v>
      </c>
      <c r="AX13" s="165">
        <v>8.8609152902999995</v>
      </c>
      <c r="AY13" s="165">
        <v>10.292684613</v>
      </c>
      <c r="AZ13" s="165">
        <v>8.8305074137999995</v>
      </c>
      <c r="BA13" s="165">
        <v>7.8728819999999997</v>
      </c>
      <c r="BB13" s="165">
        <v>7.0576350000000003</v>
      </c>
      <c r="BC13" s="252">
        <v>6.7223220000000001</v>
      </c>
      <c r="BD13" s="252">
        <v>7.0101990000000001</v>
      </c>
      <c r="BE13" s="252">
        <v>7.4517189999999998</v>
      </c>
      <c r="BF13" s="252">
        <v>7.1952720000000001</v>
      </c>
      <c r="BG13" s="252">
        <v>7.0171450000000002</v>
      </c>
      <c r="BH13" s="252">
        <v>6.9727860000000002</v>
      </c>
      <c r="BI13" s="252">
        <v>7.2853399999999997</v>
      </c>
      <c r="BJ13" s="252">
        <v>8.1586660000000002</v>
      </c>
      <c r="BK13" s="252">
        <v>8.7069320000000001</v>
      </c>
      <c r="BL13" s="252">
        <v>8.3706879999999995</v>
      </c>
      <c r="BM13" s="252">
        <v>7.7871490000000003</v>
      </c>
      <c r="BN13" s="252">
        <v>7.1082419999999997</v>
      </c>
      <c r="BO13" s="252">
        <v>6.7818040000000002</v>
      </c>
      <c r="BP13" s="252">
        <v>7.050281</v>
      </c>
      <c r="BQ13" s="252">
        <v>7.4787869999999996</v>
      </c>
      <c r="BR13" s="252">
        <v>7.2134980000000004</v>
      </c>
      <c r="BS13" s="252">
        <v>7.0290710000000001</v>
      </c>
      <c r="BT13" s="252">
        <v>6.9792880000000004</v>
      </c>
      <c r="BU13" s="252">
        <v>7.2866809999999997</v>
      </c>
      <c r="BV13" s="252">
        <v>8.1552489999999995</v>
      </c>
    </row>
    <row r="14" spans="1:74" ht="11.15" customHeight="1" x14ac:dyDescent="0.25">
      <c r="A14" s="457" t="s">
        <v>831</v>
      </c>
      <c r="B14" s="458" t="s">
        <v>793</v>
      </c>
      <c r="C14" s="165">
        <v>8.3915735484000002</v>
      </c>
      <c r="D14" s="165">
        <v>7.8778925172000003</v>
      </c>
      <c r="E14" s="165">
        <v>8.1667052902999995</v>
      </c>
      <c r="F14" s="165">
        <v>7.0100360000000004</v>
      </c>
      <c r="G14" s="165">
        <v>6.8720506128999999</v>
      </c>
      <c r="H14" s="165">
        <v>7.6494903000000001</v>
      </c>
      <c r="I14" s="165">
        <v>8.1602113226000004</v>
      </c>
      <c r="J14" s="165">
        <v>7.9925194193999998</v>
      </c>
      <c r="K14" s="165">
        <v>8.1432062333000008</v>
      </c>
      <c r="L14" s="165">
        <v>8.3438034515999995</v>
      </c>
      <c r="M14" s="165">
        <v>8.2509293333000002</v>
      </c>
      <c r="N14" s="165">
        <v>8.0294680323000005</v>
      </c>
      <c r="O14" s="165">
        <v>8.3328895160999998</v>
      </c>
      <c r="P14" s="165">
        <v>7.7003808213999996</v>
      </c>
      <c r="Q14" s="165">
        <v>8.8512142902999997</v>
      </c>
      <c r="R14" s="165">
        <v>8.5838079332999992</v>
      </c>
      <c r="S14" s="165">
        <v>8.4882218065000004</v>
      </c>
      <c r="T14" s="165">
        <v>8.9265471999999999</v>
      </c>
      <c r="U14" s="165">
        <v>8.5775157418999992</v>
      </c>
      <c r="V14" s="165">
        <v>8.5583995484000006</v>
      </c>
      <c r="W14" s="165">
        <v>8.3589710667000006</v>
      </c>
      <c r="X14" s="165">
        <v>7.9656754194000001</v>
      </c>
      <c r="Y14" s="165">
        <v>8.3528429667000008</v>
      </c>
      <c r="Z14" s="165">
        <v>8.8878600968000008</v>
      </c>
      <c r="AA14" s="165">
        <v>8.2917610968000002</v>
      </c>
      <c r="AB14" s="165">
        <v>8.2022080000000006</v>
      </c>
      <c r="AC14" s="165">
        <v>8.8696254194000002</v>
      </c>
      <c r="AD14" s="165">
        <v>8.5640821667000004</v>
      </c>
      <c r="AE14" s="165">
        <v>8.5553847742000002</v>
      </c>
      <c r="AF14" s="165">
        <v>8.4366778667000002</v>
      </c>
      <c r="AG14" s="165">
        <v>8.3686093548000002</v>
      </c>
      <c r="AH14" s="165">
        <v>8.3166361612999999</v>
      </c>
      <c r="AI14" s="165">
        <v>7.7028572332999996</v>
      </c>
      <c r="AJ14" s="165">
        <v>7.8872658065000003</v>
      </c>
      <c r="AK14" s="165">
        <v>8.3721795666999999</v>
      </c>
      <c r="AL14" s="165">
        <v>8.3017834516000004</v>
      </c>
      <c r="AM14" s="165">
        <v>8.7564508065000002</v>
      </c>
      <c r="AN14" s="165">
        <v>8.8749392142999994</v>
      </c>
      <c r="AO14" s="165">
        <v>9.1558717096999995</v>
      </c>
      <c r="AP14" s="165">
        <v>8.1617736667000003</v>
      </c>
      <c r="AQ14" s="165">
        <v>8.7615337097000001</v>
      </c>
      <c r="AR14" s="165">
        <v>9.3144950333000001</v>
      </c>
      <c r="AS14" s="165">
        <v>9.1997672580999996</v>
      </c>
      <c r="AT14" s="165">
        <v>9.0787232902999992</v>
      </c>
      <c r="AU14" s="165">
        <v>9.3007085332999999</v>
      </c>
      <c r="AV14" s="165">
        <v>8.6258731935000004</v>
      </c>
      <c r="AW14" s="165">
        <v>8.9482548333</v>
      </c>
      <c r="AX14" s="165">
        <v>9.2410089031999991</v>
      </c>
      <c r="AY14" s="165">
        <v>8.9550826129000001</v>
      </c>
      <c r="AZ14" s="165">
        <v>9.7935154483000009</v>
      </c>
      <c r="BA14" s="165">
        <v>9.9706799999999998</v>
      </c>
      <c r="BB14" s="165">
        <v>9.1515699999999995</v>
      </c>
      <c r="BC14" s="252">
        <v>9.2884600000000006</v>
      </c>
      <c r="BD14" s="252">
        <v>9.7628070000000005</v>
      </c>
      <c r="BE14" s="252">
        <v>9.6122049999999994</v>
      </c>
      <c r="BF14" s="252">
        <v>9.4183599999999998</v>
      </c>
      <c r="BG14" s="252">
        <v>9.4957229999999999</v>
      </c>
      <c r="BH14" s="252">
        <v>9.1905819999999991</v>
      </c>
      <c r="BI14" s="252">
        <v>9.5104550000000003</v>
      </c>
      <c r="BJ14" s="252">
        <v>9.3936810000000008</v>
      </c>
      <c r="BK14" s="252">
        <v>9.4691510000000001</v>
      </c>
      <c r="BL14" s="252">
        <v>9.3361210000000003</v>
      </c>
      <c r="BM14" s="252">
        <v>9.7740939999999998</v>
      </c>
      <c r="BN14" s="252">
        <v>9.1127380000000002</v>
      </c>
      <c r="BO14" s="252">
        <v>9.4818309999999997</v>
      </c>
      <c r="BP14" s="252">
        <v>10.01122</v>
      </c>
      <c r="BQ14" s="252">
        <v>9.9508189999999992</v>
      </c>
      <c r="BR14" s="252">
        <v>9.7505480000000002</v>
      </c>
      <c r="BS14" s="252">
        <v>9.9003669999999993</v>
      </c>
      <c r="BT14" s="252">
        <v>9.4702450000000002</v>
      </c>
      <c r="BU14" s="252">
        <v>9.7901640000000008</v>
      </c>
      <c r="BV14" s="252">
        <v>9.6801100000000009</v>
      </c>
    </row>
    <row r="15" spans="1:74" ht="11.15" customHeight="1" x14ac:dyDescent="0.25">
      <c r="A15" s="61" t="s">
        <v>455</v>
      </c>
      <c r="B15" s="144" t="s">
        <v>349</v>
      </c>
      <c r="C15" s="165">
        <v>0.17970967741999999</v>
      </c>
      <c r="D15" s="165">
        <v>0.17948275861999999</v>
      </c>
      <c r="E15" s="165">
        <v>0.17983870967999999</v>
      </c>
      <c r="F15" s="165">
        <v>0.17510000000000001</v>
      </c>
      <c r="G15" s="165">
        <v>0.16467741934999999</v>
      </c>
      <c r="H15" s="165">
        <v>0.16703333333000001</v>
      </c>
      <c r="I15" s="165">
        <v>0.16996774194</v>
      </c>
      <c r="J15" s="165">
        <v>0.16941935484000001</v>
      </c>
      <c r="K15" s="165">
        <v>0.1696</v>
      </c>
      <c r="L15" s="165">
        <v>0.16832258065</v>
      </c>
      <c r="M15" s="165">
        <v>0.17349999999999999</v>
      </c>
      <c r="N15" s="165">
        <v>0.17377419355000001</v>
      </c>
      <c r="O15" s="165">
        <v>0.17719354839000001</v>
      </c>
      <c r="P15" s="165">
        <v>0.16407142857000001</v>
      </c>
      <c r="Q15" s="165">
        <v>0.17893548386999999</v>
      </c>
      <c r="R15" s="165">
        <v>0.18033333333000001</v>
      </c>
      <c r="S15" s="165">
        <v>0.18019354839000001</v>
      </c>
      <c r="T15" s="165">
        <v>0.17953333332999999</v>
      </c>
      <c r="U15" s="165">
        <v>0.18122580645</v>
      </c>
      <c r="V15" s="165">
        <v>0.18177419354999999</v>
      </c>
      <c r="W15" s="165">
        <v>0.183</v>
      </c>
      <c r="X15" s="165">
        <v>0.18590322580999999</v>
      </c>
      <c r="Y15" s="165">
        <v>0.188</v>
      </c>
      <c r="Z15" s="165">
        <v>0.18958064516000001</v>
      </c>
      <c r="AA15" s="165">
        <v>0.19348387097</v>
      </c>
      <c r="AB15" s="165">
        <v>0.193</v>
      </c>
      <c r="AC15" s="165">
        <v>0.19632258064999999</v>
      </c>
      <c r="AD15" s="165">
        <v>0.19773333333000001</v>
      </c>
      <c r="AE15" s="165">
        <v>0.19929032258000001</v>
      </c>
      <c r="AF15" s="165">
        <v>0.19976666667000001</v>
      </c>
      <c r="AG15" s="165">
        <v>0.20187096773999999</v>
      </c>
      <c r="AH15" s="165">
        <v>0.20290322581</v>
      </c>
      <c r="AI15" s="165">
        <v>0.20583333333000001</v>
      </c>
      <c r="AJ15" s="165">
        <v>0.20561290323</v>
      </c>
      <c r="AK15" s="165">
        <v>0.2056</v>
      </c>
      <c r="AL15" s="165">
        <v>0.20158064515999999</v>
      </c>
      <c r="AM15" s="165">
        <v>0.22829032258000001</v>
      </c>
      <c r="AN15" s="165">
        <v>0.21235714285999999</v>
      </c>
      <c r="AO15" s="165">
        <v>0.20835483870999999</v>
      </c>
      <c r="AP15" s="165">
        <v>0.18013333333000001</v>
      </c>
      <c r="AQ15" s="165">
        <v>0.17764516128999999</v>
      </c>
      <c r="AR15" s="165">
        <v>0.14680000000000001</v>
      </c>
      <c r="AS15" s="165">
        <v>0.20877419354999999</v>
      </c>
      <c r="AT15" s="165">
        <v>0.15790322580999999</v>
      </c>
      <c r="AU15" s="165">
        <v>0.10673333333</v>
      </c>
      <c r="AV15" s="165">
        <v>0.10538709676999999</v>
      </c>
      <c r="AW15" s="165">
        <v>0.16383333333</v>
      </c>
      <c r="AX15" s="165">
        <v>0.18777419355</v>
      </c>
      <c r="AY15" s="165">
        <v>0.19109677419000001</v>
      </c>
      <c r="AZ15" s="165">
        <v>0.17427586207000001</v>
      </c>
      <c r="BA15" s="165">
        <v>0.16565270000000001</v>
      </c>
      <c r="BB15" s="165">
        <v>0.16511790000000001</v>
      </c>
      <c r="BC15" s="252">
        <v>0.16408790000000001</v>
      </c>
      <c r="BD15" s="252">
        <v>0.16395090000000001</v>
      </c>
      <c r="BE15" s="252">
        <v>0.16429289999999999</v>
      </c>
      <c r="BF15" s="252">
        <v>0.16421269999999999</v>
      </c>
      <c r="BG15" s="252">
        <v>0.1651754</v>
      </c>
      <c r="BH15" s="252">
        <v>0.16554540000000001</v>
      </c>
      <c r="BI15" s="252">
        <v>0.16622960000000001</v>
      </c>
      <c r="BJ15" s="252">
        <v>0.16638839999999999</v>
      </c>
      <c r="BK15" s="252">
        <v>0.16757649999999999</v>
      </c>
      <c r="BL15" s="252">
        <v>0.16485559999999999</v>
      </c>
      <c r="BM15" s="252">
        <v>0.16809250000000001</v>
      </c>
      <c r="BN15" s="252">
        <v>0.16836180000000001</v>
      </c>
      <c r="BO15" s="252">
        <v>0.16849130000000001</v>
      </c>
      <c r="BP15" s="252">
        <v>0.16889989999999999</v>
      </c>
      <c r="BQ15" s="252">
        <v>0.16877590000000001</v>
      </c>
      <c r="BR15" s="252">
        <v>0.16868269999999999</v>
      </c>
      <c r="BS15" s="252">
        <v>0.16866929999999999</v>
      </c>
      <c r="BT15" s="252">
        <v>0.1689533</v>
      </c>
      <c r="BU15" s="252">
        <v>0.16950999999999999</v>
      </c>
      <c r="BV15" s="252">
        <v>0.170046</v>
      </c>
    </row>
    <row r="16" spans="1:74" ht="11.15" customHeight="1" x14ac:dyDescent="0.25">
      <c r="A16" s="61" t="s">
        <v>12</v>
      </c>
      <c r="B16" s="144" t="s">
        <v>350</v>
      </c>
      <c r="C16" s="165">
        <v>18.729580644999999</v>
      </c>
      <c r="D16" s="165">
        <v>18.794551724000002</v>
      </c>
      <c r="E16" s="165">
        <v>1.7239032258</v>
      </c>
      <c r="F16" s="165">
        <v>-10.376533332999999</v>
      </c>
      <c r="G16" s="165">
        <v>-14.649064515999999</v>
      </c>
      <c r="H16" s="165">
        <v>-12.104533332999999</v>
      </c>
      <c r="I16" s="165">
        <v>-5.3168387096999998</v>
      </c>
      <c r="J16" s="165">
        <v>-7.4902580644999999</v>
      </c>
      <c r="K16" s="165">
        <v>-10.956233333</v>
      </c>
      <c r="L16" s="165">
        <v>-3.0878387097000002</v>
      </c>
      <c r="M16" s="165">
        <v>-0.21206666666999999</v>
      </c>
      <c r="N16" s="165">
        <v>19.273580644999999</v>
      </c>
      <c r="O16" s="165">
        <v>23.185580645000002</v>
      </c>
      <c r="P16" s="165">
        <v>28.392607142999999</v>
      </c>
      <c r="Q16" s="165">
        <v>2.0584193547999998</v>
      </c>
      <c r="R16" s="165">
        <v>-5.9842333332999997</v>
      </c>
      <c r="S16" s="165">
        <v>-13.661225805999999</v>
      </c>
      <c r="T16" s="165">
        <v>-8.4638000000000009</v>
      </c>
      <c r="U16" s="165">
        <v>-5.6422903226000001</v>
      </c>
      <c r="V16" s="165">
        <v>-5.3048064516000002</v>
      </c>
      <c r="W16" s="165">
        <v>-13.256266667</v>
      </c>
      <c r="X16" s="165">
        <v>-11.857354838999999</v>
      </c>
      <c r="Y16" s="165">
        <v>4.5579333333000003</v>
      </c>
      <c r="Z16" s="165">
        <v>10.654903226</v>
      </c>
      <c r="AA16" s="165">
        <v>32.693032258000002</v>
      </c>
      <c r="AB16" s="165">
        <v>24.018285714000001</v>
      </c>
      <c r="AC16" s="165">
        <v>5.5051935484000003</v>
      </c>
      <c r="AD16" s="165">
        <v>-7.3445999999999998</v>
      </c>
      <c r="AE16" s="165">
        <v>-13.294903226000001</v>
      </c>
      <c r="AF16" s="165">
        <v>-11.058366667</v>
      </c>
      <c r="AG16" s="165">
        <v>-6.0245161290000002</v>
      </c>
      <c r="AH16" s="165">
        <v>-6.8817096773999999</v>
      </c>
      <c r="AI16" s="165">
        <v>-14.864466667</v>
      </c>
      <c r="AJ16" s="165">
        <v>-13.926451612999999</v>
      </c>
      <c r="AK16" s="165">
        <v>2.5964666667</v>
      </c>
      <c r="AL16" s="165">
        <v>18.966451613</v>
      </c>
      <c r="AM16" s="165">
        <v>14.661032258000001</v>
      </c>
      <c r="AN16" s="165">
        <v>14.238107143000001</v>
      </c>
      <c r="AO16" s="165">
        <v>7.1981612902999998</v>
      </c>
      <c r="AP16" s="165">
        <v>-8.9635666667000002</v>
      </c>
      <c r="AQ16" s="165">
        <v>-15.273612903</v>
      </c>
      <c r="AR16" s="165">
        <v>-10.775866667000001</v>
      </c>
      <c r="AS16" s="165">
        <v>-4.3457096774000004</v>
      </c>
      <c r="AT16" s="165">
        <v>-4.2445483871</v>
      </c>
      <c r="AU16" s="165">
        <v>-10.6934</v>
      </c>
      <c r="AV16" s="165">
        <v>-10.324548387</v>
      </c>
      <c r="AW16" s="165">
        <v>2.2090000000000001</v>
      </c>
      <c r="AX16" s="165">
        <v>9.0600645161000006</v>
      </c>
      <c r="AY16" s="165">
        <v>27.280290322999999</v>
      </c>
      <c r="AZ16" s="165">
        <v>9.0203793102999992</v>
      </c>
      <c r="BA16" s="165">
        <v>1.9682534562</v>
      </c>
      <c r="BB16" s="165">
        <v>-8.8542190475999991</v>
      </c>
      <c r="BC16" s="252">
        <v>-14.670579999999999</v>
      </c>
      <c r="BD16" s="252">
        <v>-9.9099979999999999</v>
      </c>
      <c r="BE16" s="252">
        <v>-4.1028789999999997</v>
      </c>
      <c r="BF16" s="252">
        <v>-3.7778930000000002</v>
      </c>
      <c r="BG16" s="252">
        <v>-10.08544</v>
      </c>
      <c r="BH16" s="252">
        <v>-8.7535100000000003</v>
      </c>
      <c r="BI16" s="252">
        <v>2.7648039999999998</v>
      </c>
      <c r="BJ16" s="252">
        <v>16.80219</v>
      </c>
      <c r="BK16" s="252">
        <v>23.655930000000001</v>
      </c>
      <c r="BL16" s="252">
        <v>17.834040000000002</v>
      </c>
      <c r="BM16" s="252">
        <v>3.2779129999999999</v>
      </c>
      <c r="BN16" s="252">
        <v>-9.8336220000000001</v>
      </c>
      <c r="BO16" s="252">
        <v>-15.31654</v>
      </c>
      <c r="BP16" s="252">
        <v>-9.5299309999999995</v>
      </c>
      <c r="BQ16" s="252">
        <v>-3.6240169999999998</v>
      </c>
      <c r="BR16" s="252">
        <v>-3.409532</v>
      </c>
      <c r="BS16" s="252">
        <v>-10.650080000000001</v>
      </c>
      <c r="BT16" s="252">
        <v>-8.9991310000000002</v>
      </c>
      <c r="BU16" s="252">
        <v>3.779074</v>
      </c>
      <c r="BV16" s="252">
        <v>17.38457</v>
      </c>
    </row>
    <row r="17" spans="1:74" ht="11.15" customHeight="1" x14ac:dyDescent="0.25">
      <c r="A17" s="56" t="s">
        <v>675</v>
      </c>
      <c r="B17" s="144" t="s">
        <v>352</v>
      </c>
      <c r="C17" s="165">
        <v>108.26701719</v>
      </c>
      <c r="D17" s="165">
        <v>107.0269071</v>
      </c>
      <c r="E17" s="165">
        <v>87.987495194000005</v>
      </c>
      <c r="F17" s="165">
        <v>77.132724667000005</v>
      </c>
      <c r="G17" s="165">
        <v>66.640549160999996</v>
      </c>
      <c r="H17" s="165">
        <v>73.429806767000002</v>
      </c>
      <c r="I17" s="165">
        <v>80.720521452</v>
      </c>
      <c r="J17" s="165">
        <v>78.269391902999999</v>
      </c>
      <c r="K17" s="165">
        <v>73.133137667</v>
      </c>
      <c r="L17" s="165">
        <v>77.681157193999994</v>
      </c>
      <c r="M17" s="165">
        <v>81.906186766999994</v>
      </c>
      <c r="N17" s="165">
        <v>103.30993861</v>
      </c>
      <c r="O17" s="165">
        <v>106.99264281000001</v>
      </c>
      <c r="P17" s="165">
        <v>108.90443225</v>
      </c>
      <c r="Q17" s="165">
        <v>84.285197128999997</v>
      </c>
      <c r="R17" s="165">
        <v>76.616870266999996</v>
      </c>
      <c r="S17" s="165">
        <v>68.692003870999997</v>
      </c>
      <c r="T17" s="165">
        <v>74.545418166999994</v>
      </c>
      <c r="U17" s="165">
        <v>78.387304580999995</v>
      </c>
      <c r="V17" s="165">
        <v>78.865947839</v>
      </c>
      <c r="W17" s="165">
        <v>72.100414567000001</v>
      </c>
      <c r="X17" s="165">
        <v>75.313166676999998</v>
      </c>
      <c r="Y17" s="165">
        <v>92.562740099999999</v>
      </c>
      <c r="Z17" s="165">
        <v>98.096210773999999</v>
      </c>
      <c r="AA17" s="165">
        <v>118.96183003</v>
      </c>
      <c r="AB17" s="165">
        <v>109.87937779000001</v>
      </c>
      <c r="AC17" s="165">
        <v>91.083911774000001</v>
      </c>
      <c r="AD17" s="165">
        <v>79.763058599999994</v>
      </c>
      <c r="AE17" s="165">
        <v>73.561881451999994</v>
      </c>
      <c r="AF17" s="165">
        <v>77.652517232999998</v>
      </c>
      <c r="AG17" s="165">
        <v>84.796154000000001</v>
      </c>
      <c r="AH17" s="165">
        <v>83.825622547999998</v>
      </c>
      <c r="AI17" s="165">
        <v>77.945043267000003</v>
      </c>
      <c r="AJ17" s="165">
        <v>78.368978612999996</v>
      </c>
      <c r="AK17" s="165">
        <v>94.786518633</v>
      </c>
      <c r="AL17" s="165">
        <v>109.59117935</v>
      </c>
      <c r="AM17" s="165">
        <v>106.03711213</v>
      </c>
      <c r="AN17" s="165">
        <v>104.61960657</v>
      </c>
      <c r="AO17" s="165">
        <v>97.339996032000002</v>
      </c>
      <c r="AP17" s="165">
        <v>80.518460666999999</v>
      </c>
      <c r="AQ17" s="165">
        <v>74.847644838999997</v>
      </c>
      <c r="AR17" s="165">
        <v>80.096016000000006</v>
      </c>
      <c r="AS17" s="165">
        <v>87.040960967999993</v>
      </c>
      <c r="AT17" s="165">
        <v>87.910680451999994</v>
      </c>
      <c r="AU17" s="165">
        <v>80.713117832999998</v>
      </c>
      <c r="AV17" s="165">
        <v>80.554425289999998</v>
      </c>
      <c r="AW17" s="165">
        <v>94.828753500000005</v>
      </c>
      <c r="AX17" s="165">
        <v>101.78010258</v>
      </c>
      <c r="AY17" s="165">
        <v>119.56691126</v>
      </c>
      <c r="AZ17" s="165">
        <v>101.59191403</v>
      </c>
      <c r="BA17" s="165">
        <v>91.193346156000004</v>
      </c>
      <c r="BB17" s="165">
        <v>81.280808852000007</v>
      </c>
      <c r="BC17" s="252">
        <v>74.258629999999997</v>
      </c>
      <c r="BD17" s="252">
        <v>78.029129999999995</v>
      </c>
      <c r="BE17" s="252">
        <v>84.476500000000001</v>
      </c>
      <c r="BF17" s="252">
        <v>84.803849999999997</v>
      </c>
      <c r="BG17" s="252">
        <v>78.737380000000002</v>
      </c>
      <c r="BH17" s="252">
        <v>79.600629999999995</v>
      </c>
      <c r="BI17" s="252">
        <v>90.896600000000007</v>
      </c>
      <c r="BJ17" s="252">
        <v>105.1587</v>
      </c>
      <c r="BK17" s="252">
        <v>113.9503</v>
      </c>
      <c r="BL17" s="252">
        <v>105.9888</v>
      </c>
      <c r="BM17" s="252">
        <v>92.182379999999995</v>
      </c>
      <c r="BN17" s="252">
        <v>79.450100000000006</v>
      </c>
      <c r="BO17" s="252">
        <v>73.402879999999996</v>
      </c>
      <c r="BP17" s="252">
        <v>78.634900000000002</v>
      </c>
      <c r="BQ17" s="252">
        <v>84.817490000000006</v>
      </c>
      <c r="BR17" s="252">
        <v>84.303780000000003</v>
      </c>
      <c r="BS17" s="252">
        <v>77.697280000000006</v>
      </c>
      <c r="BT17" s="252">
        <v>78.875500000000002</v>
      </c>
      <c r="BU17" s="252">
        <v>91.736739999999998</v>
      </c>
      <c r="BV17" s="252">
        <v>106.34059999999999</v>
      </c>
    </row>
    <row r="18" spans="1:74" ht="11.15" customHeight="1" x14ac:dyDescent="0.25">
      <c r="A18" s="61" t="s">
        <v>457</v>
      </c>
      <c r="B18" s="144" t="s">
        <v>123</v>
      </c>
      <c r="C18" s="165">
        <v>-0.93653332257999999</v>
      </c>
      <c r="D18" s="165">
        <v>-1.4303898621</v>
      </c>
      <c r="E18" s="165">
        <v>-6.8075838710000003E-2</v>
      </c>
      <c r="F18" s="165">
        <v>-1.6804246667</v>
      </c>
      <c r="G18" s="165">
        <v>0.34883793548000003</v>
      </c>
      <c r="H18" s="165">
        <v>-2.2890400999999998</v>
      </c>
      <c r="I18" s="165">
        <v>-1.0979730645000001</v>
      </c>
      <c r="J18" s="165">
        <v>-0.71190803225999999</v>
      </c>
      <c r="K18" s="165">
        <v>-1.2348710000000001</v>
      </c>
      <c r="L18" s="165">
        <v>-2.8261571934999998</v>
      </c>
      <c r="M18" s="165">
        <v>-0.35465343332999999</v>
      </c>
      <c r="N18" s="165">
        <v>-0.46632570967999998</v>
      </c>
      <c r="O18" s="165">
        <v>0.59506687096999999</v>
      </c>
      <c r="P18" s="165">
        <v>1.6568891786</v>
      </c>
      <c r="Q18" s="165">
        <v>0.87938351612999999</v>
      </c>
      <c r="R18" s="165">
        <v>-0.89617026666999999</v>
      </c>
      <c r="S18" s="165">
        <v>-0.42039096774000001</v>
      </c>
      <c r="T18" s="165">
        <v>0.18894849999999999</v>
      </c>
      <c r="U18" s="165">
        <v>-0.4005303871</v>
      </c>
      <c r="V18" s="165">
        <v>-0.27672203225999997</v>
      </c>
      <c r="W18" s="165">
        <v>-0.82671456666999998</v>
      </c>
      <c r="X18" s="165">
        <v>-2.4316505483999999</v>
      </c>
      <c r="Y18" s="165">
        <v>-3.0635067667000002</v>
      </c>
      <c r="Z18" s="165">
        <v>-1.0568236773999999</v>
      </c>
      <c r="AA18" s="165">
        <v>-3.0490235806000001</v>
      </c>
      <c r="AB18" s="165">
        <v>-0.62437778571000002</v>
      </c>
      <c r="AC18" s="165">
        <v>-1.388331129</v>
      </c>
      <c r="AD18" s="165">
        <v>-1.0835919332999999</v>
      </c>
      <c r="AE18" s="165">
        <v>-1.2586879032</v>
      </c>
      <c r="AF18" s="165">
        <v>-0.42645056666999998</v>
      </c>
      <c r="AG18" s="165">
        <v>-1.4792507742000001</v>
      </c>
      <c r="AH18" s="165">
        <v>-1.2665257742</v>
      </c>
      <c r="AI18" s="165">
        <v>-1.6790099332999999</v>
      </c>
      <c r="AJ18" s="165">
        <v>-2.1204302257999998</v>
      </c>
      <c r="AK18" s="165">
        <v>-2.5547852999999998</v>
      </c>
      <c r="AL18" s="165">
        <v>-0.69224387096999995</v>
      </c>
      <c r="AM18" s="165">
        <v>0.54891500000000004</v>
      </c>
      <c r="AN18" s="165">
        <v>0.74655935713999999</v>
      </c>
      <c r="AO18" s="165">
        <v>-8.8312709677000001E-2</v>
      </c>
      <c r="AP18" s="165">
        <v>0.21900883333000001</v>
      </c>
      <c r="AQ18" s="165">
        <v>-0.14119735484000001</v>
      </c>
      <c r="AR18" s="165">
        <v>-1.3078259000000001</v>
      </c>
      <c r="AS18" s="165">
        <v>-1.003160871</v>
      </c>
      <c r="AT18" s="165">
        <v>-1.6399047741999999</v>
      </c>
      <c r="AU18" s="165">
        <v>-1.5688946333</v>
      </c>
      <c r="AV18" s="165">
        <v>-1.8713317742</v>
      </c>
      <c r="AW18" s="165">
        <v>-0.69018323332999998</v>
      </c>
      <c r="AX18" s="165">
        <v>0.48203925805999998</v>
      </c>
      <c r="AY18" s="165">
        <v>-0.27267509677000001</v>
      </c>
      <c r="AZ18" s="165">
        <v>0.84134620689999995</v>
      </c>
      <c r="BA18" s="165">
        <v>-1.7969191562</v>
      </c>
      <c r="BB18" s="165">
        <v>-2.5324388523999999</v>
      </c>
      <c r="BC18" s="252">
        <v>-1.8689279999999999</v>
      </c>
      <c r="BD18" s="252">
        <v>0.94524370000000002</v>
      </c>
      <c r="BE18" s="252">
        <v>1.9792670000000001</v>
      </c>
      <c r="BF18" s="252">
        <v>0.86803660000000005</v>
      </c>
      <c r="BG18" s="252">
        <v>1.2424010000000001</v>
      </c>
      <c r="BH18" s="252">
        <v>0.1026914</v>
      </c>
      <c r="BI18" s="252">
        <v>1.559115</v>
      </c>
      <c r="BJ18" s="252">
        <v>1.0843210000000001</v>
      </c>
      <c r="BK18" s="252">
        <v>0.39174819999999999</v>
      </c>
      <c r="BL18" s="252">
        <v>1.0936459999999999</v>
      </c>
      <c r="BM18" s="252">
        <v>0.35537269999999999</v>
      </c>
      <c r="BN18" s="252">
        <v>-0.5618244</v>
      </c>
      <c r="BO18" s="252">
        <v>0.4788231</v>
      </c>
      <c r="BP18" s="252">
        <v>0.65961700000000001</v>
      </c>
      <c r="BQ18" s="252">
        <v>1.169117</v>
      </c>
      <c r="BR18" s="252">
        <v>1.5338940000000001</v>
      </c>
      <c r="BS18" s="252">
        <v>1.488432</v>
      </c>
      <c r="BT18" s="252">
        <v>0.58002240000000005</v>
      </c>
      <c r="BU18" s="252">
        <v>0.55329879999999998</v>
      </c>
      <c r="BV18" s="252">
        <v>1.2839480000000001</v>
      </c>
    </row>
    <row r="19" spans="1:74" ht="11.15" customHeight="1" x14ac:dyDescent="0.25">
      <c r="A19" s="61" t="s">
        <v>676</v>
      </c>
      <c r="B19" s="144" t="s">
        <v>351</v>
      </c>
      <c r="C19" s="165">
        <v>107.33048386999999</v>
      </c>
      <c r="D19" s="165">
        <v>105.59651724</v>
      </c>
      <c r="E19" s="165">
        <v>87.919419355000002</v>
      </c>
      <c r="F19" s="165">
        <v>75.452299999999994</v>
      </c>
      <c r="G19" s="165">
        <v>66.989387097000005</v>
      </c>
      <c r="H19" s="165">
        <v>71.140766666999994</v>
      </c>
      <c r="I19" s="165">
        <v>79.622548386999995</v>
      </c>
      <c r="J19" s="165">
        <v>77.557483871000002</v>
      </c>
      <c r="K19" s="165">
        <v>71.898266667000001</v>
      </c>
      <c r="L19" s="165">
        <v>74.855000000000004</v>
      </c>
      <c r="M19" s="165">
        <v>81.551533332999995</v>
      </c>
      <c r="N19" s="165">
        <v>102.8436129</v>
      </c>
      <c r="O19" s="165">
        <v>107.58770968</v>
      </c>
      <c r="P19" s="165">
        <v>110.56132143000001</v>
      </c>
      <c r="Q19" s="165">
        <v>85.164580645000001</v>
      </c>
      <c r="R19" s="165">
        <v>75.720699999999994</v>
      </c>
      <c r="S19" s="165">
        <v>68.271612903000005</v>
      </c>
      <c r="T19" s="165">
        <v>74.734366667000003</v>
      </c>
      <c r="U19" s="165">
        <v>77.986774194000006</v>
      </c>
      <c r="V19" s="165">
        <v>78.589225806000002</v>
      </c>
      <c r="W19" s="165">
        <v>71.273700000000005</v>
      </c>
      <c r="X19" s="165">
        <v>72.881516129000005</v>
      </c>
      <c r="Y19" s="165">
        <v>89.499233333000006</v>
      </c>
      <c r="Z19" s="165">
        <v>97.039387097000002</v>
      </c>
      <c r="AA19" s="165">
        <v>115.91280645000001</v>
      </c>
      <c r="AB19" s="165">
        <v>109.255</v>
      </c>
      <c r="AC19" s="165">
        <v>89.695580645000007</v>
      </c>
      <c r="AD19" s="165">
        <v>78.679466667</v>
      </c>
      <c r="AE19" s="165">
        <v>72.303193547999996</v>
      </c>
      <c r="AF19" s="165">
        <v>77.226066666999998</v>
      </c>
      <c r="AG19" s="165">
        <v>83.316903225999994</v>
      </c>
      <c r="AH19" s="165">
        <v>82.559096773999997</v>
      </c>
      <c r="AI19" s="165">
        <v>76.266033332999996</v>
      </c>
      <c r="AJ19" s="165">
        <v>76.248548387</v>
      </c>
      <c r="AK19" s="165">
        <v>92.231733332999994</v>
      </c>
      <c r="AL19" s="165">
        <v>108.89893548000001</v>
      </c>
      <c r="AM19" s="165">
        <v>106.58602713000001</v>
      </c>
      <c r="AN19" s="165">
        <v>105.36616592999999</v>
      </c>
      <c r="AO19" s="165">
        <v>97.251683322999995</v>
      </c>
      <c r="AP19" s="165">
        <v>80.737469500000003</v>
      </c>
      <c r="AQ19" s="165">
        <v>74.706447483999995</v>
      </c>
      <c r="AR19" s="165">
        <v>78.788190099999994</v>
      </c>
      <c r="AS19" s="165">
        <v>86.037800097000002</v>
      </c>
      <c r="AT19" s="165">
        <v>86.270775677000003</v>
      </c>
      <c r="AU19" s="165">
        <v>79.144223199999999</v>
      </c>
      <c r="AV19" s="165">
        <v>78.683093516</v>
      </c>
      <c r="AW19" s="165">
        <v>94.138570267000006</v>
      </c>
      <c r="AX19" s="165">
        <v>102.26214184</v>
      </c>
      <c r="AY19" s="165">
        <v>119.29423616</v>
      </c>
      <c r="AZ19" s="165">
        <v>102.43326024</v>
      </c>
      <c r="BA19" s="165">
        <v>89.396427000000003</v>
      </c>
      <c r="BB19" s="165">
        <v>78.748369999999994</v>
      </c>
      <c r="BC19" s="252">
        <v>72.389700000000005</v>
      </c>
      <c r="BD19" s="252">
        <v>78.974369999999993</v>
      </c>
      <c r="BE19" s="252">
        <v>86.455770000000001</v>
      </c>
      <c r="BF19" s="252">
        <v>85.671890000000005</v>
      </c>
      <c r="BG19" s="252">
        <v>79.979780000000005</v>
      </c>
      <c r="BH19" s="252">
        <v>79.703320000000005</v>
      </c>
      <c r="BI19" s="252">
        <v>92.455719999999999</v>
      </c>
      <c r="BJ19" s="252">
        <v>106.2431</v>
      </c>
      <c r="BK19" s="252">
        <v>114.342</v>
      </c>
      <c r="BL19" s="252">
        <v>107.0825</v>
      </c>
      <c r="BM19" s="252">
        <v>92.537750000000003</v>
      </c>
      <c r="BN19" s="252">
        <v>78.888279999999995</v>
      </c>
      <c r="BO19" s="252">
        <v>73.881699999999995</v>
      </c>
      <c r="BP19" s="252">
        <v>79.294520000000006</v>
      </c>
      <c r="BQ19" s="252">
        <v>85.986609999999999</v>
      </c>
      <c r="BR19" s="252">
        <v>85.837680000000006</v>
      </c>
      <c r="BS19" s="252">
        <v>79.18571</v>
      </c>
      <c r="BT19" s="252">
        <v>79.455520000000007</v>
      </c>
      <c r="BU19" s="252">
        <v>92.290040000000005</v>
      </c>
      <c r="BV19" s="252">
        <v>107.6245</v>
      </c>
    </row>
    <row r="20" spans="1:74" ht="11.15" customHeight="1" x14ac:dyDescent="0.25">
      <c r="A20" s="61"/>
      <c r="B20" s="144"/>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252"/>
      <c r="BD20" s="252"/>
      <c r="BE20" s="252"/>
      <c r="BF20" s="252"/>
      <c r="BG20" s="252"/>
      <c r="BH20" s="252"/>
      <c r="BI20" s="252"/>
      <c r="BJ20" s="165"/>
      <c r="BK20" s="165"/>
      <c r="BL20" s="165"/>
      <c r="BM20" s="165"/>
      <c r="BN20" s="165"/>
      <c r="BO20" s="165"/>
      <c r="BP20" s="165"/>
      <c r="BQ20" s="165"/>
      <c r="BR20" s="165"/>
      <c r="BS20" s="165"/>
      <c r="BT20" s="165"/>
      <c r="BU20" s="165"/>
      <c r="BV20" s="165"/>
    </row>
    <row r="21" spans="1:74" ht="11.15" customHeight="1" x14ac:dyDescent="0.25">
      <c r="A21" s="56"/>
      <c r="B21" s="59" t="s">
        <v>684</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279"/>
      <c r="BD21" s="279"/>
      <c r="BE21" s="279"/>
      <c r="BF21" s="279"/>
      <c r="BG21" s="279"/>
      <c r="BH21" s="279"/>
      <c r="BI21" s="279"/>
      <c r="BJ21" s="279"/>
      <c r="BK21" s="279"/>
      <c r="BL21" s="279"/>
      <c r="BM21" s="279"/>
      <c r="BN21" s="279"/>
      <c r="BO21" s="279"/>
      <c r="BP21" s="279"/>
      <c r="BQ21" s="279"/>
      <c r="BR21" s="279"/>
      <c r="BS21" s="279"/>
      <c r="BT21" s="279"/>
      <c r="BU21" s="279"/>
      <c r="BV21" s="279"/>
    </row>
    <row r="22" spans="1:74" ht="11.15" customHeight="1" x14ac:dyDescent="0.25">
      <c r="A22" s="61" t="s">
        <v>458</v>
      </c>
      <c r="B22" s="144" t="s">
        <v>353</v>
      </c>
      <c r="C22" s="165">
        <v>26.609161289999999</v>
      </c>
      <c r="D22" s="165">
        <v>25.418931034</v>
      </c>
      <c r="E22" s="165">
        <v>16.994903226000002</v>
      </c>
      <c r="F22" s="165">
        <v>12.602233332999999</v>
      </c>
      <c r="G22" s="165">
        <v>7.6319677418999996</v>
      </c>
      <c r="H22" s="165">
        <v>4.5375333332999999</v>
      </c>
      <c r="I22" s="165">
        <v>3.8109999999999999</v>
      </c>
      <c r="J22" s="165">
        <v>3.5105483871000001</v>
      </c>
      <c r="K22" s="165">
        <v>4.2177333333</v>
      </c>
      <c r="L22" s="165">
        <v>7.7998709677000004</v>
      </c>
      <c r="M22" s="165">
        <v>14.661899999999999</v>
      </c>
      <c r="N22" s="165">
        <v>25.794806452</v>
      </c>
      <c r="O22" s="165">
        <v>28.879483871000001</v>
      </c>
      <c r="P22" s="165">
        <v>31.28</v>
      </c>
      <c r="Q22" s="165">
        <v>18.521387097000002</v>
      </c>
      <c r="R22" s="165">
        <v>11.403533333</v>
      </c>
      <c r="S22" s="165">
        <v>7.0301612902999997</v>
      </c>
      <c r="T22" s="165">
        <v>4.3185666666999998</v>
      </c>
      <c r="U22" s="165">
        <v>3.6412258065000001</v>
      </c>
      <c r="V22" s="165">
        <v>3.4335806452000002</v>
      </c>
      <c r="W22" s="165">
        <v>3.9506000000000001</v>
      </c>
      <c r="X22" s="165">
        <v>6.2142580645000001</v>
      </c>
      <c r="Y22" s="165">
        <v>16.068766666999998</v>
      </c>
      <c r="Z22" s="165">
        <v>21.588548386999999</v>
      </c>
      <c r="AA22" s="165">
        <v>30.906677419000001</v>
      </c>
      <c r="AB22" s="165">
        <v>28.250214285999999</v>
      </c>
      <c r="AC22" s="165">
        <v>18.977387097000001</v>
      </c>
      <c r="AD22" s="165">
        <v>12.814500000000001</v>
      </c>
      <c r="AE22" s="165">
        <v>6.4935806451999998</v>
      </c>
      <c r="AF22" s="165">
        <v>4.1302333332999996</v>
      </c>
      <c r="AG22" s="165">
        <v>3.5536451613</v>
      </c>
      <c r="AH22" s="165">
        <v>3.3188709677000001</v>
      </c>
      <c r="AI22" s="165">
        <v>3.8017666666999999</v>
      </c>
      <c r="AJ22" s="165">
        <v>7.8025806451999999</v>
      </c>
      <c r="AK22" s="165">
        <v>17.110700000000001</v>
      </c>
      <c r="AL22" s="165">
        <v>26.929129031999999</v>
      </c>
      <c r="AM22" s="165">
        <v>25.780677419</v>
      </c>
      <c r="AN22" s="165">
        <v>24.419428571000001</v>
      </c>
      <c r="AO22" s="165">
        <v>20.411064516</v>
      </c>
      <c r="AP22" s="165">
        <v>11.2552</v>
      </c>
      <c r="AQ22" s="165">
        <v>6.3456451613000002</v>
      </c>
      <c r="AR22" s="165">
        <v>4.2877999999999998</v>
      </c>
      <c r="AS22" s="165">
        <v>3.5897419355000002</v>
      </c>
      <c r="AT22" s="165">
        <v>3.3600322580999999</v>
      </c>
      <c r="AU22" s="165">
        <v>3.7784333333000002</v>
      </c>
      <c r="AV22" s="165">
        <v>7.3149354839000003</v>
      </c>
      <c r="AW22" s="165">
        <v>16.434699999999999</v>
      </c>
      <c r="AX22" s="165">
        <v>21.154709677</v>
      </c>
      <c r="AY22" s="165">
        <v>29.645032258000001</v>
      </c>
      <c r="AZ22" s="165">
        <v>22.279586207000001</v>
      </c>
      <c r="BA22" s="165">
        <v>16.417090000000002</v>
      </c>
      <c r="BB22" s="165">
        <v>10.414239999999999</v>
      </c>
      <c r="BC22" s="252">
        <v>5.8659720000000002</v>
      </c>
      <c r="BD22" s="252">
        <v>4.2785650000000004</v>
      </c>
      <c r="BE22" s="252">
        <v>3.6754760000000002</v>
      </c>
      <c r="BF22" s="252">
        <v>3.4749089999999998</v>
      </c>
      <c r="BG22" s="252">
        <v>4.3557220000000001</v>
      </c>
      <c r="BH22" s="252">
        <v>7.7691650000000001</v>
      </c>
      <c r="BI22" s="252">
        <v>16.081</v>
      </c>
      <c r="BJ22" s="252">
        <v>24.583559999999999</v>
      </c>
      <c r="BK22" s="252">
        <v>28.44116</v>
      </c>
      <c r="BL22" s="252">
        <v>25.53631</v>
      </c>
      <c r="BM22" s="252">
        <v>18.682549999999999</v>
      </c>
      <c r="BN22" s="252">
        <v>11.117620000000001</v>
      </c>
      <c r="BO22" s="252">
        <v>6.3439880000000004</v>
      </c>
      <c r="BP22" s="252">
        <v>4.3603750000000003</v>
      </c>
      <c r="BQ22" s="252">
        <v>3.6894640000000001</v>
      </c>
      <c r="BR22" s="252">
        <v>3.4765730000000001</v>
      </c>
      <c r="BS22" s="252">
        <v>4.3510330000000002</v>
      </c>
      <c r="BT22" s="252">
        <v>7.7454650000000003</v>
      </c>
      <c r="BU22" s="252">
        <v>16.028179999999999</v>
      </c>
      <c r="BV22" s="252">
        <v>24.503080000000001</v>
      </c>
    </row>
    <row r="23" spans="1:74" ht="11.15" customHeight="1" x14ac:dyDescent="0.25">
      <c r="A23" s="61" t="s">
        <v>459</v>
      </c>
      <c r="B23" s="144" t="s">
        <v>354</v>
      </c>
      <c r="C23" s="165">
        <v>15.793064515999999</v>
      </c>
      <c r="D23" s="165">
        <v>15.40037931</v>
      </c>
      <c r="E23" s="165">
        <v>10.914387097000001</v>
      </c>
      <c r="F23" s="165">
        <v>7.9175000000000004</v>
      </c>
      <c r="G23" s="165">
        <v>5.2339032257999998</v>
      </c>
      <c r="H23" s="165">
        <v>4.3815666667000004</v>
      </c>
      <c r="I23" s="165">
        <v>4.1529999999999996</v>
      </c>
      <c r="J23" s="165">
        <v>4.2202903226000004</v>
      </c>
      <c r="K23" s="165">
        <v>4.7767666667000004</v>
      </c>
      <c r="L23" s="165">
        <v>6.7177741935000004</v>
      </c>
      <c r="M23" s="165">
        <v>9.7629999999999999</v>
      </c>
      <c r="N23" s="165">
        <v>14.608967742000001</v>
      </c>
      <c r="O23" s="165">
        <v>16.014709676999999</v>
      </c>
      <c r="P23" s="165">
        <v>17.720071429000001</v>
      </c>
      <c r="Q23" s="165">
        <v>11.523</v>
      </c>
      <c r="R23" s="165">
        <v>8.2424333332999993</v>
      </c>
      <c r="S23" s="165">
        <v>5.8760645160999996</v>
      </c>
      <c r="T23" s="165">
        <v>4.7786666667000004</v>
      </c>
      <c r="U23" s="165">
        <v>4.6074193548000002</v>
      </c>
      <c r="V23" s="165">
        <v>4.5474516128999998</v>
      </c>
      <c r="W23" s="165">
        <v>4.9851666666999996</v>
      </c>
      <c r="X23" s="165">
        <v>6.3043225806000001</v>
      </c>
      <c r="Y23" s="165">
        <v>11.220433333000001</v>
      </c>
      <c r="Z23" s="165">
        <v>12.936903226</v>
      </c>
      <c r="AA23" s="165">
        <v>17.765096774</v>
      </c>
      <c r="AB23" s="165">
        <v>16.563785714000002</v>
      </c>
      <c r="AC23" s="165">
        <v>12.429032257999999</v>
      </c>
      <c r="AD23" s="165">
        <v>9.1918000000000006</v>
      </c>
      <c r="AE23" s="165">
        <v>5.9079032258000002</v>
      </c>
      <c r="AF23" s="165">
        <v>4.8784666666999996</v>
      </c>
      <c r="AG23" s="165">
        <v>4.6576129032000004</v>
      </c>
      <c r="AH23" s="165">
        <v>4.5638064515999996</v>
      </c>
      <c r="AI23" s="165">
        <v>4.9964333332999997</v>
      </c>
      <c r="AJ23" s="165">
        <v>7.2009677419000004</v>
      </c>
      <c r="AK23" s="165">
        <v>11.763266667</v>
      </c>
      <c r="AL23" s="165">
        <v>15.875032257999999</v>
      </c>
      <c r="AM23" s="165">
        <v>15.318258065</v>
      </c>
      <c r="AN23" s="165">
        <v>15.138428571</v>
      </c>
      <c r="AO23" s="165">
        <v>13.162548386999999</v>
      </c>
      <c r="AP23" s="165">
        <v>8.4372333333</v>
      </c>
      <c r="AQ23" s="165">
        <v>5.8990322581000001</v>
      </c>
      <c r="AR23" s="165">
        <v>4.9688333333000001</v>
      </c>
      <c r="AS23" s="165">
        <v>4.6070645161000003</v>
      </c>
      <c r="AT23" s="165">
        <v>4.6815161290000002</v>
      </c>
      <c r="AU23" s="165">
        <v>4.8832666667</v>
      </c>
      <c r="AV23" s="165">
        <v>7.2130967742000003</v>
      </c>
      <c r="AW23" s="165">
        <v>11.549133333</v>
      </c>
      <c r="AX23" s="165">
        <v>13.329645161</v>
      </c>
      <c r="AY23" s="165">
        <v>17.271387097000002</v>
      </c>
      <c r="AZ23" s="165">
        <v>14.327862069</v>
      </c>
      <c r="BA23" s="165">
        <v>11.09131</v>
      </c>
      <c r="BB23" s="165">
        <v>8.3713630000000006</v>
      </c>
      <c r="BC23" s="252">
        <v>6.0194840000000003</v>
      </c>
      <c r="BD23" s="252">
        <v>5.3232939999999997</v>
      </c>
      <c r="BE23" s="252">
        <v>5.0980030000000003</v>
      </c>
      <c r="BF23" s="252">
        <v>5.0904049999999996</v>
      </c>
      <c r="BG23" s="252">
        <v>5.5060710000000004</v>
      </c>
      <c r="BH23" s="252">
        <v>7.4616049999999996</v>
      </c>
      <c r="BI23" s="252">
        <v>11.4496</v>
      </c>
      <c r="BJ23" s="252">
        <v>14.70884</v>
      </c>
      <c r="BK23" s="252">
        <v>16.230499999999999</v>
      </c>
      <c r="BL23" s="252">
        <v>15.301869999999999</v>
      </c>
      <c r="BM23" s="252">
        <v>12.15987</v>
      </c>
      <c r="BN23" s="252">
        <v>8.6816449999999996</v>
      </c>
      <c r="BO23" s="252">
        <v>6.2374900000000002</v>
      </c>
      <c r="BP23" s="252">
        <v>5.367572</v>
      </c>
      <c r="BQ23" s="252">
        <v>5.1014359999999996</v>
      </c>
      <c r="BR23" s="252">
        <v>5.0858780000000001</v>
      </c>
      <c r="BS23" s="252">
        <v>5.4980640000000003</v>
      </c>
      <c r="BT23" s="252">
        <v>7.4366120000000002</v>
      </c>
      <c r="BU23" s="252">
        <v>11.40174</v>
      </c>
      <c r="BV23" s="252">
        <v>14.64202</v>
      </c>
    </row>
    <row r="24" spans="1:74" ht="11.15" customHeight="1" x14ac:dyDescent="0.25">
      <c r="A24" s="61" t="s">
        <v>461</v>
      </c>
      <c r="B24" s="144" t="s">
        <v>355</v>
      </c>
      <c r="C24" s="165">
        <v>25.315193548</v>
      </c>
      <c r="D24" s="165">
        <v>25.132448276000002</v>
      </c>
      <c r="E24" s="165">
        <v>23.063258064999999</v>
      </c>
      <c r="F24" s="165">
        <v>21.256566667000001</v>
      </c>
      <c r="G24" s="165">
        <v>20.037774194000001</v>
      </c>
      <c r="H24" s="165">
        <v>20.161733333000001</v>
      </c>
      <c r="I24" s="165">
        <v>20.585322581</v>
      </c>
      <c r="J24" s="165">
        <v>21.075354838999999</v>
      </c>
      <c r="K24" s="165">
        <v>21.608566667000002</v>
      </c>
      <c r="L24" s="165">
        <v>22.289967742000002</v>
      </c>
      <c r="M24" s="165">
        <v>23.551333332999999</v>
      </c>
      <c r="N24" s="165">
        <v>25.271354839000001</v>
      </c>
      <c r="O24" s="165">
        <v>25.674258065</v>
      </c>
      <c r="P24" s="165">
        <v>24.630892856999999</v>
      </c>
      <c r="Q24" s="165">
        <v>22.872129032</v>
      </c>
      <c r="R24" s="165">
        <v>22.718900000000001</v>
      </c>
      <c r="S24" s="165">
        <v>21.429967741999999</v>
      </c>
      <c r="T24" s="165">
        <v>21.481133332999999</v>
      </c>
      <c r="U24" s="165">
        <v>21.695032258000001</v>
      </c>
      <c r="V24" s="165">
        <v>21.756483871</v>
      </c>
      <c r="W24" s="165">
        <v>21.503066666999999</v>
      </c>
      <c r="X24" s="165">
        <v>22.052129032</v>
      </c>
      <c r="Y24" s="165">
        <v>24.537299999999998</v>
      </c>
      <c r="Z24" s="165">
        <v>25.093870968000001</v>
      </c>
      <c r="AA24" s="165">
        <v>26.647612902999999</v>
      </c>
      <c r="AB24" s="165">
        <v>26.039071429</v>
      </c>
      <c r="AC24" s="165">
        <v>24.543064516000001</v>
      </c>
      <c r="AD24" s="165">
        <v>23.524133333000002</v>
      </c>
      <c r="AE24" s="165">
        <v>22.058741935</v>
      </c>
      <c r="AF24" s="165">
        <v>21.823433333000001</v>
      </c>
      <c r="AG24" s="165">
        <v>21.452129031999998</v>
      </c>
      <c r="AH24" s="165">
        <v>21.826193547999999</v>
      </c>
      <c r="AI24" s="165">
        <v>21.769233332999999</v>
      </c>
      <c r="AJ24" s="165">
        <v>22.307838709999999</v>
      </c>
      <c r="AK24" s="165">
        <v>24.314499999999999</v>
      </c>
      <c r="AL24" s="165">
        <v>24.546483871</v>
      </c>
      <c r="AM24" s="165">
        <v>24.825258065</v>
      </c>
      <c r="AN24" s="165">
        <v>25.293892856999999</v>
      </c>
      <c r="AO24" s="165">
        <v>24.428709677000001</v>
      </c>
      <c r="AP24" s="165">
        <v>23.528566667</v>
      </c>
      <c r="AQ24" s="165">
        <v>21.964064516000001</v>
      </c>
      <c r="AR24" s="165">
        <v>21.804733333000001</v>
      </c>
      <c r="AS24" s="165">
        <v>21.582774193999999</v>
      </c>
      <c r="AT24" s="165">
        <v>22.188354838999999</v>
      </c>
      <c r="AU24" s="165">
        <v>22.171533332999999</v>
      </c>
      <c r="AV24" s="165">
        <v>22.784741935</v>
      </c>
      <c r="AW24" s="165">
        <v>24.750833332999999</v>
      </c>
      <c r="AX24" s="165">
        <v>25.516354839000002</v>
      </c>
      <c r="AY24" s="165">
        <v>25.866645161000001</v>
      </c>
      <c r="AZ24" s="165">
        <v>24.752103448</v>
      </c>
      <c r="BA24" s="165">
        <v>23.662710000000001</v>
      </c>
      <c r="BB24" s="165">
        <v>22.912710000000001</v>
      </c>
      <c r="BC24" s="252">
        <v>21.544820000000001</v>
      </c>
      <c r="BD24" s="252">
        <v>21.385259999999999</v>
      </c>
      <c r="BE24" s="252">
        <v>21.281510000000001</v>
      </c>
      <c r="BF24" s="252">
        <v>21.664490000000001</v>
      </c>
      <c r="BG24" s="252">
        <v>21.738949999999999</v>
      </c>
      <c r="BH24" s="252">
        <v>22.206800000000001</v>
      </c>
      <c r="BI24" s="252">
        <v>24.147210000000001</v>
      </c>
      <c r="BJ24" s="252">
        <v>24.955880000000001</v>
      </c>
      <c r="BK24" s="252">
        <v>25.43919</v>
      </c>
      <c r="BL24" s="252">
        <v>25.082799999999999</v>
      </c>
      <c r="BM24" s="252">
        <v>23.60746</v>
      </c>
      <c r="BN24" s="252">
        <v>22.565850000000001</v>
      </c>
      <c r="BO24" s="252">
        <v>21.352989999999998</v>
      </c>
      <c r="BP24" s="252">
        <v>21.272739999999999</v>
      </c>
      <c r="BQ24" s="252">
        <v>21.2166</v>
      </c>
      <c r="BR24" s="252">
        <v>21.636939999999999</v>
      </c>
      <c r="BS24" s="252">
        <v>21.739270000000001</v>
      </c>
      <c r="BT24" s="252">
        <v>22.234259999999999</v>
      </c>
      <c r="BU24" s="252">
        <v>24.195319999999999</v>
      </c>
      <c r="BV24" s="252">
        <v>25.018149999999999</v>
      </c>
    </row>
    <row r="25" spans="1:74" ht="11.15" customHeight="1" x14ac:dyDescent="0.25">
      <c r="A25" s="61" t="s">
        <v>462</v>
      </c>
      <c r="B25" s="144" t="s">
        <v>124</v>
      </c>
      <c r="C25" s="165">
        <v>30.610675870000001</v>
      </c>
      <c r="D25" s="165">
        <v>30.79463621</v>
      </c>
      <c r="E25" s="165">
        <v>28.734965769999999</v>
      </c>
      <c r="F25" s="165">
        <v>25.926789400000001</v>
      </c>
      <c r="G25" s="165">
        <v>27.003484740000001</v>
      </c>
      <c r="H25" s="165">
        <v>34.703374529999998</v>
      </c>
      <c r="I25" s="165">
        <v>43.412800740000002</v>
      </c>
      <c r="J25" s="165">
        <v>41.162834740000001</v>
      </c>
      <c r="K25" s="165">
        <v>33.863578269999998</v>
      </c>
      <c r="L25" s="165">
        <v>30.59008665</v>
      </c>
      <c r="M25" s="165">
        <v>25.73531307</v>
      </c>
      <c r="N25" s="165">
        <v>28.543452970000001</v>
      </c>
      <c r="O25" s="165">
        <v>27.87178274</v>
      </c>
      <c r="P25" s="165">
        <v>28.019485209999999</v>
      </c>
      <c r="Q25" s="165">
        <v>23.93483681</v>
      </c>
      <c r="R25" s="165">
        <v>25.376018299999998</v>
      </c>
      <c r="S25" s="165">
        <v>26.252197389999999</v>
      </c>
      <c r="T25" s="165">
        <v>36.236205830000003</v>
      </c>
      <c r="U25" s="165">
        <v>39.949802579999997</v>
      </c>
      <c r="V25" s="165">
        <v>40.720301130000003</v>
      </c>
      <c r="W25" s="165">
        <v>32.95772247</v>
      </c>
      <c r="X25" s="165">
        <v>30.292222580000001</v>
      </c>
      <c r="Y25" s="165">
        <v>28.944711399999999</v>
      </c>
      <c r="Z25" s="165">
        <v>28.353089579999999</v>
      </c>
      <c r="AA25" s="165">
        <v>30.619830189999998</v>
      </c>
      <c r="AB25" s="165">
        <v>28.714266890000001</v>
      </c>
      <c r="AC25" s="165">
        <v>25.059586939999999</v>
      </c>
      <c r="AD25" s="165">
        <v>24.769173869999999</v>
      </c>
      <c r="AE25" s="165">
        <v>29.764089259999999</v>
      </c>
      <c r="AF25" s="165">
        <v>38.150888569999999</v>
      </c>
      <c r="AG25" s="165">
        <v>45.321610550000003</v>
      </c>
      <c r="AH25" s="165">
        <v>44.52079174</v>
      </c>
      <c r="AI25" s="165">
        <v>37.504625529999998</v>
      </c>
      <c r="AJ25" s="165">
        <v>30.530118259999998</v>
      </c>
      <c r="AK25" s="165">
        <v>30.070234769999999</v>
      </c>
      <c r="AL25" s="165">
        <v>32.012982030000003</v>
      </c>
      <c r="AM25" s="165">
        <v>31.196285194000001</v>
      </c>
      <c r="AN25" s="165">
        <v>31.084773071000001</v>
      </c>
      <c r="AO25" s="165">
        <v>30.063199451999999</v>
      </c>
      <c r="AP25" s="165">
        <v>28.951702832999999</v>
      </c>
      <c r="AQ25" s="165">
        <v>32.119576516000002</v>
      </c>
      <c r="AR25" s="165">
        <v>39.213856767000003</v>
      </c>
      <c r="AS25" s="165">
        <v>47.462509773999997</v>
      </c>
      <c r="AT25" s="165">
        <v>47.176453097</v>
      </c>
      <c r="AU25" s="165">
        <v>39.704189866999997</v>
      </c>
      <c r="AV25" s="165">
        <v>32.786254806000002</v>
      </c>
      <c r="AW25" s="165">
        <v>32.166036933000001</v>
      </c>
      <c r="AX25" s="165">
        <v>32.706399902999998</v>
      </c>
      <c r="AY25" s="165">
        <v>36.483378096999999</v>
      </c>
      <c r="AZ25" s="165">
        <v>31.531349896999998</v>
      </c>
      <c r="BA25" s="165">
        <v>29.309069999999998</v>
      </c>
      <c r="BB25" s="165">
        <v>28.572880000000001</v>
      </c>
      <c r="BC25" s="252">
        <v>30.761469999999999</v>
      </c>
      <c r="BD25" s="252">
        <v>39.532620000000001</v>
      </c>
      <c r="BE25" s="252">
        <v>47.643169999999998</v>
      </c>
      <c r="BF25" s="252">
        <v>46.718200000000003</v>
      </c>
      <c r="BG25" s="252">
        <v>39.846240000000002</v>
      </c>
      <c r="BH25" s="252">
        <v>33.725969999999997</v>
      </c>
      <c r="BI25" s="252">
        <v>31.716249999999999</v>
      </c>
      <c r="BJ25" s="252">
        <v>32.385629999999999</v>
      </c>
      <c r="BK25" s="252">
        <v>34.276890000000002</v>
      </c>
      <c r="BL25" s="252">
        <v>31.573589999999999</v>
      </c>
      <c r="BM25" s="252">
        <v>28.963789999999999</v>
      </c>
      <c r="BN25" s="252">
        <v>27.92352</v>
      </c>
      <c r="BO25" s="252">
        <v>31.538810000000002</v>
      </c>
      <c r="BP25" s="252">
        <v>39.658410000000003</v>
      </c>
      <c r="BQ25" s="252">
        <v>47.086179999999999</v>
      </c>
      <c r="BR25" s="252">
        <v>46.750190000000003</v>
      </c>
      <c r="BS25" s="252">
        <v>38.975009999999997</v>
      </c>
      <c r="BT25" s="252">
        <v>33.390830000000001</v>
      </c>
      <c r="BU25" s="252">
        <v>31.497820000000001</v>
      </c>
      <c r="BV25" s="252">
        <v>33.678330000000003</v>
      </c>
    </row>
    <row r="26" spans="1:74" ht="11.15" customHeight="1" x14ac:dyDescent="0.25">
      <c r="A26" s="61" t="s">
        <v>460</v>
      </c>
      <c r="B26" s="144" t="s">
        <v>356</v>
      </c>
      <c r="C26" s="165">
        <v>5.2521612903000001</v>
      </c>
      <c r="D26" s="165">
        <v>5.1582068966000003</v>
      </c>
      <c r="E26" s="165">
        <v>5.1465806452000002</v>
      </c>
      <c r="F26" s="165">
        <v>5.1250999999999998</v>
      </c>
      <c r="G26" s="165">
        <v>4.7449032257999999</v>
      </c>
      <c r="H26" s="165">
        <v>4.8766666667000003</v>
      </c>
      <c r="I26" s="165">
        <v>4.8801290323000002</v>
      </c>
      <c r="J26" s="165">
        <v>4.8814193548000002</v>
      </c>
      <c r="K26" s="165">
        <v>4.9268000000000001</v>
      </c>
      <c r="L26" s="165">
        <v>4.8448064516000002</v>
      </c>
      <c r="M26" s="165">
        <v>4.9954666666999996</v>
      </c>
      <c r="N26" s="165">
        <v>5.0263548386999997</v>
      </c>
      <c r="O26" s="165">
        <v>4.9656451613000003</v>
      </c>
      <c r="P26" s="165">
        <v>4.5977857142999996</v>
      </c>
      <c r="Q26" s="165">
        <v>5.0143870968000002</v>
      </c>
      <c r="R26" s="165">
        <v>5.0536666666999999</v>
      </c>
      <c r="S26" s="165">
        <v>5.0496129031999999</v>
      </c>
      <c r="T26" s="165">
        <v>5.0315000000000003</v>
      </c>
      <c r="U26" s="165">
        <v>5.0790645160999999</v>
      </c>
      <c r="V26" s="165">
        <v>5.0940967741999996</v>
      </c>
      <c r="W26" s="165">
        <v>5.1287000000000003</v>
      </c>
      <c r="X26" s="165">
        <v>5.2101290323000002</v>
      </c>
      <c r="Y26" s="165">
        <v>5.2689333332999997</v>
      </c>
      <c r="Z26" s="165">
        <v>5.3133225806000004</v>
      </c>
      <c r="AA26" s="165">
        <v>4.9836129032000001</v>
      </c>
      <c r="AB26" s="165">
        <v>4.9704642857000003</v>
      </c>
      <c r="AC26" s="165">
        <v>5.0562903225999998</v>
      </c>
      <c r="AD26" s="165">
        <v>5.0923333333</v>
      </c>
      <c r="AE26" s="165">
        <v>5.1326774194000002</v>
      </c>
      <c r="AF26" s="165">
        <v>5.1450333332999998</v>
      </c>
      <c r="AG26" s="165">
        <v>5.1989677418999998</v>
      </c>
      <c r="AH26" s="165">
        <v>5.2256129032</v>
      </c>
      <c r="AI26" s="165">
        <v>5.3011666667000004</v>
      </c>
      <c r="AJ26" s="165">
        <v>5.2954838710000001</v>
      </c>
      <c r="AK26" s="165">
        <v>5.2950666667000004</v>
      </c>
      <c r="AL26" s="165">
        <v>5.1917096773999996</v>
      </c>
      <c r="AM26" s="165">
        <v>5.2816774194000002</v>
      </c>
      <c r="AN26" s="165">
        <v>5.2916071429000002</v>
      </c>
      <c r="AO26" s="165">
        <v>5.3527741935000002</v>
      </c>
      <c r="AP26" s="165">
        <v>5.3514666667000004</v>
      </c>
      <c r="AQ26" s="165">
        <v>5.3912580644999997</v>
      </c>
      <c r="AR26" s="165">
        <v>5.3728666667000002</v>
      </c>
      <c r="AS26" s="165">
        <v>5.3833870967999999</v>
      </c>
      <c r="AT26" s="165">
        <v>5.4433548387000004</v>
      </c>
      <c r="AU26" s="165">
        <v>5.4533333332999998</v>
      </c>
      <c r="AV26" s="165">
        <v>5.4479032258000002</v>
      </c>
      <c r="AW26" s="165">
        <v>5.5213999999999999</v>
      </c>
      <c r="AX26" s="165">
        <v>5.5335161289999997</v>
      </c>
      <c r="AY26" s="165">
        <v>5.3520000000000003</v>
      </c>
      <c r="AZ26" s="165">
        <v>5.4996551723999998</v>
      </c>
      <c r="BA26" s="165">
        <v>5.3791149999999996</v>
      </c>
      <c r="BB26" s="165">
        <v>5.3617860000000004</v>
      </c>
      <c r="BC26" s="252">
        <v>5.3282569999999998</v>
      </c>
      <c r="BD26" s="252">
        <v>5.3238250000000003</v>
      </c>
      <c r="BE26" s="252">
        <v>5.3349279999999997</v>
      </c>
      <c r="BF26" s="252">
        <v>5.3323080000000003</v>
      </c>
      <c r="BG26" s="252">
        <v>5.3635700000000002</v>
      </c>
      <c r="BH26" s="252">
        <v>5.3755769999999998</v>
      </c>
      <c r="BI26" s="252">
        <v>5.3977890000000004</v>
      </c>
      <c r="BJ26" s="252">
        <v>5.4029439999999997</v>
      </c>
      <c r="BK26" s="252">
        <v>5.4415190000000004</v>
      </c>
      <c r="BL26" s="252">
        <v>5.353167</v>
      </c>
      <c r="BM26" s="252">
        <v>5.4582740000000003</v>
      </c>
      <c r="BN26" s="252">
        <v>5.467015</v>
      </c>
      <c r="BO26" s="252">
        <v>5.471222</v>
      </c>
      <c r="BP26" s="252">
        <v>5.4844869999999997</v>
      </c>
      <c r="BQ26" s="252">
        <v>5.4804589999999997</v>
      </c>
      <c r="BR26" s="252">
        <v>5.47743</v>
      </c>
      <c r="BS26" s="252">
        <v>5.476998</v>
      </c>
      <c r="BT26" s="252">
        <v>5.4862149999999996</v>
      </c>
      <c r="BU26" s="252">
        <v>5.5042980000000004</v>
      </c>
      <c r="BV26" s="252">
        <v>5.5217029999999996</v>
      </c>
    </row>
    <row r="27" spans="1:74" ht="11.15" customHeight="1" x14ac:dyDescent="0.25">
      <c r="A27" s="61" t="s">
        <v>464</v>
      </c>
      <c r="B27" s="144" t="s">
        <v>707</v>
      </c>
      <c r="C27" s="165">
        <v>3.6158709676999998</v>
      </c>
      <c r="D27" s="165">
        <v>3.5576206896999998</v>
      </c>
      <c r="E27" s="165">
        <v>2.9310322581000001</v>
      </c>
      <c r="F27" s="165">
        <v>2.4897999999999998</v>
      </c>
      <c r="G27" s="165">
        <v>2.2030645161</v>
      </c>
      <c r="H27" s="165">
        <v>2.3456000000000001</v>
      </c>
      <c r="I27" s="165">
        <v>2.6459999999999999</v>
      </c>
      <c r="J27" s="165">
        <v>2.5727096773999998</v>
      </c>
      <c r="K27" s="165">
        <v>2.3704666667000001</v>
      </c>
      <c r="L27" s="165">
        <v>2.4781612903000001</v>
      </c>
      <c r="M27" s="165">
        <v>2.7101999999999999</v>
      </c>
      <c r="N27" s="165">
        <v>3.4643548386999998</v>
      </c>
      <c r="O27" s="165">
        <v>4.0324193548</v>
      </c>
      <c r="P27" s="165">
        <v>4.1637142857000002</v>
      </c>
      <c r="Q27" s="165">
        <v>3.1494193548</v>
      </c>
      <c r="R27" s="165">
        <v>2.7768000000000002</v>
      </c>
      <c r="S27" s="165">
        <v>2.4842258065</v>
      </c>
      <c r="T27" s="165">
        <v>2.7389000000000001</v>
      </c>
      <c r="U27" s="165">
        <v>2.8648387096999999</v>
      </c>
      <c r="V27" s="165">
        <v>2.8879032258000001</v>
      </c>
      <c r="W27" s="165">
        <v>2.5991</v>
      </c>
      <c r="X27" s="165">
        <v>2.6590645160999999</v>
      </c>
      <c r="Y27" s="165">
        <v>3.3097333333000001</v>
      </c>
      <c r="Z27" s="165">
        <v>3.6042903225999998</v>
      </c>
      <c r="AA27" s="165">
        <v>4.423</v>
      </c>
      <c r="AB27" s="165">
        <v>4.1580714285999996</v>
      </c>
      <c r="AC27" s="165">
        <v>3.3747741935</v>
      </c>
      <c r="AD27" s="165">
        <v>2.9340666667000002</v>
      </c>
      <c r="AE27" s="165">
        <v>2.6782258065</v>
      </c>
      <c r="AF27" s="165">
        <v>2.8740333332999999</v>
      </c>
      <c r="AG27" s="165">
        <v>3.1147419355000001</v>
      </c>
      <c r="AH27" s="165">
        <v>3.0834516128999998</v>
      </c>
      <c r="AI27" s="165">
        <v>2.8295333333000001</v>
      </c>
      <c r="AJ27" s="165">
        <v>2.8290645160999999</v>
      </c>
      <c r="AK27" s="165">
        <v>3.4663666666999999</v>
      </c>
      <c r="AL27" s="165">
        <v>4.1350322580999999</v>
      </c>
      <c r="AM27" s="165">
        <v>4.0006129032000004</v>
      </c>
      <c r="AN27" s="165">
        <v>3.9547857142999998</v>
      </c>
      <c r="AO27" s="165">
        <v>3.6501290323000002</v>
      </c>
      <c r="AP27" s="165">
        <v>3.0300666666999998</v>
      </c>
      <c r="AQ27" s="165">
        <v>2.8036129031999999</v>
      </c>
      <c r="AR27" s="165">
        <v>2.9568666666999999</v>
      </c>
      <c r="AS27" s="165">
        <v>3.2290645160999998</v>
      </c>
      <c r="AT27" s="165">
        <v>3.2378064516</v>
      </c>
      <c r="AU27" s="165">
        <v>2.9702333332999999</v>
      </c>
      <c r="AV27" s="165">
        <v>2.9529032258000001</v>
      </c>
      <c r="AW27" s="165">
        <v>3.5332333333000001</v>
      </c>
      <c r="AX27" s="165">
        <v>3.8382580645000002</v>
      </c>
      <c r="AY27" s="165">
        <v>4.4771935483999998</v>
      </c>
      <c r="AZ27" s="165">
        <v>3.8441034482999998</v>
      </c>
      <c r="BA27" s="165">
        <v>3.3385319999999998</v>
      </c>
      <c r="BB27" s="165">
        <v>2.9167909999999999</v>
      </c>
      <c r="BC27" s="252">
        <v>2.6710980000000002</v>
      </c>
      <c r="BD27" s="252">
        <v>2.9322140000000001</v>
      </c>
      <c r="BE27" s="252">
        <v>3.2240820000000001</v>
      </c>
      <c r="BF27" s="252">
        <v>3.1929729999999998</v>
      </c>
      <c r="BG27" s="252">
        <v>2.9706269999999999</v>
      </c>
      <c r="BH27" s="252">
        <v>2.965608</v>
      </c>
      <c r="BI27" s="252">
        <v>3.4652660000000002</v>
      </c>
      <c r="BJ27" s="252">
        <v>4.0075849999999997</v>
      </c>
      <c r="BK27" s="252">
        <v>4.3171540000000004</v>
      </c>
      <c r="BL27" s="252">
        <v>4.0391469999999998</v>
      </c>
      <c r="BM27" s="252">
        <v>3.4702139999999999</v>
      </c>
      <c r="BN27" s="252">
        <v>2.9370289999999999</v>
      </c>
      <c r="BO27" s="252">
        <v>2.7415980000000002</v>
      </c>
      <c r="BP27" s="252">
        <v>2.9553310000000002</v>
      </c>
      <c r="BQ27" s="252">
        <v>3.2168730000000001</v>
      </c>
      <c r="BR27" s="252">
        <v>3.2150590000000001</v>
      </c>
      <c r="BS27" s="252">
        <v>2.9497390000000001</v>
      </c>
      <c r="BT27" s="252">
        <v>2.9665370000000002</v>
      </c>
      <c r="BU27" s="252">
        <v>3.4670809999999999</v>
      </c>
      <c r="BV27" s="252">
        <v>4.0656639999999999</v>
      </c>
    </row>
    <row r="28" spans="1:74" ht="11.15" customHeight="1" x14ac:dyDescent="0.25">
      <c r="A28" s="61" t="s">
        <v>471</v>
      </c>
      <c r="B28" s="144" t="s">
        <v>357</v>
      </c>
      <c r="C28" s="165">
        <v>0.13425806452</v>
      </c>
      <c r="D28" s="165">
        <v>0.13424137930999999</v>
      </c>
      <c r="E28" s="165">
        <v>0.13425806452</v>
      </c>
      <c r="F28" s="165">
        <v>0.13423333333000001</v>
      </c>
      <c r="G28" s="165">
        <v>0.13425806452</v>
      </c>
      <c r="H28" s="165">
        <v>0.13423333333000001</v>
      </c>
      <c r="I28" s="165">
        <v>0.13425806452</v>
      </c>
      <c r="J28" s="165">
        <v>0.13425806452</v>
      </c>
      <c r="K28" s="165">
        <v>0.13423333333000001</v>
      </c>
      <c r="L28" s="165">
        <v>0.13425806452</v>
      </c>
      <c r="M28" s="165">
        <v>0.13423333333000001</v>
      </c>
      <c r="N28" s="165">
        <v>0.13425806452</v>
      </c>
      <c r="O28" s="165">
        <v>0.14929032258</v>
      </c>
      <c r="P28" s="165">
        <v>0.14928571429000001</v>
      </c>
      <c r="Q28" s="165">
        <v>0.14929032258</v>
      </c>
      <c r="R28" s="165">
        <v>0.14929999999999999</v>
      </c>
      <c r="S28" s="165">
        <v>0.14929032258</v>
      </c>
      <c r="T28" s="165">
        <v>0.14929999999999999</v>
      </c>
      <c r="U28" s="165">
        <v>0.14929032258</v>
      </c>
      <c r="V28" s="165">
        <v>0.14929032258</v>
      </c>
      <c r="W28" s="165">
        <v>0.14929999999999999</v>
      </c>
      <c r="X28" s="165">
        <v>0.14929032258</v>
      </c>
      <c r="Y28" s="165">
        <v>0.14929999999999999</v>
      </c>
      <c r="Z28" s="165">
        <v>0.14929032258</v>
      </c>
      <c r="AA28" s="165">
        <v>0.17225806452</v>
      </c>
      <c r="AB28" s="165">
        <v>0.17224999999999999</v>
      </c>
      <c r="AC28" s="165">
        <v>0.17225806452</v>
      </c>
      <c r="AD28" s="165">
        <v>0.17223333332999999</v>
      </c>
      <c r="AE28" s="165">
        <v>0.17225806452</v>
      </c>
      <c r="AF28" s="165">
        <v>0.17223333332999999</v>
      </c>
      <c r="AG28" s="165">
        <v>0.17225806452</v>
      </c>
      <c r="AH28" s="165">
        <v>0.17225806452</v>
      </c>
      <c r="AI28" s="165">
        <v>0.17223333332999999</v>
      </c>
      <c r="AJ28" s="165">
        <v>0.17225806452</v>
      </c>
      <c r="AK28" s="165">
        <v>0.17223333332999999</v>
      </c>
      <c r="AL28" s="165">
        <v>0.17225806452</v>
      </c>
      <c r="AM28" s="165">
        <v>0.18325806452000001</v>
      </c>
      <c r="AN28" s="165">
        <v>0.18325</v>
      </c>
      <c r="AO28" s="165">
        <v>0.18325806452000001</v>
      </c>
      <c r="AP28" s="165">
        <v>0.18323333333</v>
      </c>
      <c r="AQ28" s="165">
        <v>0.18325806452000001</v>
      </c>
      <c r="AR28" s="165">
        <v>0.18323333333</v>
      </c>
      <c r="AS28" s="165">
        <v>0.18325806452000001</v>
      </c>
      <c r="AT28" s="165">
        <v>0.18325806452000001</v>
      </c>
      <c r="AU28" s="165">
        <v>0.18323333333</v>
      </c>
      <c r="AV28" s="165">
        <v>0.18325806452000001</v>
      </c>
      <c r="AW28" s="165">
        <v>0.18323333333</v>
      </c>
      <c r="AX28" s="165">
        <v>0.18325806452000001</v>
      </c>
      <c r="AY28" s="165">
        <v>0.1986</v>
      </c>
      <c r="AZ28" s="165">
        <v>0.1986</v>
      </c>
      <c r="BA28" s="165">
        <v>0.1986</v>
      </c>
      <c r="BB28" s="165">
        <v>0.1986</v>
      </c>
      <c r="BC28" s="252">
        <v>0.1986</v>
      </c>
      <c r="BD28" s="252">
        <v>0.1986</v>
      </c>
      <c r="BE28" s="252">
        <v>0.1986</v>
      </c>
      <c r="BF28" s="252">
        <v>0.1986</v>
      </c>
      <c r="BG28" s="252">
        <v>0.1986</v>
      </c>
      <c r="BH28" s="252">
        <v>0.1986</v>
      </c>
      <c r="BI28" s="252">
        <v>0.1986</v>
      </c>
      <c r="BJ28" s="252">
        <v>0.1986</v>
      </c>
      <c r="BK28" s="252">
        <v>0.1956</v>
      </c>
      <c r="BL28" s="252">
        <v>0.1956</v>
      </c>
      <c r="BM28" s="252">
        <v>0.1956</v>
      </c>
      <c r="BN28" s="252">
        <v>0.1956</v>
      </c>
      <c r="BO28" s="252">
        <v>0.1956</v>
      </c>
      <c r="BP28" s="252">
        <v>0.1956</v>
      </c>
      <c r="BQ28" s="252">
        <v>0.1956</v>
      </c>
      <c r="BR28" s="252">
        <v>0.1956</v>
      </c>
      <c r="BS28" s="252">
        <v>0.1956</v>
      </c>
      <c r="BT28" s="252">
        <v>0.1956</v>
      </c>
      <c r="BU28" s="252">
        <v>0.1956</v>
      </c>
      <c r="BV28" s="252">
        <v>0.1956</v>
      </c>
    </row>
    <row r="29" spans="1:74" ht="11.15" customHeight="1" x14ac:dyDescent="0.25">
      <c r="A29" s="61" t="s">
        <v>463</v>
      </c>
      <c r="B29" s="144" t="s">
        <v>686</v>
      </c>
      <c r="C29" s="165">
        <v>107.33048386999999</v>
      </c>
      <c r="D29" s="165">
        <v>105.59651724</v>
      </c>
      <c r="E29" s="165">
        <v>87.919419355000002</v>
      </c>
      <c r="F29" s="165">
        <v>75.452299999999994</v>
      </c>
      <c r="G29" s="165">
        <v>66.989387097000005</v>
      </c>
      <c r="H29" s="165">
        <v>71.140766666999994</v>
      </c>
      <c r="I29" s="165">
        <v>79.622548386999995</v>
      </c>
      <c r="J29" s="165">
        <v>77.557483871000002</v>
      </c>
      <c r="K29" s="165">
        <v>71.898266667000001</v>
      </c>
      <c r="L29" s="165">
        <v>74.855000000000004</v>
      </c>
      <c r="M29" s="165">
        <v>81.551533332999995</v>
      </c>
      <c r="N29" s="165">
        <v>102.8436129</v>
      </c>
      <c r="O29" s="165">
        <v>107.58770968</v>
      </c>
      <c r="P29" s="165">
        <v>110.56132143000001</v>
      </c>
      <c r="Q29" s="165">
        <v>85.164580645000001</v>
      </c>
      <c r="R29" s="165">
        <v>75.720699999999994</v>
      </c>
      <c r="S29" s="165">
        <v>68.271612903000005</v>
      </c>
      <c r="T29" s="165">
        <v>74.734366667000003</v>
      </c>
      <c r="U29" s="165">
        <v>77.986774194000006</v>
      </c>
      <c r="V29" s="165">
        <v>78.589225806000002</v>
      </c>
      <c r="W29" s="165">
        <v>71.273700000000005</v>
      </c>
      <c r="X29" s="165">
        <v>72.881516129000005</v>
      </c>
      <c r="Y29" s="165">
        <v>89.499233333000006</v>
      </c>
      <c r="Z29" s="165">
        <v>97.039387097000002</v>
      </c>
      <c r="AA29" s="165">
        <v>115.91280645000001</v>
      </c>
      <c r="AB29" s="165">
        <v>109.255</v>
      </c>
      <c r="AC29" s="165">
        <v>89.695580645000007</v>
      </c>
      <c r="AD29" s="165">
        <v>78.679466667</v>
      </c>
      <c r="AE29" s="165">
        <v>72.303193547999996</v>
      </c>
      <c r="AF29" s="165">
        <v>77.226066666999998</v>
      </c>
      <c r="AG29" s="165">
        <v>83.316903225999994</v>
      </c>
      <c r="AH29" s="165">
        <v>82.559096773999997</v>
      </c>
      <c r="AI29" s="165">
        <v>76.266033332999996</v>
      </c>
      <c r="AJ29" s="165">
        <v>76.248548387</v>
      </c>
      <c r="AK29" s="165">
        <v>92.231733332999994</v>
      </c>
      <c r="AL29" s="165">
        <v>108.89893548000001</v>
      </c>
      <c r="AM29" s="165">
        <v>106.58602713000001</v>
      </c>
      <c r="AN29" s="165">
        <v>105.36616592999999</v>
      </c>
      <c r="AO29" s="165">
        <v>97.251683322999995</v>
      </c>
      <c r="AP29" s="165">
        <v>80.737469500000003</v>
      </c>
      <c r="AQ29" s="165">
        <v>74.706447483999995</v>
      </c>
      <c r="AR29" s="165">
        <v>78.788190099999994</v>
      </c>
      <c r="AS29" s="165">
        <v>86.037800097000002</v>
      </c>
      <c r="AT29" s="165">
        <v>86.270775677000003</v>
      </c>
      <c r="AU29" s="165">
        <v>79.144223199999999</v>
      </c>
      <c r="AV29" s="165">
        <v>78.683093516</v>
      </c>
      <c r="AW29" s="165">
        <v>94.138570267000006</v>
      </c>
      <c r="AX29" s="165">
        <v>102.26214184</v>
      </c>
      <c r="AY29" s="165">
        <v>119.29423616</v>
      </c>
      <c r="AZ29" s="165">
        <v>102.43326024</v>
      </c>
      <c r="BA29" s="165">
        <v>89.396427000000003</v>
      </c>
      <c r="BB29" s="165">
        <v>78.748369999999994</v>
      </c>
      <c r="BC29" s="252">
        <v>72.389700000000005</v>
      </c>
      <c r="BD29" s="252">
        <v>78.974369999999993</v>
      </c>
      <c r="BE29" s="252">
        <v>86.455770000000001</v>
      </c>
      <c r="BF29" s="252">
        <v>85.671890000000005</v>
      </c>
      <c r="BG29" s="252">
        <v>79.979780000000005</v>
      </c>
      <c r="BH29" s="252">
        <v>79.703320000000005</v>
      </c>
      <c r="BI29" s="252">
        <v>92.455719999999999</v>
      </c>
      <c r="BJ29" s="252">
        <v>106.2431</v>
      </c>
      <c r="BK29" s="252">
        <v>114.342</v>
      </c>
      <c r="BL29" s="252">
        <v>107.0825</v>
      </c>
      <c r="BM29" s="252">
        <v>92.537750000000003</v>
      </c>
      <c r="BN29" s="252">
        <v>78.888279999999995</v>
      </c>
      <c r="BO29" s="252">
        <v>73.881699999999995</v>
      </c>
      <c r="BP29" s="252">
        <v>79.294520000000006</v>
      </c>
      <c r="BQ29" s="252">
        <v>85.986609999999999</v>
      </c>
      <c r="BR29" s="252">
        <v>85.837680000000006</v>
      </c>
      <c r="BS29" s="252">
        <v>79.18571</v>
      </c>
      <c r="BT29" s="252">
        <v>79.455520000000007</v>
      </c>
      <c r="BU29" s="252">
        <v>92.290040000000005</v>
      </c>
      <c r="BV29" s="252">
        <v>107.6245</v>
      </c>
    </row>
    <row r="30" spans="1:74" ht="11.15" customHeight="1" x14ac:dyDescent="0.25">
      <c r="A30" s="61"/>
      <c r="B30" s="14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252"/>
      <c r="BD30" s="252"/>
      <c r="BE30" s="252"/>
      <c r="BF30" s="252"/>
      <c r="BG30" s="252"/>
      <c r="BH30" s="252"/>
      <c r="BI30" s="252"/>
      <c r="BJ30" s="165"/>
      <c r="BK30" s="165"/>
      <c r="BL30" s="165"/>
      <c r="BM30" s="165"/>
      <c r="BN30" s="165"/>
      <c r="BO30" s="165"/>
      <c r="BP30" s="165"/>
      <c r="BQ30" s="165"/>
      <c r="BR30" s="165"/>
      <c r="BS30" s="165"/>
      <c r="BT30" s="165"/>
      <c r="BU30" s="165"/>
      <c r="BV30" s="165"/>
    </row>
    <row r="31" spans="1:74" ht="11.15" customHeight="1" x14ac:dyDescent="0.25">
      <c r="A31" s="56"/>
      <c r="B31" s="62" t="s">
        <v>685</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280"/>
      <c r="BD31" s="280"/>
      <c r="BE31" s="280"/>
      <c r="BF31" s="280"/>
      <c r="BG31" s="280"/>
      <c r="BH31" s="280"/>
      <c r="BI31" s="280"/>
      <c r="BJ31" s="280"/>
      <c r="BK31" s="280"/>
      <c r="BL31" s="280"/>
      <c r="BM31" s="280"/>
      <c r="BN31" s="280"/>
      <c r="BO31" s="280"/>
      <c r="BP31" s="280"/>
      <c r="BQ31" s="280"/>
      <c r="BR31" s="280"/>
      <c r="BS31" s="280"/>
      <c r="BT31" s="280"/>
      <c r="BU31" s="280"/>
      <c r="BV31" s="280"/>
    </row>
    <row r="32" spans="1:74" ht="11.15" customHeight="1" x14ac:dyDescent="0.25">
      <c r="A32" s="61" t="s">
        <v>456</v>
      </c>
      <c r="B32" s="144" t="s">
        <v>358</v>
      </c>
      <c r="C32" s="186">
        <v>2616.1750000000002</v>
      </c>
      <c r="D32" s="186">
        <v>2080.8829999999998</v>
      </c>
      <c r="E32" s="186">
        <v>2029.3589999999999</v>
      </c>
      <c r="F32" s="186">
        <v>2332.4929999999999</v>
      </c>
      <c r="G32" s="186">
        <v>2777.5839999999998</v>
      </c>
      <c r="H32" s="186">
        <v>3133.0949999999998</v>
      </c>
      <c r="I32" s="186">
        <v>3293.549</v>
      </c>
      <c r="J32" s="186">
        <v>3522.2159999999999</v>
      </c>
      <c r="K32" s="186">
        <v>3839.8359999999998</v>
      </c>
      <c r="L32" s="186">
        <v>3928.5030000000002</v>
      </c>
      <c r="M32" s="186">
        <v>3931.616</v>
      </c>
      <c r="N32" s="186">
        <v>3340.9810000000002</v>
      </c>
      <c r="O32" s="186">
        <v>2634.9670000000001</v>
      </c>
      <c r="P32" s="186">
        <v>1859.2180000000001</v>
      </c>
      <c r="Q32" s="186">
        <v>1801.2249999999999</v>
      </c>
      <c r="R32" s="186">
        <v>1975.0329999999999</v>
      </c>
      <c r="S32" s="186">
        <v>2389.8910000000001</v>
      </c>
      <c r="T32" s="186">
        <v>2585.1260000000002</v>
      </c>
      <c r="U32" s="186">
        <v>2754.7139999999999</v>
      </c>
      <c r="V32" s="186">
        <v>2917.268</v>
      </c>
      <c r="W32" s="186">
        <v>3305.982</v>
      </c>
      <c r="X32" s="186">
        <v>3665.3850000000002</v>
      </c>
      <c r="Y32" s="186">
        <v>3532.7750000000001</v>
      </c>
      <c r="Z32" s="186">
        <v>3209.982</v>
      </c>
      <c r="AA32" s="186">
        <v>2215.9409999999998</v>
      </c>
      <c r="AB32" s="186">
        <v>1562.018</v>
      </c>
      <c r="AC32" s="186">
        <v>1401.4649999999999</v>
      </c>
      <c r="AD32" s="186">
        <v>1611.7650000000001</v>
      </c>
      <c r="AE32" s="186">
        <v>2001.915</v>
      </c>
      <c r="AF32" s="186">
        <v>2325.3209999999999</v>
      </c>
      <c r="AG32" s="186">
        <v>2505.1219999999998</v>
      </c>
      <c r="AH32" s="186">
        <v>2709.422</v>
      </c>
      <c r="AI32" s="186">
        <v>3145.643</v>
      </c>
      <c r="AJ32" s="186">
        <v>3569.384</v>
      </c>
      <c r="AK32" s="186">
        <v>3501.05</v>
      </c>
      <c r="AL32" s="186">
        <v>2925.38</v>
      </c>
      <c r="AM32" s="186">
        <v>2470.0149999999999</v>
      </c>
      <c r="AN32" s="186">
        <v>2072.183</v>
      </c>
      <c r="AO32" s="186">
        <v>1849.895</v>
      </c>
      <c r="AP32" s="186">
        <v>2116.4609999999998</v>
      </c>
      <c r="AQ32" s="186">
        <v>2576.48</v>
      </c>
      <c r="AR32" s="186">
        <v>2901.6610000000001</v>
      </c>
      <c r="AS32" s="186">
        <v>3035.1959999999999</v>
      </c>
      <c r="AT32" s="186">
        <v>3167.9470000000001</v>
      </c>
      <c r="AU32" s="186">
        <v>3489.8319999999999</v>
      </c>
      <c r="AV32" s="186">
        <v>3809.3820000000001</v>
      </c>
      <c r="AW32" s="186">
        <v>3742.2449999999999</v>
      </c>
      <c r="AX32" s="186">
        <v>3457.4810000000002</v>
      </c>
      <c r="AY32" s="186">
        <v>2612.0949999999998</v>
      </c>
      <c r="AZ32" s="186">
        <v>2350.3310000000001</v>
      </c>
      <c r="BA32" s="186">
        <v>2289.3151429</v>
      </c>
      <c r="BB32" s="186">
        <v>2554.9417143000001</v>
      </c>
      <c r="BC32" s="236">
        <v>3009.73</v>
      </c>
      <c r="BD32" s="236">
        <v>3307.03</v>
      </c>
      <c r="BE32" s="236">
        <v>3434.2190000000001</v>
      </c>
      <c r="BF32" s="236">
        <v>3551.3339999999998</v>
      </c>
      <c r="BG32" s="236">
        <v>3853.8969999999999</v>
      </c>
      <c r="BH32" s="236">
        <v>4125.2560000000003</v>
      </c>
      <c r="BI32" s="236">
        <v>4042.3119999999999</v>
      </c>
      <c r="BJ32" s="236">
        <v>3521.444</v>
      </c>
      <c r="BK32" s="236">
        <v>2788.11</v>
      </c>
      <c r="BL32" s="236">
        <v>2288.7570000000001</v>
      </c>
      <c r="BM32" s="236">
        <v>2187.1410000000001</v>
      </c>
      <c r="BN32" s="236">
        <v>2482.15</v>
      </c>
      <c r="BO32" s="236">
        <v>2956.9630000000002</v>
      </c>
      <c r="BP32" s="236">
        <v>3242.8609999999999</v>
      </c>
      <c r="BQ32" s="236">
        <v>3355.2049999999999</v>
      </c>
      <c r="BR32" s="236">
        <v>3460.9009999999998</v>
      </c>
      <c r="BS32" s="236">
        <v>3780.4029999999998</v>
      </c>
      <c r="BT32" s="236">
        <v>4059.3760000000002</v>
      </c>
      <c r="BU32" s="236">
        <v>3946.0039999999999</v>
      </c>
      <c r="BV32" s="236">
        <v>3407.0819999999999</v>
      </c>
    </row>
    <row r="33" spans="1:74" ht="11.15" customHeight="1" x14ac:dyDescent="0.25">
      <c r="A33" s="457" t="s">
        <v>860</v>
      </c>
      <c r="B33" s="458" t="s">
        <v>865</v>
      </c>
      <c r="C33" s="186">
        <v>591.51300000000003</v>
      </c>
      <c r="D33" s="186">
        <v>437.649</v>
      </c>
      <c r="E33" s="186">
        <v>385.30200000000002</v>
      </c>
      <c r="F33" s="186">
        <v>427.642</v>
      </c>
      <c r="G33" s="186">
        <v>553.024</v>
      </c>
      <c r="H33" s="186">
        <v>654.83199999999999</v>
      </c>
      <c r="I33" s="186">
        <v>721.28499999999997</v>
      </c>
      <c r="J33" s="186">
        <v>803.30200000000002</v>
      </c>
      <c r="K33" s="186">
        <v>889.8</v>
      </c>
      <c r="L33" s="186">
        <v>943.726</v>
      </c>
      <c r="M33" s="186">
        <v>929.1</v>
      </c>
      <c r="N33" s="186">
        <v>762.65899999999999</v>
      </c>
      <c r="O33" s="186">
        <v>557.01900000000001</v>
      </c>
      <c r="P33" s="186">
        <v>377.28300000000002</v>
      </c>
      <c r="Q33" s="186">
        <v>312.65199999999999</v>
      </c>
      <c r="R33" s="186">
        <v>333.59699999999998</v>
      </c>
      <c r="S33" s="186">
        <v>425.51</v>
      </c>
      <c r="T33" s="186">
        <v>514.76300000000003</v>
      </c>
      <c r="U33" s="186">
        <v>604.83100000000002</v>
      </c>
      <c r="V33" s="186">
        <v>688.31500000000005</v>
      </c>
      <c r="W33" s="186">
        <v>804.37800000000004</v>
      </c>
      <c r="X33" s="186">
        <v>904.35299999999995</v>
      </c>
      <c r="Y33" s="186">
        <v>841.98699999999997</v>
      </c>
      <c r="Z33" s="186">
        <v>765.726</v>
      </c>
      <c r="AA33" s="186">
        <v>503.01</v>
      </c>
      <c r="AB33" s="186">
        <v>331.68299999999999</v>
      </c>
      <c r="AC33" s="186">
        <v>242.15100000000001</v>
      </c>
      <c r="AD33" s="186">
        <v>259.29899999999998</v>
      </c>
      <c r="AE33" s="186">
        <v>370.637</v>
      </c>
      <c r="AF33" s="186">
        <v>481.84500000000003</v>
      </c>
      <c r="AG33" s="186">
        <v>557.35299999999995</v>
      </c>
      <c r="AH33" s="186">
        <v>629.06200000000001</v>
      </c>
      <c r="AI33" s="186">
        <v>759.00300000000004</v>
      </c>
      <c r="AJ33" s="186">
        <v>857.32299999999998</v>
      </c>
      <c r="AK33" s="186">
        <v>841.90499999999997</v>
      </c>
      <c r="AL33" s="186">
        <v>698.23500000000001</v>
      </c>
      <c r="AM33" s="186">
        <v>547.44799999999998</v>
      </c>
      <c r="AN33" s="186">
        <v>422.834</v>
      </c>
      <c r="AO33" s="186">
        <v>334.17899999999997</v>
      </c>
      <c r="AP33" s="186">
        <v>418.238</v>
      </c>
      <c r="AQ33" s="186">
        <v>551.75</v>
      </c>
      <c r="AR33" s="186">
        <v>646.41</v>
      </c>
      <c r="AS33" s="186">
        <v>692.00599999999997</v>
      </c>
      <c r="AT33" s="186">
        <v>764.74699999999996</v>
      </c>
      <c r="AU33" s="186">
        <v>852.88599999999997</v>
      </c>
      <c r="AV33" s="186">
        <v>932.17499999999995</v>
      </c>
      <c r="AW33" s="186">
        <v>875.81299999999999</v>
      </c>
      <c r="AX33" s="186">
        <v>786.59500000000003</v>
      </c>
      <c r="AY33" s="186">
        <v>571.32100000000003</v>
      </c>
      <c r="AZ33" s="186">
        <v>421.95600000000002</v>
      </c>
      <c r="BA33" s="186">
        <v>362.71428571000001</v>
      </c>
      <c r="BB33" s="186">
        <v>435.28571428999999</v>
      </c>
      <c r="BC33" s="236">
        <v>583.42679999999996</v>
      </c>
      <c r="BD33" s="236">
        <v>686.7998</v>
      </c>
      <c r="BE33" s="236">
        <v>750.20079999999996</v>
      </c>
      <c r="BF33" s="236">
        <v>790.92160000000001</v>
      </c>
      <c r="BG33" s="236">
        <v>875.03020000000004</v>
      </c>
      <c r="BH33" s="236">
        <v>953.02819999999997</v>
      </c>
      <c r="BI33" s="236">
        <v>909.08669999999995</v>
      </c>
      <c r="BJ33" s="236">
        <v>786.61749999999995</v>
      </c>
      <c r="BK33" s="236">
        <v>596.44320000000005</v>
      </c>
      <c r="BL33" s="236">
        <v>458.6848</v>
      </c>
      <c r="BM33" s="236">
        <v>406.58109999999999</v>
      </c>
      <c r="BN33" s="236">
        <v>483.57940000000002</v>
      </c>
      <c r="BO33" s="236">
        <v>612.1454</v>
      </c>
      <c r="BP33" s="236">
        <v>701.43809999999996</v>
      </c>
      <c r="BQ33" s="236">
        <v>735.07939999999996</v>
      </c>
      <c r="BR33" s="236">
        <v>776.41859999999997</v>
      </c>
      <c r="BS33" s="236">
        <v>852.87120000000004</v>
      </c>
      <c r="BT33" s="236">
        <v>934.67650000000003</v>
      </c>
      <c r="BU33" s="236">
        <v>899.71709999999996</v>
      </c>
      <c r="BV33" s="236">
        <v>760.4162</v>
      </c>
    </row>
    <row r="34" spans="1:74" ht="11.15" customHeight="1" x14ac:dyDescent="0.25">
      <c r="A34" s="457" t="s">
        <v>861</v>
      </c>
      <c r="B34" s="458" t="s">
        <v>866</v>
      </c>
      <c r="C34" s="186">
        <v>717.08199999999999</v>
      </c>
      <c r="D34" s="186">
        <v>541.07500000000005</v>
      </c>
      <c r="E34" s="186">
        <v>471.33600000000001</v>
      </c>
      <c r="F34" s="186">
        <v>523.28800000000001</v>
      </c>
      <c r="G34" s="186">
        <v>640.524</v>
      </c>
      <c r="H34" s="186">
        <v>746.98599999999999</v>
      </c>
      <c r="I34" s="186">
        <v>827.11599999999999</v>
      </c>
      <c r="J34" s="186">
        <v>934.70100000000002</v>
      </c>
      <c r="K34" s="186">
        <v>1052.6420000000001</v>
      </c>
      <c r="L34" s="186">
        <v>1113.2</v>
      </c>
      <c r="M34" s="186">
        <v>1107.643</v>
      </c>
      <c r="N34" s="186">
        <v>917.51599999999996</v>
      </c>
      <c r="O34" s="186">
        <v>692.38099999999997</v>
      </c>
      <c r="P34" s="186">
        <v>453.46300000000002</v>
      </c>
      <c r="Q34" s="186">
        <v>395.23099999999999</v>
      </c>
      <c r="R34" s="186">
        <v>437.99299999999999</v>
      </c>
      <c r="S34" s="186">
        <v>531.67999999999995</v>
      </c>
      <c r="T34" s="186">
        <v>629.53800000000001</v>
      </c>
      <c r="U34" s="186">
        <v>720.101</v>
      </c>
      <c r="V34" s="186">
        <v>827.45600000000002</v>
      </c>
      <c r="W34" s="186">
        <v>965.71500000000003</v>
      </c>
      <c r="X34" s="186">
        <v>1075.3610000000001</v>
      </c>
      <c r="Y34" s="186">
        <v>1022.811</v>
      </c>
      <c r="Z34" s="186">
        <v>886.6</v>
      </c>
      <c r="AA34" s="186">
        <v>574.95299999999997</v>
      </c>
      <c r="AB34" s="186">
        <v>372.28699999999998</v>
      </c>
      <c r="AC34" s="186">
        <v>296.10599999999999</v>
      </c>
      <c r="AD34" s="186">
        <v>330.20800000000003</v>
      </c>
      <c r="AE34" s="186">
        <v>444.25799999999998</v>
      </c>
      <c r="AF34" s="186">
        <v>557.01099999999997</v>
      </c>
      <c r="AG34" s="186">
        <v>648.32299999999998</v>
      </c>
      <c r="AH34" s="186">
        <v>767.01400000000001</v>
      </c>
      <c r="AI34" s="186">
        <v>916.58699999999999</v>
      </c>
      <c r="AJ34" s="186">
        <v>1053.441</v>
      </c>
      <c r="AK34" s="186">
        <v>1030.375</v>
      </c>
      <c r="AL34" s="186">
        <v>831.31100000000004</v>
      </c>
      <c r="AM34" s="186">
        <v>660.15</v>
      </c>
      <c r="AN34" s="186">
        <v>518.22699999999998</v>
      </c>
      <c r="AO34" s="186">
        <v>416.673</v>
      </c>
      <c r="AP34" s="186">
        <v>485.03300000000002</v>
      </c>
      <c r="AQ34" s="186">
        <v>595.16899999999998</v>
      </c>
      <c r="AR34" s="186">
        <v>700.62599999999998</v>
      </c>
      <c r="AS34" s="186">
        <v>779.96100000000001</v>
      </c>
      <c r="AT34" s="186">
        <v>870.601</v>
      </c>
      <c r="AU34" s="186">
        <v>992.84299999999996</v>
      </c>
      <c r="AV34" s="186">
        <v>1099.3240000000001</v>
      </c>
      <c r="AW34" s="186">
        <v>1078.2449999999999</v>
      </c>
      <c r="AX34" s="186">
        <v>950.48199999999997</v>
      </c>
      <c r="AY34" s="186">
        <v>689.48299999999995</v>
      </c>
      <c r="AZ34" s="186">
        <v>572.80399999999997</v>
      </c>
      <c r="BA34" s="186">
        <v>510.57142857000002</v>
      </c>
      <c r="BB34" s="186">
        <v>574.28571428999999</v>
      </c>
      <c r="BC34" s="236">
        <v>699.40179999999998</v>
      </c>
      <c r="BD34" s="236">
        <v>778.51790000000005</v>
      </c>
      <c r="BE34" s="236">
        <v>847.69280000000003</v>
      </c>
      <c r="BF34" s="236">
        <v>939.97149999999999</v>
      </c>
      <c r="BG34" s="236">
        <v>1053.2170000000001</v>
      </c>
      <c r="BH34" s="236">
        <v>1147.8989999999999</v>
      </c>
      <c r="BI34" s="236">
        <v>1124.6949999999999</v>
      </c>
      <c r="BJ34" s="236">
        <v>937.95709999999997</v>
      </c>
      <c r="BK34" s="236">
        <v>696.12279999999998</v>
      </c>
      <c r="BL34" s="236">
        <v>541.73979999999995</v>
      </c>
      <c r="BM34" s="236">
        <v>471.7636</v>
      </c>
      <c r="BN34" s="236">
        <v>540.30809999999997</v>
      </c>
      <c r="BO34" s="236">
        <v>675.82830000000001</v>
      </c>
      <c r="BP34" s="236">
        <v>773.73490000000004</v>
      </c>
      <c r="BQ34" s="236">
        <v>857.75969999999995</v>
      </c>
      <c r="BR34" s="236">
        <v>950.04629999999997</v>
      </c>
      <c r="BS34" s="236">
        <v>1063.27</v>
      </c>
      <c r="BT34" s="236">
        <v>1152.8910000000001</v>
      </c>
      <c r="BU34" s="236">
        <v>1100.336</v>
      </c>
      <c r="BV34" s="236">
        <v>924.76110000000006</v>
      </c>
    </row>
    <row r="35" spans="1:74" ht="11.15" customHeight="1" x14ac:dyDescent="0.25">
      <c r="A35" s="457" t="s">
        <v>862</v>
      </c>
      <c r="B35" s="458" t="s">
        <v>867</v>
      </c>
      <c r="C35" s="186">
        <v>934.55100000000004</v>
      </c>
      <c r="D35" s="186">
        <v>777.98900000000003</v>
      </c>
      <c r="E35" s="186">
        <v>856.99599999999998</v>
      </c>
      <c r="F35" s="186">
        <v>1021.981</v>
      </c>
      <c r="G35" s="186">
        <v>1140.3</v>
      </c>
      <c r="H35" s="186">
        <v>1221.2280000000001</v>
      </c>
      <c r="I35" s="186">
        <v>1206.979</v>
      </c>
      <c r="J35" s="186">
        <v>1233.355</v>
      </c>
      <c r="K35" s="186">
        <v>1312.67</v>
      </c>
      <c r="L35" s="186">
        <v>1280.971</v>
      </c>
      <c r="M35" s="186">
        <v>1312.672</v>
      </c>
      <c r="N35" s="186">
        <v>1155.134</v>
      </c>
      <c r="O35" s="186">
        <v>944.577</v>
      </c>
      <c r="P35" s="186">
        <v>679.43299999999999</v>
      </c>
      <c r="Q35" s="186">
        <v>760.14800000000002</v>
      </c>
      <c r="R35" s="186">
        <v>832.26900000000001</v>
      </c>
      <c r="S35" s="186">
        <v>978.79600000000005</v>
      </c>
      <c r="T35" s="186">
        <v>993.36500000000001</v>
      </c>
      <c r="U35" s="186">
        <v>973.06899999999996</v>
      </c>
      <c r="V35" s="186">
        <v>939.52200000000005</v>
      </c>
      <c r="W35" s="186">
        <v>1052.7349999999999</v>
      </c>
      <c r="X35" s="186">
        <v>1184.701</v>
      </c>
      <c r="Y35" s="186">
        <v>1169.171</v>
      </c>
      <c r="Z35" s="186">
        <v>1142.665</v>
      </c>
      <c r="AA35" s="186">
        <v>793.52800000000002</v>
      </c>
      <c r="AB35" s="186">
        <v>580.62400000000002</v>
      </c>
      <c r="AC35" s="186">
        <v>587.35799999999995</v>
      </c>
      <c r="AD35" s="186">
        <v>731.01900000000001</v>
      </c>
      <c r="AE35" s="186">
        <v>840.63300000000004</v>
      </c>
      <c r="AF35" s="186">
        <v>884.80700000000002</v>
      </c>
      <c r="AG35" s="186">
        <v>871.65099999999995</v>
      </c>
      <c r="AH35" s="186">
        <v>883.95500000000004</v>
      </c>
      <c r="AI35" s="186">
        <v>1006.276</v>
      </c>
      <c r="AJ35" s="186">
        <v>1170.046</v>
      </c>
      <c r="AK35" s="186">
        <v>1178.8140000000001</v>
      </c>
      <c r="AL35" s="186">
        <v>1041.9649999999999</v>
      </c>
      <c r="AM35" s="186">
        <v>980.09100000000001</v>
      </c>
      <c r="AN35" s="186">
        <v>919.721</v>
      </c>
      <c r="AO35" s="186">
        <v>918.90499999999997</v>
      </c>
      <c r="AP35" s="186">
        <v>983.15899999999999</v>
      </c>
      <c r="AQ35" s="186">
        <v>1103.886</v>
      </c>
      <c r="AR35" s="186">
        <v>1137.69</v>
      </c>
      <c r="AS35" s="186">
        <v>1107.895</v>
      </c>
      <c r="AT35" s="186">
        <v>1031.222</v>
      </c>
      <c r="AU35" s="186">
        <v>1091.6469999999999</v>
      </c>
      <c r="AV35" s="186">
        <v>1209.2539999999999</v>
      </c>
      <c r="AW35" s="186">
        <v>1219.4449999999999</v>
      </c>
      <c r="AX35" s="186">
        <v>1182.5409999999999</v>
      </c>
      <c r="AY35" s="186">
        <v>912.495</v>
      </c>
      <c r="AZ35" s="186">
        <v>942.87900000000002</v>
      </c>
      <c r="BA35" s="186">
        <v>1001.1428571</v>
      </c>
      <c r="BB35" s="186">
        <v>1090.1428570999999</v>
      </c>
      <c r="BC35" s="236">
        <v>1221.027</v>
      </c>
      <c r="BD35" s="236">
        <v>1291.819</v>
      </c>
      <c r="BE35" s="236">
        <v>1255.32</v>
      </c>
      <c r="BF35" s="236">
        <v>1223.6120000000001</v>
      </c>
      <c r="BG35" s="236">
        <v>1302.2380000000001</v>
      </c>
      <c r="BH35" s="236">
        <v>1381.57</v>
      </c>
      <c r="BI35" s="236">
        <v>1382.54</v>
      </c>
      <c r="BJ35" s="236">
        <v>1248.7260000000001</v>
      </c>
      <c r="BK35" s="236">
        <v>1053.23</v>
      </c>
      <c r="BL35" s="236">
        <v>896.93690000000004</v>
      </c>
      <c r="BM35" s="236">
        <v>933.32629999999995</v>
      </c>
      <c r="BN35" s="236">
        <v>1060.489</v>
      </c>
      <c r="BO35" s="236">
        <v>1197.5250000000001</v>
      </c>
      <c r="BP35" s="236">
        <v>1247.289</v>
      </c>
      <c r="BQ35" s="236">
        <v>1225.309</v>
      </c>
      <c r="BR35" s="236">
        <v>1175.703</v>
      </c>
      <c r="BS35" s="236">
        <v>1271.2249999999999</v>
      </c>
      <c r="BT35" s="236">
        <v>1346.1</v>
      </c>
      <c r="BU35" s="236">
        <v>1338.5530000000001</v>
      </c>
      <c r="BV35" s="236">
        <v>1212.4269999999999</v>
      </c>
    </row>
    <row r="36" spans="1:74" ht="11.15" customHeight="1" x14ac:dyDescent="0.25">
      <c r="A36" s="457" t="s">
        <v>863</v>
      </c>
      <c r="B36" s="458" t="s">
        <v>868</v>
      </c>
      <c r="C36" s="186">
        <v>134.99700000000001</v>
      </c>
      <c r="D36" s="186">
        <v>99.387</v>
      </c>
      <c r="E36" s="186">
        <v>91.873000000000005</v>
      </c>
      <c r="F36" s="186">
        <v>109.496</v>
      </c>
      <c r="G36" s="186">
        <v>143.38399999999999</v>
      </c>
      <c r="H36" s="186">
        <v>177.05500000000001</v>
      </c>
      <c r="I36" s="186">
        <v>200.209</v>
      </c>
      <c r="J36" s="186">
        <v>214.78200000000001</v>
      </c>
      <c r="K36" s="186">
        <v>235.09399999999999</v>
      </c>
      <c r="L36" s="186">
        <v>239.428</v>
      </c>
      <c r="M36" s="186">
        <v>236.36199999999999</v>
      </c>
      <c r="N36" s="186">
        <v>195.131</v>
      </c>
      <c r="O36" s="186">
        <v>154.86199999999999</v>
      </c>
      <c r="P36" s="186">
        <v>115.10599999999999</v>
      </c>
      <c r="Q36" s="186">
        <v>113.42700000000001</v>
      </c>
      <c r="R36" s="186">
        <v>123.884</v>
      </c>
      <c r="S36" s="186">
        <v>154.82900000000001</v>
      </c>
      <c r="T36" s="186">
        <v>175.06200000000001</v>
      </c>
      <c r="U36" s="186">
        <v>184.54599999999999</v>
      </c>
      <c r="V36" s="186">
        <v>190.40700000000001</v>
      </c>
      <c r="W36" s="186">
        <v>205.22200000000001</v>
      </c>
      <c r="X36" s="186">
        <v>213.31800000000001</v>
      </c>
      <c r="Y36" s="186">
        <v>204.40299999999999</v>
      </c>
      <c r="Z36" s="186">
        <v>171.28200000000001</v>
      </c>
      <c r="AA36" s="186">
        <v>127.863</v>
      </c>
      <c r="AB36" s="186">
        <v>92.822999999999993</v>
      </c>
      <c r="AC36" s="186">
        <v>90.370999999999995</v>
      </c>
      <c r="AD36" s="186">
        <v>92.991</v>
      </c>
      <c r="AE36" s="186">
        <v>116.554</v>
      </c>
      <c r="AF36" s="186">
        <v>137.01300000000001</v>
      </c>
      <c r="AG36" s="186">
        <v>147.446</v>
      </c>
      <c r="AH36" s="186">
        <v>159.45599999999999</v>
      </c>
      <c r="AI36" s="186">
        <v>184.27699999999999</v>
      </c>
      <c r="AJ36" s="186">
        <v>206.03299999999999</v>
      </c>
      <c r="AK36" s="186">
        <v>194.33500000000001</v>
      </c>
      <c r="AL36" s="186">
        <v>157.53299999999999</v>
      </c>
      <c r="AM36" s="186">
        <v>122.78</v>
      </c>
      <c r="AN36" s="186">
        <v>93.683000000000007</v>
      </c>
      <c r="AO36" s="186">
        <v>79.253</v>
      </c>
      <c r="AP36" s="186">
        <v>98.120999999999995</v>
      </c>
      <c r="AQ36" s="186">
        <v>136.36099999999999</v>
      </c>
      <c r="AR36" s="186">
        <v>171.48599999999999</v>
      </c>
      <c r="AS36" s="186">
        <v>192.15600000000001</v>
      </c>
      <c r="AT36" s="186">
        <v>216.44900000000001</v>
      </c>
      <c r="AU36" s="186">
        <v>239.483</v>
      </c>
      <c r="AV36" s="186">
        <v>251.86699999999999</v>
      </c>
      <c r="AW36" s="186">
        <v>246.535</v>
      </c>
      <c r="AX36" s="186">
        <v>227.577</v>
      </c>
      <c r="AY36" s="186">
        <v>185.01599999999999</v>
      </c>
      <c r="AZ36" s="186">
        <v>168.74</v>
      </c>
      <c r="BA36" s="186">
        <v>162.85714286000001</v>
      </c>
      <c r="BB36" s="186">
        <v>185.42857143000001</v>
      </c>
      <c r="BC36" s="236">
        <v>194.35040000000001</v>
      </c>
      <c r="BD36" s="236">
        <v>195.5283</v>
      </c>
      <c r="BE36" s="236">
        <v>219.75890000000001</v>
      </c>
      <c r="BF36" s="236">
        <v>234.7987</v>
      </c>
      <c r="BG36" s="236">
        <v>248.07089999999999</v>
      </c>
      <c r="BH36" s="236">
        <v>258.21089999999998</v>
      </c>
      <c r="BI36" s="236">
        <v>252.48990000000001</v>
      </c>
      <c r="BJ36" s="236">
        <v>217.3236</v>
      </c>
      <c r="BK36" s="236">
        <v>184.7079</v>
      </c>
      <c r="BL36" s="236">
        <v>157.89189999999999</v>
      </c>
      <c r="BM36" s="236">
        <v>144.40119999999999</v>
      </c>
      <c r="BN36" s="236">
        <v>142.57320000000001</v>
      </c>
      <c r="BO36" s="236">
        <v>173.07830000000001</v>
      </c>
      <c r="BP36" s="236">
        <v>201.79390000000001</v>
      </c>
      <c r="BQ36" s="236">
        <v>216.77879999999999</v>
      </c>
      <c r="BR36" s="236">
        <v>232.43719999999999</v>
      </c>
      <c r="BS36" s="236">
        <v>248.78319999999999</v>
      </c>
      <c r="BT36" s="236">
        <v>258.14049999999997</v>
      </c>
      <c r="BU36" s="236">
        <v>248.38650000000001</v>
      </c>
      <c r="BV36" s="236">
        <v>210.86869999999999</v>
      </c>
    </row>
    <row r="37" spans="1:74" ht="11.15" customHeight="1" x14ac:dyDescent="0.25">
      <c r="A37" s="457" t="s">
        <v>864</v>
      </c>
      <c r="B37" s="458" t="s">
        <v>869</v>
      </c>
      <c r="C37" s="186">
        <v>209.90100000000001</v>
      </c>
      <c r="D37" s="186">
        <v>199.06700000000001</v>
      </c>
      <c r="E37" s="186">
        <v>200.44800000000001</v>
      </c>
      <c r="F37" s="186">
        <v>227.10300000000001</v>
      </c>
      <c r="G37" s="186">
        <v>276.32100000000003</v>
      </c>
      <c r="H37" s="186">
        <v>307.63900000000001</v>
      </c>
      <c r="I37" s="186">
        <v>310.85300000000001</v>
      </c>
      <c r="J37" s="186">
        <v>306.63600000000002</v>
      </c>
      <c r="K37" s="186">
        <v>318.45600000000002</v>
      </c>
      <c r="L37" s="186">
        <v>319.786</v>
      </c>
      <c r="M37" s="186">
        <v>315.94</v>
      </c>
      <c r="N37" s="186">
        <v>282.24299999999999</v>
      </c>
      <c r="O37" s="186">
        <v>259.44099999999997</v>
      </c>
      <c r="P37" s="186">
        <v>209.17400000000001</v>
      </c>
      <c r="Q37" s="186">
        <v>196.5</v>
      </c>
      <c r="R37" s="186">
        <v>224.02099999999999</v>
      </c>
      <c r="S37" s="186">
        <v>274.25599999999997</v>
      </c>
      <c r="T37" s="186">
        <v>245.655</v>
      </c>
      <c r="U37" s="186">
        <v>243.90199999999999</v>
      </c>
      <c r="V37" s="186">
        <v>242.07</v>
      </c>
      <c r="W37" s="186">
        <v>247.595</v>
      </c>
      <c r="X37" s="186">
        <v>257.26499999999999</v>
      </c>
      <c r="Y37" s="186">
        <v>266.36399999999998</v>
      </c>
      <c r="Z37" s="186">
        <v>218.285</v>
      </c>
      <c r="AA37" s="186">
        <v>193.77</v>
      </c>
      <c r="AB37" s="186">
        <v>163.19200000000001</v>
      </c>
      <c r="AC37" s="186">
        <v>164.84899999999999</v>
      </c>
      <c r="AD37" s="186">
        <v>177.39500000000001</v>
      </c>
      <c r="AE37" s="186">
        <v>207.28</v>
      </c>
      <c r="AF37" s="186">
        <v>239.541</v>
      </c>
      <c r="AG37" s="186">
        <v>252.923</v>
      </c>
      <c r="AH37" s="186">
        <v>240.18</v>
      </c>
      <c r="AI37" s="186">
        <v>247.42699999999999</v>
      </c>
      <c r="AJ37" s="186">
        <v>249.994</v>
      </c>
      <c r="AK37" s="186">
        <v>224.244</v>
      </c>
      <c r="AL37" s="186">
        <v>166.82599999999999</v>
      </c>
      <c r="AM37" s="186">
        <v>130.893</v>
      </c>
      <c r="AN37" s="186">
        <v>90.224999999999994</v>
      </c>
      <c r="AO37" s="186">
        <v>74.186000000000007</v>
      </c>
      <c r="AP37" s="186">
        <v>105.01300000000001</v>
      </c>
      <c r="AQ37" s="186">
        <v>161.29900000000001</v>
      </c>
      <c r="AR37" s="186">
        <v>215.55699999999999</v>
      </c>
      <c r="AS37" s="186">
        <v>231.31399999999999</v>
      </c>
      <c r="AT37" s="186">
        <v>251.30500000000001</v>
      </c>
      <c r="AU37" s="186">
        <v>278.26400000000001</v>
      </c>
      <c r="AV37" s="186">
        <v>282.36900000000003</v>
      </c>
      <c r="AW37" s="186">
        <v>289.61599999999999</v>
      </c>
      <c r="AX37" s="186">
        <v>280.34300000000002</v>
      </c>
      <c r="AY37" s="186">
        <v>226.72</v>
      </c>
      <c r="AZ37" s="186">
        <v>218.702</v>
      </c>
      <c r="BA37" s="186">
        <v>227.57142856999999</v>
      </c>
      <c r="BB37" s="186">
        <v>245.14285713999999</v>
      </c>
      <c r="BC37" s="236">
        <v>285.37599999999998</v>
      </c>
      <c r="BD37" s="236">
        <v>326.37720000000002</v>
      </c>
      <c r="BE37" s="236">
        <v>331.44209999999998</v>
      </c>
      <c r="BF37" s="236">
        <v>330.43169999999998</v>
      </c>
      <c r="BG37" s="236">
        <v>342.37799999999999</v>
      </c>
      <c r="BH37" s="236">
        <v>351.53609999999998</v>
      </c>
      <c r="BI37" s="236">
        <v>342.10539999999997</v>
      </c>
      <c r="BJ37" s="236">
        <v>301.65789999999998</v>
      </c>
      <c r="BK37" s="236">
        <v>230.93610000000001</v>
      </c>
      <c r="BL37" s="236">
        <v>208.57769999999999</v>
      </c>
      <c r="BM37" s="236">
        <v>207.3775</v>
      </c>
      <c r="BN37" s="236">
        <v>231.46879999999999</v>
      </c>
      <c r="BO37" s="236">
        <v>273.27249999999998</v>
      </c>
      <c r="BP37" s="236">
        <v>291.58780000000002</v>
      </c>
      <c r="BQ37" s="236">
        <v>291.38400000000001</v>
      </c>
      <c r="BR37" s="236">
        <v>295.5129</v>
      </c>
      <c r="BS37" s="236">
        <v>312.0027</v>
      </c>
      <c r="BT37" s="236">
        <v>335.2217</v>
      </c>
      <c r="BU37" s="236">
        <v>328.35120000000001</v>
      </c>
      <c r="BV37" s="236">
        <v>270.14100000000002</v>
      </c>
    </row>
    <row r="38" spans="1:74" ht="11.15" customHeight="1" x14ac:dyDescent="0.25">
      <c r="A38" s="457" t="s">
        <v>870</v>
      </c>
      <c r="B38" s="521" t="s">
        <v>347</v>
      </c>
      <c r="C38" s="200">
        <v>28.131</v>
      </c>
      <c r="D38" s="200">
        <v>25.716000000000001</v>
      </c>
      <c r="E38" s="200">
        <v>23.402999999999999</v>
      </c>
      <c r="F38" s="200">
        <v>22.981999999999999</v>
      </c>
      <c r="G38" s="200">
        <v>24.030999999999999</v>
      </c>
      <c r="H38" s="200">
        <v>25.356000000000002</v>
      </c>
      <c r="I38" s="200">
        <v>27.109000000000002</v>
      </c>
      <c r="J38" s="200">
        <v>29.44</v>
      </c>
      <c r="K38" s="200">
        <v>31.172999999999998</v>
      </c>
      <c r="L38" s="200">
        <v>31.393000000000001</v>
      </c>
      <c r="M38" s="200">
        <v>29.899000000000001</v>
      </c>
      <c r="N38" s="200">
        <v>28.298999999999999</v>
      </c>
      <c r="O38" s="200">
        <v>26.687999999999999</v>
      </c>
      <c r="P38" s="200">
        <v>24.759</v>
      </c>
      <c r="Q38" s="200">
        <v>23.266999999999999</v>
      </c>
      <c r="R38" s="200">
        <v>23.27</v>
      </c>
      <c r="S38" s="200">
        <v>24.82</v>
      </c>
      <c r="T38" s="200">
        <v>26.742999999999999</v>
      </c>
      <c r="U38" s="200">
        <v>28.265999999999998</v>
      </c>
      <c r="V38" s="200">
        <v>29.498999999999999</v>
      </c>
      <c r="W38" s="200">
        <v>30.337</v>
      </c>
      <c r="X38" s="200">
        <v>30.388000000000002</v>
      </c>
      <c r="Y38" s="200">
        <v>28.04</v>
      </c>
      <c r="Z38" s="200">
        <v>25.425999999999998</v>
      </c>
      <c r="AA38" s="200">
        <v>22.815999999999999</v>
      </c>
      <c r="AB38" s="200">
        <v>21.408999999999999</v>
      </c>
      <c r="AC38" s="200">
        <v>20.631</v>
      </c>
      <c r="AD38" s="200">
        <v>20.853000000000002</v>
      </c>
      <c r="AE38" s="200">
        <v>22.553000000000001</v>
      </c>
      <c r="AF38" s="200">
        <v>25.105</v>
      </c>
      <c r="AG38" s="200">
        <v>27.427</v>
      </c>
      <c r="AH38" s="200">
        <v>29.754999999999999</v>
      </c>
      <c r="AI38" s="200">
        <v>32.075000000000003</v>
      </c>
      <c r="AJ38" s="200">
        <v>32.548000000000002</v>
      </c>
      <c r="AK38" s="200">
        <v>31.376999999999999</v>
      </c>
      <c r="AL38" s="200">
        <v>29.510999999999999</v>
      </c>
      <c r="AM38" s="200">
        <v>28.652999999999999</v>
      </c>
      <c r="AN38" s="200">
        <v>27.492999999999999</v>
      </c>
      <c r="AO38" s="200">
        <v>26.7</v>
      </c>
      <c r="AP38" s="200">
        <v>26.898</v>
      </c>
      <c r="AQ38" s="200">
        <v>28.015000000000001</v>
      </c>
      <c r="AR38" s="200">
        <v>29.890999999999998</v>
      </c>
      <c r="AS38" s="200">
        <v>31.864999999999998</v>
      </c>
      <c r="AT38" s="200">
        <v>33.622999999999998</v>
      </c>
      <c r="AU38" s="200">
        <v>34.71</v>
      </c>
      <c r="AV38" s="200">
        <v>34.393000000000001</v>
      </c>
      <c r="AW38" s="200">
        <v>32.591000000000001</v>
      </c>
      <c r="AX38" s="200">
        <v>29.943000000000001</v>
      </c>
      <c r="AY38" s="200">
        <v>27.061</v>
      </c>
      <c r="AZ38" s="200">
        <v>25.251000000000001</v>
      </c>
      <c r="BA38" s="200">
        <v>24.457999999999998</v>
      </c>
      <c r="BB38" s="200">
        <v>24.655999999999999</v>
      </c>
      <c r="BC38" s="243">
        <v>26.1478</v>
      </c>
      <c r="BD38" s="243">
        <v>27.988</v>
      </c>
      <c r="BE38" s="243">
        <v>29.803999999999998</v>
      </c>
      <c r="BF38" s="243">
        <v>31.597999999999999</v>
      </c>
      <c r="BG38" s="243">
        <v>32.962200000000003</v>
      </c>
      <c r="BH38" s="243">
        <v>33.0122</v>
      </c>
      <c r="BI38" s="243">
        <v>31.3948</v>
      </c>
      <c r="BJ38" s="243">
        <v>29.1614</v>
      </c>
      <c r="BK38" s="243">
        <v>26.669799999999999</v>
      </c>
      <c r="BL38" s="243">
        <v>24.925599999999999</v>
      </c>
      <c r="BM38" s="243">
        <v>23.691800000000001</v>
      </c>
      <c r="BN38" s="243">
        <v>23.7318</v>
      </c>
      <c r="BO38" s="243">
        <v>25.11336</v>
      </c>
      <c r="BP38" s="243">
        <v>27.0166</v>
      </c>
      <c r="BQ38" s="243">
        <v>28.894200000000001</v>
      </c>
      <c r="BR38" s="243">
        <v>30.783000000000001</v>
      </c>
      <c r="BS38" s="243">
        <v>32.251440000000002</v>
      </c>
      <c r="BT38" s="243">
        <v>32.34684</v>
      </c>
      <c r="BU38" s="243">
        <v>30.660360000000001</v>
      </c>
      <c r="BV38" s="243">
        <v>28.46808</v>
      </c>
    </row>
    <row r="39" spans="1:74" s="328" customFormat="1" ht="12" customHeight="1" x14ac:dyDescent="0.25">
      <c r="A39" s="327"/>
      <c r="B39" s="688" t="s">
        <v>742</v>
      </c>
      <c r="C39" s="647"/>
      <c r="D39" s="647"/>
      <c r="E39" s="647"/>
      <c r="F39" s="647"/>
      <c r="G39" s="647"/>
      <c r="H39" s="647"/>
      <c r="I39" s="647"/>
      <c r="J39" s="647"/>
      <c r="K39" s="647"/>
      <c r="L39" s="647"/>
      <c r="M39" s="647"/>
      <c r="N39" s="647"/>
      <c r="O39" s="647"/>
      <c r="P39" s="647"/>
      <c r="Q39" s="627"/>
      <c r="AY39" s="380"/>
      <c r="AZ39" s="380"/>
      <c r="BA39" s="380"/>
      <c r="BB39" s="467"/>
      <c r="BC39" s="380"/>
      <c r="BD39" s="380"/>
      <c r="BE39" s="380"/>
      <c r="BF39" s="380"/>
      <c r="BG39" s="380"/>
      <c r="BH39" s="380"/>
      <c r="BI39" s="380"/>
      <c r="BJ39" s="380"/>
    </row>
    <row r="40" spans="1:74" s="328" customFormat="1" ht="12" customHeight="1" x14ac:dyDescent="0.25">
      <c r="A40" s="327"/>
      <c r="B40" s="699" t="s">
        <v>743</v>
      </c>
      <c r="C40" s="647"/>
      <c r="D40" s="647"/>
      <c r="E40" s="647"/>
      <c r="F40" s="647"/>
      <c r="G40" s="647"/>
      <c r="H40" s="647"/>
      <c r="I40" s="647"/>
      <c r="J40" s="647"/>
      <c r="K40" s="647"/>
      <c r="L40" s="647"/>
      <c r="M40" s="647"/>
      <c r="N40" s="647"/>
      <c r="O40" s="647"/>
      <c r="P40" s="647"/>
      <c r="Q40" s="627"/>
      <c r="Y40" s="522"/>
      <c r="Z40" s="522"/>
      <c r="AA40" s="522"/>
      <c r="AB40" s="522"/>
      <c r="AY40" s="380"/>
      <c r="AZ40" s="380"/>
      <c r="BA40" s="380"/>
      <c r="BB40" s="380"/>
      <c r="BC40" s="380"/>
      <c r="BD40" s="380"/>
      <c r="BE40" s="380"/>
      <c r="BF40" s="380"/>
      <c r="BG40" s="380"/>
      <c r="BH40" s="380"/>
      <c r="BI40" s="380"/>
      <c r="BJ40" s="380"/>
    </row>
    <row r="41" spans="1:74" s="328" customFormat="1" ht="12" customHeight="1" x14ac:dyDescent="0.25">
      <c r="A41" s="327"/>
      <c r="B41" s="699" t="s">
        <v>744</v>
      </c>
      <c r="C41" s="647"/>
      <c r="D41" s="647"/>
      <c r="E41" s="647"/>
      <c r="F41" s="647"/>
      <c r="G41" s="647"/>
      <c r="H41" s="647"/>
      <c r="I41" s="647"/>
      <c r="J41" s="647"/>
      <c r="K41" s="647"/>
      <c r="L41" s="647"/>
      <c r="M41" s="647"/>
      <c r="N41" s="647"/>
      <c r="O41" s="647"/>
      <c r="P41" s="647"/>
      <c r="Q41" s="627"/>
      <c r="AY41" s="380"/>
      <c r="AZ41" s="380"/>
      <c r="BA41" s="380"/>
      <c r="BB41" s="380"/>
      <c r="BC41" s="380"/>
      <c r="BD41" s="380"/>
      <c r="BE41" s="380"/>
      <c r="BF41" s="380"/>
      <c r="BG41" s="380"/>
      <c r="BH41" s="380"/>
      <c r="BI41" s="380"/>
      <c r="BJ41" s="380"/>
    </row>
    <row r="42" spans="1:74" s="328" customFormat="1" ht="12" customHeight="1" x14ac:dyDescent="0.25">
      <c r="A42" s="327"/>
      <c r="B42" s="699" t="s">
        <v>871</v>
      </c>
      <c r="C42" s="627"/>
      <c r="D42" s="627"/>
      <c r="E42" s="627"/>
      <c r="F42" s="627"/>
      <c r="G42" s="627"/>
      <c r="H42" s="627"/>
      <c r="I42" s="627"/>
      <c r="J42" s="627"/>
      <c r="K42" s="627"/>
      <c r="L42" s="627"/>
      <c r="M42" s="627"/>
      <c r="N42" s="627"/>
      <c r="O42" s="627"/>
      <c r="P42" s="627"/>
      <c r="Q42" s="627"/>
      <c r="AY42" s="380"/>
      <c r="AZ42" s="380"/>
      <c r="BA42" s="380"/>
      <c r="BB42" s="380"/>
      <c r="BC42" s="380"/>
      <c r="BD42" s="380"/>
      <c r="BE42" s="380"/>
      <c r="BF42" s="380"/>
      <c r="BG42" s="380"/>
      <c r="BH42" s="380"/>
      <c r="BI42" s="380"/>
      <c r="BJ42" s="380"/>
    </row>
    <row r="43" spans="1:74" s="613" customFormat="1" ht="12" customHeight="1" x14ac:dyDescent="0.2">
      <c r="A43" s="610"/>
      <c r="B43" s="597" t="s">
        <v>1288</v>
      </c>
      <c r="C43" s="595"/>
      <c r="D43" s="595"/>
      <c r="E43" s="595"/>
      <c r="F43" s="595"/>
      <c r="G43" s="595"/>
      <c r="H43" s="595"/>
      <c r="I43" s="595"/>
      <c r="J43" s="595"/>
      <c r="K43" s="595"/>
      <c r="L43" s="595"/>
      <c r="M43" s="595"/>
      <c r="N43" s="595"/>
      <c r="O43" s="595"/>
      <c r="P43" s="595"/>
      <c r="Q43" s="595"/>
    </row>
    <row r="44" spans="1:74" s="212" customFormat="1" ht="12" customHeight="1" x14ac:dyDescent="0.25">
      <c r="A44" s="61"/>
      <c r="B44" s="631" t="s">
        <v>708</v>
      </c>
      <c r="C44" s="632"/>
      <c r="D44" s="632"/>
      <c r="E44" s="632"/>
      <c r="F44" s="632"/>
      <c r="G44" s="632"/>
      <c r="H44" s="632"/>
      <c r="I44" s="632"/>
      <c r="J44" s="632"/>
      <c r="K44" s="632"/>
      <c r="L44" s="632"/>
      <c r="M44" s="632"/>
      <c r="N44" s="632"/>
      <c r="O44" s="632"/>
      <c r="P44" s="632"/>
      <c r="Q44" s="632"/>
      <c r="AY44" s="379"/>
      <c r="AZ44" s="379"/>
      <c r="BA44" s="379"/>
      <c r="BB44" s="379"/>
      <c r="BC44" s="379"/>
      <c r="BD44" s="379"/>
      <c r="BE44" s="379"/>
      <c r="BF44" s="379"/>
      <c r="BG44" s="379"/>
      <c r="BH44" s="379"/>
      <c r="BI44" s="379"/>
      <c r="BJ44" s="379"/>
    </row>
    <row r="45" spans="1:74" s="328" customFormat="1" ht="12" customHeight="1" x14ac:dyDescent="0.25">
      <c r="A45" s="327"/>
      <c r="B45" s="700" t="s">
        <v>745</v>
      </c>
      <c r="C45" s="700"/>
      <c r="D45" s="700"/>
      <c r="E45" s="700"/>
      <c r="F45" s="700"/>
      <c r="G45" s="700"/>
      <c r="H45" s="700"/>
      <c r="I45" s="700"/>
      <c r="J45" s="700"/>
      <c r="K45" s="700"/>
      <c r="L45" s="700"/>
      <c r="M45" s="700"/>
      <c r="N45" s="700"/>
      <c r="O45" s="700"/>
      <c r="P45" s="700"/>
      <c r="Q45" s="627"/>
      <c r="AY45" s="380"/>
      <c r="AZ45" s="380"/>
      <c r="BA45" s="380"/>
      <c r="BB45" s="380"/>
      <c r="BC45" s="380"/>
      <c r="BD45" s="380"/>
      <c r="BE45" s="380"/>
      <c r="BF45" s="380"/>
      <c r="BG45" s="380"/>
      <c r="BH45" s="380"/>
      <c r="BI45" s="380"/>
      <c r="BJ45" s="380"/>
    </row>
    <row r="46" spans="1:74" s="328" customFormat="1" ht="12" customHeight="1" x14ac:dyDescent="0.25">
      <c r="A46" s="327"/>
      <c r="B46" s="645" t="str">
        <f>Dates!$G$2</f>
        <v>EIA completed modeling and analysis for this report on Thursday, May 2, 2024.</v>
      </c>
      <c r="C46" s="638"/>
      <c r="D46" s="638"/>
      <c r="E46" s="638"/>
      <c r="F46" s="638"/>
      <c r="G46" s="638"/>
      <c r="H46" s="638"/>
      <c r="I46" s="638"/>
      <c r="J46" s="638"/>
      <c r="K46" s="638"/>
      <c r="L46" s="638"/>
      <c r="M46" s="638"/>
      <c r="N46" s="638"/>
      <c r="O46" s="638"/>
      <c r="P46" s="638"/>
      <c r="Q46" s="638"/>
      <c r="AY46" s="380"/>
      <c r="AZ46" s="380"/>
      <c r="BA46" s="380"/>
      <c r="BB46" s="380"/>
      <c r="BC46" s="380"/>
      <c r="BD46" s="380"/>
      <c r="BE46" s="380"/>
      <c r="BF46" s="380"/>
      <c r="BG46" s="380"/>
      <c r="BH46" s="380"/>
      <c r="BI46" s="380"/>
      <c r="BJ46" s="380"/>
    </row>
    <row r="47" spans="1:74" s="328" customFormat="1" ht="12" customHeight="1" x14ac:dyDescent="0.25">
      <c r="A47" s="327"/>
      <c r="B47" s="637" t="s">
        <v>290</v>
      </c>
      <c r="C47" s="638"/>
      <c r="D47" s="638"/>
      <c r="E47" s="638"/>
      <c r="F47" s="638"/>
      <c r="G47" s="638"/>
      <c r="H47" s="638"/>
      <c r="I47" s="638"/>
      <c r="J47" s="638"/>
      <c r="K47" s="638"/>
      <c r="L47" s="638"/>
      <c r="M47" s="638"/>
      <c r="N47" s="638"/>
      <c r="O47" s="638"/>
      <c r="P47" s="638"/>
      <c r="Q47" s="638"/>
      <c r="AY47" s="380"/>
      <c r="AZ47" s="380"/>
      <c r="BA47" s="380"/>
      <c r="BB47" s="380"/>
      <c r="BC47" s="380"/>
      <c r="BD47" s="380"/>
      <c r="BE47" s="380"/>
      <c r="BF47" s="380"/>
      <c r="BG47" s="380"/>
      <c r="BH47" s="380"/>
      <c r="BI47" s="380"/>
      <c r="BJ47" s="380"/>
    </row>
    <row r="48" spans="1:74" s="328" customFormat="1" ht="12" customHeight="1" x14ac:dyDescent="0.25">
      <c r="A48" s="327"/>
      <c r="B48" s="646" t="s">
        <v>746</v>
      </c>
      <c r="C48" s="647"/>
      <c r="D48" s="647"/>
      <c r="E48" s="647"/>
      <c r="F48" s="647"/>
      <c r="G48" s="647"/>
      <c r="H48" s="647"/>
      <c r="I48" s="647"/>
      <c r="J48" s="647"/>
      <c r="K48" s="647"/>
      <c r="L48" s="647"/>
      <c r="M48" s="647"/>
      <c r="N48" s="647"/>
      <c r="O48" s="647"/>
      <c r="P48" s="647"/>
      <c r="Q48" s="627"/>
      <c r="AY48" s="380"/>
      <c r="AZ48" s="380"/>
      <c r="BA48" s="380"/>
      <c r="BB48" s="380"/>
      <c r="BC48" s="380"/>
      <c r="BD48" s="380"/>
      <c r="BE48" s="380"/>
      <c r="BF48" s="380"/>
      <c r="BG48" s="380"/>
      <c r="BH48" s="380"/>
      <c r="BI48" s="380"/>
      <c r="BJ48" s="380"/>
    </row>
    <row r="49" spans="1:74" s="328" customFormat="1" ht="12" customHeight="1" x14ac:dyDescent="0.25">
      <c r="A49" s="327"/>
      <c r="B49" s="634" t="s">
        <v>727</v>
      </c>
      <c r="C49" s="635"/>
      <c r="D49" s="635"/>
      <c r="E49" s="635"/>
      <c r="F49" s="635"/>
      <c r="G49" s="635"/>
      <c r="H49" s="635"/>
      <c r="I49" s="635"/>
      <c r="J49" s="635"/>
      <c r="K49" s="635"/>
      <c r="L49" s="635"/>
      <c r="M49" s="635"/>
      <c r="N49" s="635"/>
      <c r="O49" s="635"/>
      <c r="P49" s="635"/>
      <c r="Q49" s="627"/>
      <c r="AY49" s="380"/>
      <c r="AZ49" s="380"/>
      <c r="BA49" s="380"/>
      <c r="BB49" s="380"/>
      <c r="BC49" s="380"/>
      <c r="BD49" s="483"/>
      <c r="BE49" s="483"/>
      <c r="BF49" s="483"/>
      <c r="BG49" s="380"/>
      <c r="BH49" s="380"/>
      <c r="BI49" s="380"/>
      <c r="BJ49" s="380"/>
    </row>
    <row r="50" spans="1:74" s="329" customFormat="1" ht="12" customHeight="1" x14ac:dyDescent="0.25">
      <c r="A50" s="315"/>
      <c r="B50" s="654" t="s">
        <v>1126</v>
      </c>
      <c r="C50" s="627"/>
      <c r="D50" s="627"/>
      <c r="E50" s="627"/>
      <c r="F50" s="627"/>
      <c r="G50" s="627"/>
      <c r="H50" s="627"/>
      <c r="I50" s="627"/>
      <c r="J50" s="627"/>
      <c r="K50" s="627"/>
      <c r="L50" s="627"/>
      <c r="M50" s="627"/>
      <c r="N50" s="627"/>
      <c r="O50" s="627"/>
      <c r="P50" s="627"/>
      <c r="Q50" s="627"/>
      <c r="AY50" s="381"/>
      <c r="AZ50" s="381"/>
      <c r="BA50" s="381"/>
      <c r="BB50" s="381"/>
      <c r="BC50" s="381"/>
      <c r="BD50" s="484"/>
      <c r="BE50" s="484"/>
      <c r="BF50" s="484"/>
      <c r="BG50" s="381"/>
      <c r="BH50" s="381"/>
      <c r="BI50" s="381"/>
      <c r="BJ50" s="381"/>
    </row>
    <row r="51" spans="1:74" x14ac:dyDescent="0.25">
      <c r="BK51" s="281"/>
      <c r="BL51" s="281"/>
      <c r="BM51" s="281"/>
      <c r="BN51" s="281"/>
      <c r="BO51" s="281"/>
      <c r="BP51" s="281"/>
      <c r="BQ51" s="281"/>
      <c r="BR51" s="281"/>
      <c r="BS51" s="281"/>
      <c r="BT51" s="281"/>
      <c r="BU51" s="281"/>
      <c r="BV51" s="281"/>
    </row>
    <row r="52" spans="1:74" x14ac:dyDescent="0.25">
      <c r="BK52" s="281"/>
      <c r="BL52" s="281"/>
      <c r="BM52" s="281"/>
      <c r="BN52" s="281"/>
      <c r="BO52" s="281"/>
      <c r="BP52" s="281"/>
      <c r="BQ52" s="281"/>
      <c r="BR52" s="281"/>
      <c r="BS52" s="281"/>
      <c r="BT52" s="281"/>
      <c r="BU52" s="281"/>
      <c r="BV52" s="281"/>
    </row>
    <row r="53" spans="1:74" x14ac:dyDescent="0.25">
      <c r="BK53" s="281"/>
      <c r="BL53" s="281"/>
      <c r="BM53" s="281"/>
      <c r="BN53" s="281"/>
      <c r="BO53" s="281"/>
      <c r="BP53" s="281"/>
      <c r="BQ53" s="281"/>
      <c r="BR53" s="281"/>
      <c r="BS53" s="281"/>
      <c r="BT53" s="281"/>
      <c r="BU53" s="281"/>
      <c r="BV53" s="281"/>
    </row>
    <row r="54" spans="1:74" x14ac:dyDescent="0.25">
      <c r="BK54" s="281"/>
      <c r="BL54" s="281"/>
      <c r="BM54" s="281"/>
      <c r="BN54" s="281"/>
      <c r="BO54" s="281"/>
      <c r="BP54" s="281"/>
      <c r="BQ54" s="281"/>
      <c r="BR54" s="281"/>
      <c r="BS54" s="281"/>
      <c r="BT54" s="281"/>
      <c r="BU54" s="281"/>
      <c r="BV54" s="281"/>
    </row>
    <row r="55" spans="1:74" x14ac:dyDescent="0.25">
      <c r="BK55" s="281"/>
      <c r="BL55" s="281"/>
      <c r="BM55" s="281"/>
      <c r="BN55" s="281"/>
      <c r="BO55" s="281"/>
      <c r="BP55" s="281"/>
      <c r="BQ55" s="281"/>
      <c r="BR55" s="281"/>
      <c r="BS55" s="281"/>
      <c r="BT55" s="281"/>
      <c r="BU55" s="281"/>
      <c r="BV55" s="281"/>
    </row>
    <row r="56" spans="1:74" x14ac:dyDescent="0.25">
      <c r="BK56" s="281"/>
      <c r="BL56" s="281"/>
      <c r="BM56" s="281"/>
      <c r="BN56" s="281"/>
      <c r="BO56" s="281"/>
      <c r="BP56" s="281"/>
      <c r="BQ56" s="281"/>
      <c r="BR56" s="281"/>
      <c r="BS56" s="281"/>
      <c r="BT56" s="281"/>
      <c r="BU56" s="281"/>
      <c r="BV56" s="281"/>
    </row>
    <row r="57" spans="1:74" x14ac:dyDescent="0.25">
      <c r="BK57" s="281"/>
      <c r="BL57" s="281"/>
      <c r="BM57" s="281"/>
      <c r="BN57" s="281"/>
      <c r="BO57" s="281"/>
      <c r="BP57" s="281"/>
      <c r="BQ57" s="281"/>
      <c r="BR57" s="281"/>
      <c r="BS57" s="281"/>
      <c r="BT57" s="281"/>
      <c r="BU57" s="281"/>
      <c r="BV57" s="281"/>
    </row>
    <row r="58" spans="1:74" x14ac:dyDescent="0.25">
      <c r="BK58" s="281"/>
      <c r="BL58" s="281"/>
      <c r="BM58" s="281"/>
      <c r="BN58" s="281"/>
      <c r="BO58" s="281"/>
      <c r="BP58" s="281"/>
      <c r="BQ58" s="281"/>
      <c r="BR58" s="281"/>
      <c r="BS58" s="281"/>
      <c r="BT58" s="281"/>
      <c r="BU58" s="281"/>
      <c r="BV58" s="281"/>
    </row>
    <row r="59" spans="1:74" x14ac:dyDescent="0.25">
      <c r="BK59" s="281"/>
      <c r="BL59" s="281"/>
      <c r="BM59" s="281"/>
      <c r="BN59" s="281"/>
      <c r="BO59" s="281"/>
      <c r="BP59" s="281"/>
      <c r="BQ59" s="281"/>
      <c r="BR59" s="281"/>
      <c r="BS59" s="281"/>
      <c r="BT59" s="281"/>
      <c r="BU59" s="281"/>
      <c r="BV59" s="281"/>
    </row>
    <row r="60" spans="1:74" x14ac:dyDescent="0.25">
      <c r="BK60" s="281"/>
      <c r="BL60" s="281"/>
      <c r="BM60" s="281"/>
      <c r="BN60" s="281"/>
      <c r="BO60" s="281"/>
      <c r="BP60" s="281"/>
      <c r="BQ60" s="281"/>
      <c r="BR60" s="281"/>
      <c r="BS60" s="281"/>
      <c r="BT60" s="281"/>
      <c r="BU60" s="281"/>
      <c r="BV60" s="281"/>
    </row>
    <row r="61" spans="1:74" x14ac:dyDescent="0.25">
      <c r="BK61" s="281"/>
      <c r="BL61" s="281"/>
      <c r="BM61" s="281"/>
      <c r="BN61" s="281"/>
      <c r="BO61" s="281"/>
      <c r="BP61" s="281"/>
      <c r="BQ61" s="281"/>
      <c r="BR61" s="281"/>
      <c r="BS61" s="281"/>
      <c r="BT61" s="281"/>
      <c r="BU61" s="281"/>
      <c r="BV61" s="281"/>
    </row>
    <row r="62" spans="1:74" x14ac:dyDescent="0.25">
      <c r="BK62" s="281"/>
      <c r="BL62" s="281"/>
      <c r="BM62" s="281"/>
      <c r="BN62" s="281"/>
      <c r="BO62" s="281"/>
      <c r="BP62" s="281"/>
      <c r="BQ62" s="281"/>
      <c r="BR62" s="281"/>
      <c r="BS62" s="281"/>
      <c r="BT62" s="281"/>
      <c r="BU62" s="281"/>
      <c r="BV62" s="281"/>
    </row>
    <row r="63" spans="1:74" x14ac:dyDescent="0.25">
      <c r="BK63" s="281"/>
      <c r="BL63" s="281"/>
      <c r="BM63" s="281"/>
      <c r="BN63" s="281"/>
      <c r="BO63" s="281"/>
      <c r="BP63" s="281"/>
      <c r="BQ63" s="281"/>
      <c r="BR63" s="281"/>
      <c r="BS63" s="281"/>
      <c r="BT63" s="281"/>
      <c r="BU63" s="281"/>
      <c r="BV63" s="281"/>
    </row>
    <row r="64" spans="1:74" x14ac:dyDescent="0.25">
      <c r="BK64" s="281"/>
      <c r="BL64" s="281"/>
      <c r="BM64" s="281"/>
      <c r="BN64" s="281"/>
      <c r="BO64" s="281"/>
      <c r="BP64" s="281"/>
      <c r="BQ64" s="281"/>
      <c r="BR64" s="281"/>
      <c r="BS64" s="281"/>
      <c r="BT64" s="281"/>
      <c r="BU64" s="281"/>
      <c r="BV64" s="281"/>
    </row>
    <row r="65" spans="63:74" x14ac:dyDescent="0.25">
      <c r="BK65" s="281"/>
      <c r="BL65" s="281"/>
      <c r="BM65" s="281"/>
      <c r="BN65" s="281"/>
      <c r="BO65" s="281"/>
      <c r="BP65" s="281"/>
      <c r="BQ65" s="281"/>
      <c r="BR65" s="281"/>
      <c r="BS65" s="281"/>
      <c r="BT65" s="281"/>
      <c r="BU65" s="281"/>
      <c r="BV65" s="281"/>
    </row>
    <row r="66" spans="63:74" x14ac:dyDescent="0.25">
      <c r="BK66" s="281"/>
      <c r="BL66" s="281"/>
      <c r="BM66" s="281"/>
      <c r="BN66" s="281"/>
      <c r="BO66" s="281"/>
      <c r="BP66" s="281"/>
      <c r="BQ66" s="281"/>
      <c r="BR66" s="281"/>
      <c r="BS66" s="281"/>
      <c r="BT66" s="281"/>
      <c r="BU66" s="281"/>
      <c r="BV66" s="281"/>
    </row>
    <row r="67" spans="63:74" x14ac:dyDescent="0.25">
      <c r="BK67" s="281"/>
      <c r="BL67" s="281"/>
      <c r="BM67" s="281"/>
      <c r="BN67" s="281"/>
      <c r="BO67" s="281"/>
      <c r="BP67" s="281"/>
      <c r="BQ67" s="281"/>
      <c r="BR67" s="281"/>
      <c r="BS67" s="281"/>
      <c r="BT67" s="281"/>
      <c r="BU67" s="281"/>
      <c r="BV67" s="281"/>
    </row>
    <row r="68" spans="63:74" x14ac:dyDescent="0.25">
      <c r="BK68" s="281"/>
      <c r="BL68" s="281"/>
      <c r="BM68" s="281"/>
      <c r="BN68" s="281"/>
      <c r="BO68" s="281"/>
      <c r="BP68" s="281"/>
      <c r="BQ68" s="281"/>
      <c r="BR68" s="281"/>
      <c r="BS68" s="281"/>
      <c r="BT68" s="281"/>
      <c r="BU68" s="281"/>
      <c r="BV68" s="281"/>
    </row>
    <row r="69" spans="63:74" x14ac:dyDescent="0.25">
      <c r="BK69" s="281"/>
      <c r="BL69" s="281"/>
      <c r="BM69" s="281"/>
      <c r="BN69" s="281"/>
      <c r="BO69" s="281"/>
      <c r="BP69" s="281"/>
      <c r="BQ69" s="281"/>
      <c r="BR69" s="281"/>
      <c r="BS69" s="281"/>
      <c r="BT69" s="281"/>
      <c r="BU69" s="281"/>
      <c r="BV69" s="281"/>
    </row>
    <row r="70" spans="63:74" x14ac:dyDescent="0.25">
      <c r="BK70" s="281"/>
      <c r="BL70" s="281"/>
      <c r="BM70" s="281"/>
      <c r="BN70" s="281"/>
      <c r="BO70" s="281"/>
      <c r="BP70" s="281"/>
      <c r="BQ70" s="281"/>
      <c r="BR70" s="281"/>
      <c r="BS70" s="281"/>
      <c r="BT70" s="281"/>
      <c r="BU70" s="281"/>
      <c r="BV70" s="281"/>
    </row>
    <row r="71" spans="63:74" x14ac:dyDescent="0.25">
      <c r="BK71" s="281"/>
      <c r="BL71" s="281"/>
      <c r="BM71" s="281"/>
      <c r="BN71" s="281"/>
      <c r="BO71" s="281"/>
      <c r="BP71" s="281"/>
      <c r="BQ71" s="281"/>
      <c r="BR71" s="281"/>
      <c r="BS71" s="281"/>
      <c r="BT71" s="281"/>
      <c r="BU71" s="281"/>
      <c r="BV71" s="281"/>
    </row>
    <row r="72" spans="63:74" x14ac:dyDescent="0.25">
      <c r="BK72" s="281"/>
      <c r="BL72" s="281"/>
      <c r="BM72" s="281"/>
      <c r="BN72" s="281"/>
      <c r="BO72" s="281"/>
      <c r="BP72" s="281"/>
      <c r="BQ72" s="281"/>
      <c r="BR72" s="281"/>
      <c r="BS72" s="281"/>
      <c r="BT72" s="281"/>
      <c r="BU72" s="281"/>
      <c r="BV72" s="281"/>
    </row>
    <row r="73" spans="63:74" x14ac:dyDescent="0.25">
      <c r="BK73" s="281"/>
      <c r="BL73" s="281"/>
      <c r="BM73" s="281"/>
      <c r="BN73" s="281"/>
      <c r="BO73" s="281"/>
      <c r="BP73" s="281"/>
      <c r="BQ73" s="281"/>
      <c r="BR73" s="281"/>
      <c r="BS73" s="281"/>
      <c r="BT73" s="281"/>
      <c r="BU73" s="281"/>
      <c r="BV73" s="281"/>
    </row>
    <row r="74" spans="63:74" x14ac:dyDescent="0.25">
      <c r="BK74" s="281"/>
      <c r="BL74" s="281"/>
      <c r="BM74" s="281"/>
      <c r="BN74" s="281"/>
      <c r="BO74" s="281"/>
      <c r="BP74" s="281"/>
      <c r="BQ74" s="281"/>
      <c r="BR74" s="281"/>
      <c r="BS74" s="281"/>
      <c r="BT74" s="281"/>
      <c r="BU74" s="281"/>
      <c r="BV74" s="281"/>
    </row>
    <row r="75" spans="63:74" x14ac:dyDescent="0.25">
      <c r="BK75" s="281"/>
      <c r="BL75" s="281"/>
      <c r="BM75" s="281"/>
      <c r="BN75" s="281"/>
      <c r="BO75" s="281"/>
      <c r="BP75" s="281"/>
      <c r="BQ75" s="281"/>
      <c r="BR75" s="281"/>
      <c r="BS75" s="281"/>
      <c r="BT75" s="281"/>
      <c r="BU75" s="281"/>
      <c r="BV75" s="281"/>
    </row>
    <row r="76" spans="63:74" x14ac:dyDescent="0.25">
      <c r="BK76" s="281"/>
      <c r="BL76" s="281"/>
      <c r="BM76" s="281"/>
      <c r="BN76" s="281"/>
      <c r="BO76" s="281"/>
      <c r="BP76" s="281"/>
      <c r="BQ76" s="281"/>
      <c r="BR76" s="281"/>
      <c r="BS76" s="281"/>
      <c r="BT76" s="281"/>
      <c r="BU76" s="281"/>
      <c r="BV76" s="281"/>
    </row>
    <row r="77" spans="63:74" x14ac:dyDescent="0.25">
      <c r="BK77" s="281"/>
      <c r="BL77" s="281"/>
      <c r="BM77" s="281"/>
      <c r="BN77" s="281"/>
      <c r="BO77" s="281"/>
      <c r="BP77" s="281"/>
      <c r="BQ77" s="281"/>
      <c r="BR77" s="281"/>
      <c r="BS77" s="281"/>
      <c r="BT77" s="281"/>
      <c r="BU77" s="281"/>
      <c r="BV77" s="281"/>
    </row>
    <row r="78" spans="63:74" x14ac:dyDescent="0.25">
      <c r="BK78" s="281"/>
      <c r="BL78" s="281"/>
      <c r="BM78" s="281"/>
      <c r="BN78" s="281"/>
      <c r="BO78" s="281"/>
      <c r="BP78" s="281"/>
      <c r="BQ78" s="281"/>
      <c r="BR78" s="281"/>
      <c r="BS78" s="281"/>
      <c r="BT78" s="281"/>
      <c r="BU78" s="281"/>
      <c r="BV78" s="281"/>
    </row>
    <row r="79" spans="63:74" x14ac:dyDescent="0.25">
      <c r="BK79" s="281"/>
      <c r="BL79" s="281"/>
      <c r="BM79" s="281"/>
      <c r="BN79" s="281"/>
      <c r="BO79" s="281"/>
      <c r="BP79" s="281"/>
      <c r="BQ79" s="281"/>
      <c r="BR79" s="281"/>
      <c r="BS79" s="281"/>
      <c r="BT79" s="281"/>
      <c r="BU79" s="281"/>
      <c r="BV79" s="281"/>
    </row>
    <row r="80" spans="63: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row r="144" spans="63:74" x14ac:dyDescent="0.25">
      <c r="BK144" s="281"/>
      <c r="BL144" s="281"/>
      <c r="BM144" s="281"/>
      <c r="BN144" s="281"/>
      <c r="BO144" s="281"/>
      <c r="BP144" s="281"/>
      <c r="BQ144" s="281"/>
      <c r="BR144" s="281"/>
      <c r="BS144" s="281"/>
      <c r="BT144" s="281"/>
      <c r="BU144" s="281"/>
      <c r="BV144" s="281"/>
    </row>
    <row r="145" spans="63:74" x14ac:dyDescent="0.25">
      <c r="BK145" s="281"/>
      <c r="BL145" s="281"/>
      <c r="BM145" s="281"/>
      <c r="BN145" s="281"/>
      <c r="BO145" s="281"/>
      <c r="BP145" s="281"/>
      <c r="BQ145" s="281"/>
      <c r="BR145" s="281"/>
      <c r="BS145" s="281"/>
      <c r="BT145" s="281"/>
      <c r="BU145" s="281"/>
      <c r="BV145" s="281"/>
    </row>
    <row r="146" spans="63:74" x14ac:dyDescent="0.25">
      <c r="BK146" s="281"/>
      <c r="BL146" s="281"/>
      <c r="BM146" s="281"/>
      <c r="BN146" s="281"/>
      <c r="BO146" s="281"/>
      <c r="BP146" s="281"/>
      <c r="BQ146" s="281"/>
      <c r="BR146" s="281"/>
      <c r="BS146" s="281"/>
      <c r="BT146" s="281"/>
      <c r="BU146" s="281"/>
      <c r="BV146" s="281"/>
    </row>
    <row r="178" spans="2:74" ht="9" customHeight="1" x14ac:dyDescent="0.25"/>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0"/>
      <c r="AZ179" s="280"/>
      <c r="BA179" s="280"/>
      <c r="BB179" s="280"/>
      <c r="BC179" s="280"/>
      <c r="BD179" s="65"/>
      <c r="BE179" s="65"/>
      <c r="BF179" s="65"/>
      <c r="BG179" s="280"/>
      <c r="BH179" s="280"/>
      <c r="BI179" s="280"/>
      <c r="BJ179" s="280"/>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0"/>
      <c r="AZ180" s="280"/>
      <c r="BA180" s="280"/>
      <c r="BB180" s="280"/>
      <c r="BC180" s="280"/>
      <c r="BD180" s="65"/>
      <c r="BE180" s="65"/>
      <c r="BF180" s="65"/>
      <c r="BG180" s="280"/>
      <c r="BH180" s="280"/>
      <c r="BI180" s="280"/>
      <c r="BJ180" s="280"/>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0"/>
      <c r="AZ181" s="280"/>
      <c r="BA181" s="280"/>
      <c r="BB181" s="280"/>
      <c r="BC181" s="280"/>
      <c r="BD181" s="65"/>
      <c r="BE181" s="65"/>
      <c r="BF181" s="65"/>
      <c r="BG181" s="280"/>
      <c r="BH181" s="280"/>
      <c r="BI181" s="280"/>
      <c r="BJ181" s="280"/>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0"/>
      <c r="AZ182" s="280"/>
      <c r="BA182" s="280"/>
      <c r="BB182" s="280"/>
      <c r="BC182" s="280"/>
      <c r="BD182" s="65"/>
      <c r="BE182" s="65"/>
      <c r="BF182" s="65"/>
      <c r="BG182" s="280"/>
      <c r="BH182" s="280"/>
      <c r="BI182" s="280"/>
      <c r="BJ182" s="280"/>
      <c r="BK182" s="64"/>
      <c r="BL182" s="64"/>
      <c r="BM182" s="64"/>
      <c r="BN182" s="64"/>
      <c r="BO182" s="64"/>
      <c r="BP182" s="64"/>
      <c r="BQ182" s="64"/>
      <c r="BR182" s="64"/>
      <c r="BS182" s="64"/>
      <c r="BT182" s="64"/>
      <c r="BU182" s="64"/>
      <c r="BV182" s="64"/>
    </row>
    <row r="183" spans="2:74" ht="9" customHeight="1" x14ac:dyDescent="0.25">
      <c r="B183" s="63"/>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280"/>
      <c r="AZ183" s="280"/>
      <c r="BA183" s="280"/>
      <c r="BB183" s="280"/>
      <c r="BC183" s="280"/>
      <c r="BD183" s="65"/>
      <c r="BE183" s="65"/>
      <c r="BF183" s="65"/>
      <c r="BG183" s="280"/>
      <c r="BH183" s="280"/>
      <c r="BI183" s="280"/>
      <c r="BJ183" s="280"/>
      <c r="BK183" s="64"/>
      <c r="BL183" s="64"/>
      <c r="BM183" s="64"/>
      <c r="BN183" s="64"/>
      <c r="BO183" s="64"/>
      <c r="BP183" s="64"/>
      <c r="BQ183" s="64"/>
      <c r="BR183" s="64"/>
      <c r="BS183" s="64"/>
      <c r="BT183" s="64"/>
      <c r="BU183" s="64"/>
      <c r="BV183" s="64"/>
    </row>
    <row r="184" spans="2:74" x14ac:dyDescent="0.25">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382"/>
      <c r="AZ184" s="382"/>
      <c r="BA184" s="382"/>
      <c r="BB184" s="382"/>
      <c r="BC184" s="382"/>
      <c r="BD184" s="485"/>
      <c r="BE184" s="485"/>
      <c r="BF184" s="485"/>
      <c r="BG184" s="382"/>
      <c r="BH184" s="382"/>
      <c r="BI184" s="382"/>
      <c r="BJ184" s="382"/>
      <c r="BK184" s="66"/>
      <c r="BL184" s="66"/>
      <c r="BM184" s="66"/>
      <c r="BN184" s="66"/>
      <c r="BO184" s="66"/>
      <c r="BP184" s="66"/>
      <c r="BQ184" s="66"/>
      <c r="BR184" s="66"/>
      <c r="BS184" s="66"/>
      <c r="BT184" s="66"/>
      <c r="BU184" s="66"/>
      <c r="BV184" s="66"/>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0"/>
      <c r="AZ185" s="280"/>
      <c r="BA185" s="280"/>
      <c r="BB185" s="280"/>
      <c r="BC185" s="280"/>
      <c r="BD185" s="65"/>
      <c r="BE185" s="65"/>
      <c r="BF185" s="65"/>
      <c r="BG185" s="280"/>
      <c r="BH185" s="280"/>
      <c r="BI185" s="280"/>
      <c r="BJ185" s="280"/>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0"/>
      <c r="AZ186" s="280"/>
      <c r="BA186" s="280"/>
      <c r="BB186" s="280"/>
      <c r="BC186" s="280"/>
      <c r="BD186" s="65"/>
      <c r="BE186" s="65"/>
      <c r="BF186" s="65"/>
      <c r="BG186" s="280"/>
      <c r="BH186" s="280"/>
      <c r="BI186" s="280"/>
      <c r="BJ186" s="280"/>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0"/>
      <c r="AZ187" s="280"/>
      <c r="BA187" s="280"/>
      <c r="BB187" s="280"/>
      <c r="BC187" s="280"/>
      <c r="BD187" s="65"/>
      <c r="BE187" s="65"/>
      <c r="BF187" s="65"/>
      <c r="BG187" s="280"/>
      <c r="BH187" s="280"/>
      <c r="BI187" s="280"/>
      <c r="BJ187" s="280"/>
      <c r="BK187" s="64"/>
      <c r="BL187" s="64"/>
      <c r="BM187" s="64"/>
      <c r="BN187" s="64"/>
      <c r="BO187" s="64"/>
      <c r="BP187" s="64"/>
      <c r="BQ187" s="64"/>
      <c r="BR187" s="64"/>
      <c r="BS187" s="64"/>
      <c r="BT187" s="64"/>
      <c r="BU187" s="64"/>
      <c r="BV187" s="64"/>
    </row>
    <row r="188" spans="2:74" ht="9" customHeight="1" x14ac:dyDescent="0.25">
      <c r="B188" s="63"/>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280"/>
      <c r="AZ188" s="280"/>
      <c r="BA188" s="280"/>
      <c r="BB188" s="280"/>
      <c r="BC188" s="280"/>
      <c r="BD188" s="65"/>
      <c r="BE188" s="65"/>
      <c r="BF188" s="65"/>
      <c r="BG188" s="280"/>
      <c r="BH188" s="280"/>
      <c r="BI188" s="280"/>
      <c r="BJ188" s="280"/>
      <c r="BK188" s="64"/>
      <c r="BL188" s="64"/>
      <c r="BM188" s="64"/>
      <c r="BN188" s="64"/>
      <c r="BO188" s="64"/>
      <c r="BP188" s="64"/>
      <c r="BQ188" s="64"/>
      <c r="BR188" s="64"/>
      <c r="BS188" s="64"/>
      <c r="BT188" s="64"/>
      <c r="BU188" s="64"/>
      <c r="BV188" s="64"/>
    </row>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8"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8" ht="9" customHeight="1" x14ac:dyDescent="0.25"/>
    <row r="340" ht="9" customHeight="1" x14ac:dyDescent="0.25"/>
    <row r="341" ht="9" customHeight="1" x14ac:dyDescent="0.25"/>
    <row r="342" ht="9" customHeight="1" x14ac:dyDescent="0.25"/>
    <row r="343" ht="9" customHeight="1" x14ac:dyDescent="0.25"/>
    <row r="344" ht="9" customHeight="1" x14ac:dyDescent="0.25"/>
  </sheetData>
  <mergeCells count="19">
    <mergeCell ref="A1:A2"/>
    <mergeCell ref="AM3:AX3"/>
    <mergeCell ref="B49:Q49"/>
    <mergeCell ref="B50:Q50"/>
    <mergeCell ref="B42:Q42"/>
    <mergeCell ref="B46:Q46"/>
    <mergeCell ref="B48:Q48"/>
    <mergeCell ref="B44:Q44"/>
    <mergeCell ref="B39:Q39"/>
    <mergeCell ref="B41:Q41"/>
    <mergeCell ref="B40:Q40"/>
    <mergeCell ref="B47:Q47"/>
    <mergeCell ref="B45:Q45"/>
    <mergeCell ref="AY3:BJ3"/>
    <mergeCell ref="BK3:BV3"/>
    <mergeCell ref="B1:AL1"/>
    <mergeCell ref="C3:N3"/>
    <mergeCell ref="O3:Z3"/>
    <mergeCell ref="AA3:AL3"/>
  </mergeCells>
  <phoneticPr fontId="6" type="noConversion"/>
  <conditionalFormatting sqref="C43:P43 C45:P45">
    <cfRule type="cellIs" dxfId="9"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4"/>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41" sqref="A41:XFD41"/>
    </sheetView>
  </sheetViews>
  <sheetFormatPr defaultColWidth="9.54296875" defaultRowHeight="10.5" x14ac:dyDescent="0.25"/>
  <cols>
    <col min="1" max="1" width="12.54296875" style="5" customWidth="1"/>
    <col min="2" max="2" width="40.7265625" style="5" customWidth="1"/>
    <col min="3" max="50" width="6.54296875" style="5" customWidth="1"/>
    <col min="51" max="55" width="6.54296875" style="278" customWidth="1"/>
    <col min="56" max="59" width="6.54296875" style="70" customWidth="1"/>
    <col min="60" max="62" width="6.54296875" style="278" customWidth="1"/>
    <col min="63" max="74" width="6.54296875" style="5" customWidth="1"/>
    <col min="75" max="16384" width="9.54296875" style="5"/>
  </cols>
  <sheetData>
    <row r="1" spans="1:74" ht="13.4" customHeight="1" x14ac:dyDescent="0.3">
      <c r="A1" s="649" t="s">
        <v>699</v>
      </c>
      <c r="B1" s="701" t="s">
        <v>1244</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4" s="57" customFormat="1" ht="12.5"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Y2" s="281"/>
      <c r="AZ2" s="281"/>
      <c r="BA2" s="281"/>
      <c r="BB2" s="281"/>
      <c r="BC2" s="281"/>
      <c r="BD2" s="482"/>
      <c r="BE2" s="482"/>
      <c r="BF2" s="482"/>
      <c r="BG2" s="482"/>
      <c r="BH2" s="281"/>
      <c r="BI2" s="281"/>
      <c r="BJ2" s="281"/>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67"/>
      <c r="B5" s="68" t="s">
        <v>79</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05"/>
      <c r="AZ5" s="305"/>
      <c r="BA5" s="305"/>
      <c r="BB5" s="305"/>
      <c r="BC5" s="305"/>
      <c r="BD5" s="69"/>
      <c r="BE5" s="69"/>
      <c r="BF5" s="69"/>
      <c r="BG5" s="69"/>
      <c r="BH5" s="69"/>
      <c r="BI5" s="69"/>
      <c r="BJ5" s="305"/>
      <c r="BK5" s="305"/>
      <c r="BL5" s="305"/>
      <c r="BM5" s="305"/>
      <c r="BN5" s="305"/>
      <c r="BO5" s="305"/>
      <c r="BP5" s="305"/>
      <c r="BQ5" s="305"/>
      <c r="BR5" s="305"/>
      <c r="BS5" s="305"/>
      <c r="BT5" s="305"/>
      <c r="BU5" s="305"/>
      <c r="BV5" s="305"/>
    </row>
    <row r="6" spans="1:74" ht="11.15" customHeight="1" x14ac:dyDescent="0.25">
      <c r="A6" s="67" t="s">
        <v>638</v>
      </c>
      <c r="B6" s="146" t="s">
        <v>5</v>
      </c>
      <c r="C6" s="165">
        <v>2.0987800000000001</v>
      </c>
      <c r="D6" s="165">
        <v>1.9844900000000001</v>
      </c>
      <c r="E6" s="165">
        <v>1.85981</v>
      </c>
      <c r="F6" s="165">
        <v>1.80786</v>
      </c>
      <c r="G6" s="165">
        <v>1.8161719999999999</v>
      </c>
      <c r="H6" s="165">
        <v>1.694609</v>
      </c>
      <c r="I6" s="165">
        <v>1.8359129999999999</v>
      </c>
      <c r="J6" s="165">
        <v>2.3896999999999999</v>
      </c>
      <c r="K6" s="165">
        <v>1.996958</v>
      </c>
      <c r="L6" s="165">
        <v>2.4832100000000001</v>
      </c>
      <c r="M6" s="165">
        <v>2.7117900000000001</v>
      </c>
      <c r="N6" s="165">
        <v>2.6910099999999999</v>
      </c>
      <c r="O6" s="165">
        <v>2.81569</v>
      </c>
      <c r="P6" s="165">
        <v>5.5586500000000001</v>
      </c>
      <c r="Q6" s="165">
        <v>2.7221799999999998</v>
      </c>
      <c r="R6" s="165">
        <v>2.7668569999999999</v>
      </c>
      <c r="S6" s="165">
        <v>3.0234899999999998</v>
      </c>
      <c r="T6" s="165">
        <v>3.38714</v>
      </c>
      <c r="U6" s="165">
        <v>3.98976</v>
      </c>
      <c r="V6" s="165">
        <v>4.2287299999999997</v>
      </c>
      <c r="W6" s="165">
        <v>5.3612399999999996</v>
      </c>
      <c r="X6" s="165">
        <v>5.7248900000000003</v>
      </c>
      <c r="Y6" s="165">
        <v>5.24695</v>
      </c>
      <c r="Z6" s="165">
        <v>3.9066399999999999</v>
      </c>
      <c r="AA6" s="165">
        <v>4.5508199999999999</v>
      </c>
      <c r="AB6" s="165">
        <v>4.8729100000000001</v>
      </c>
      <c r="AC6" s="165">
        <v>5.0911</v>
      </c>
      <c r="AD6" s="165">
        <v>6.84701</v>
      </c>
      <c r="AE6" s="165">
        <v>8.4574599999999993</v>
      </c>
      <c r="AF6" s="165">
        <v>8.0002999999999993</v>
      </c>
      <c r="AG6" s="165">
        <v>7.5680759999999996</v>
      </c>
      <c r="AH6" s="165">
        <v>9.1432000000000002</v>
      </c>
      <c r="AI6" s="165">
        <v>8.1873199999999997</v>
      </c>
      <c r="AJ6" s="165">
        <v>5.8807400000000003</v>
      </c>
      <c r="AK6" s="165">
        <v>5.6625500000000004</v>
      </c>
      <c r="AL6" s="165">
        <v>5.7456699999999996</v>
      </c>
      <c r="AM6" s="165">
        <v>3.3975300000000002</v>
      </c>
      <c r="AN6" s="165">
        <v>2.47282</v>
      </c>
      <c r="AO6" s="165">
        <v>2.4000900000000001</v>
      </c>
      <c r="AP6" s="165">
        <v>2.24424</v>
      </c>
      <c r="AQ6" s="165">
        <v>2.2338499999999999</v>
      </c>
      <c r="AR6" s="165">
        <v>2.2650199999999998</v>
      </c>
      <c r="AS6" s="165">
        <v>2.6494499999999999</v>
      </c>
      <c r="AT6" s="165">
        <v>2.6806199999999998</v>
      </c>
      <c r="AU6" s="165">
        <v>2.7429600000000001</v>
      </c>
      <c r="AV6" s="165">
        <v>3.0962200000000002</v>
      </c>
      <c r="AW6" s="165">
        <v>2.81569</v>
      </c>
      <c r="AX6" s="165">
        <v>2.6182799999999999</v>
      </c>
      <c r="AY6" s="165">
        <v>3.30402</v>
      </c>
      <c r="AZ6" s="165">
        <v>1.78708</v>
      </c>
      <c r="BA6" s="165">
        <v>1.5481100000000001</v>
      </c>
      <c r="BB6" s="165">
        <v>1.6624000000000001</v>
      </c>
      <c r="BC6" s="252">
        <v>1.7414689999999999</v>
      </c>
      <c r="BD6" s="252">
        <v>1.9132990000000001</v>
      </c>
      <c r="BE6" s="252">
        <v>2.0531130000000002</v>
      </c>
      <c r="BF6" s="252">
        <v>2.2566220000000001</v>
      </c>
      <c r="BG6" s="252">
        <v>2.4351219999999998</v>
      </c>
      <c r="BH6" s="252">
        <v>2.5538699999999999</v>
      </c>
      <c r="BI6" s="252">
        <v>2.8293689999999998</v>
      </c>
      <c r="BJ6" s="252">
        <v>3.1160100000000002</v>
      </c>
      <c r="BK6" s="252">
        <v>3.237371</v>
      </c>
      <c r="BL6" s="252">
        <v>2.9656250000000002</v>
      </c>
      <c r="BM6" s="252">
        <v>2.9333369999999999</v>
      </c>
      <c r="BN6" s="252">
        <v>2.7759079999999998</v>
      </c>
      <c r="BO6" s="252">
        <v>2.898126</v>
      </c>
      <c r="BP6" s="252">
        <v>3.166223</v>
      </c>
      <c r="BQ6" s="252">
        <v>3.2936329999999998</v>
      </c>
      <c r="BR6" s="252">
        <v>3.2855669999999999</v>
      </c>
      <c r="BS6" s="252">
        <v>3.379054</v>
      </c>
      <c r="BT6" s="252">
        <v>3.3682810000000001</v>
      </c>
      <c r="BU6" s="252">
        <v>3.4742130000000002</v>
      </c>
      <c r="BV6" s="252">
        <v>3.724837</v>
      </c>
    </row>
    <row r="7" spans="1:74" ht="11.15" customHeight="1" x14ac:dyDescent="0.25">
      <c r="A7" s="67"/>
      <c r="B7" s="70" t="s">
        <v>874</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276"/>
      <c r="BD7" s="276"/>
      <c r="BE7" s="276"/>
      <c r="BF7" s="276"/>
      <c r="BG7" s="276"/>
      <c r="BH7" s="276"/>
      <c r="BI7" s="276"/>
      <c r="BJ7" s="276"/>
      <c r="BK7" s="276"/>
      <c r="BL7" s="276"/>
      <c r="BM7" s="276"/>
      <c r="BN7" s="276"/>
      <c r="BO7" s="276"/>
      <c r="BP7" s="276"/>
      <c r="BQ7" s="276"/>
      <c r="BR7" s="276"/>
      <c r="BS7" s="276"/>
      <c r="BT7" s="276"/>
      <c r="BU7" s="276"/>
      <c r="BV7" s="276"/>
    </row>
    <row r="8" spans="1:74" ht="11.15" customHeight="1" x14ac:dyDescent="0.25">
      <c r="A8" s="67" t="s">
        <v>554</v>
      </c>
      <c r="B8" s="146" t="s">
        <v>359</v>
      </c>
      <c r="C8" s="165">
        <v>14.003563310000001</v>
      </c>
      <c r="D8" s="165">
        <v>13.97503708</v>
      </c>
      <c r="E8" s="165">
        <v>14.201051919999999</v>
      </c>
      <c r="F8" s="165">
        <v>14.618554700000001</v>
      </c>
      <c r="G8" s="165">
        <v>14.39268234</v>
      </c>
      <c r="H8" s="165">
        <v>15.815569740000001</v>
      </c>
      <c r="I8" s="165">
        <v>18.04564586</v>
      </c>
      <c r="J8" s="165">
        <v>19.355640730000001</v>
      </c>
      <c r="K8" s="165">
        <v>18.210788279999999</v>
      </c>
      <c r="L8" s="165">
        <v>15.235326779999999</v>
      </c>
      <c r="M8" s="165">
        <v>14.22744284</v>
      </c>
      <c r="N8" s="165">
        <v>15.170126460000001</v>
      </c>
      <c r="O8" s="165">
        <v>14.76673343</v>
      </c>
      <c r="P8" s="165">
        <v>14.46853293</v>
      </c>
      <c r="Q8" s="165">
        <v>14.978848429999999</v>
      </c>
      <c r="R8" s="165">
        <v>15.63039577</v>
      </c>
      <c r="S8" s="165">
        <v>16.530375500000002</v>
      </c>
      <c r="T8" s="165">
        <v>17.714852690000001</v>
      </c>
      <c r="U8" s="165">
        <v>19.356012079999999</v>
      </c>
      <c r="V8" s="165">
        <v>21.61231115</v>
      </c>
      <c r="W8" s="165">
        <v>20.45976765</v>
      </c>
      <c r="X8" s="165">
        <v>19.145679479999998</v>
      </c>
      <c r="Y8" s="165">
        <v>17.367909489999999</v>
      </c>
      <c r="Z8" s="165">
        <v>17.289884480000001</v>
      </c>
      <c r="AA8" s="165">
        <v>17.17874849</v>
      </c>
      <c r="AB8" s="165">
        <v>17.71716661</v>
      </c>
      <c r="AC8" s="165">
        <v>18.421332670000002</v>
      </c>
      <c r="AD8" s="165">
        <v>20.314291399999998</v>
      </c>
      <c r="AE8" s="165">
        <v>20.762850759999999</v>
      </c>
      <c r="AF8" s="165">
        <v>22.988454180000002</v>
      </c>
      <c r="AG8" s="165">
        <v>25.758281270000001</v>
      </c>
      <c r="AH8" s="165">
        <v>27.20897312</v>
      </c>
      <c r="AI8" s="165">
        <v>25.953500219999999</v>
      </c>
      <c r="AJ8" s="165">
        <v>21.91351336</v>
      </c>
      <c r="AK8" s="165">
        <v>21.2240097</v>
      </c>
      <c r="AL8" s="165">
        <v>21.488935550000001</v>
      </c>
      <c r="AM8" s="165">
        <v>21.62204268</v>
      </c>
      <c r="AN8" s="165">
        <v>21.158758379999998</v>
      </c>
      <c r="AO8" s="165">
        <v>20.220020600000002</v>
      </c>
      <c r="AP8" s="165">
        <v>20.264028440000001</v>
      </c>
      <c r="AQ8" s="165">
        <v>20.648288919999999</v>
      </c>
      <c r="AR8" s="165">
        <v>20.748029859999999</v>
      </c>
      <c r="AS8" s="165">
        <v>22.062196530000001</v>
      </c>
      <c r="AT8" s="165">
        <v>23.175663159999999</v>
      </c>
      <c r="AU8" s="165">
        <v>22.54102863</v>
      </c>
      <c r="AV8" s="165">
        <v>18.97378415</v>
      </c>
      <c r="AW8" s="165">
        <v>17.33475073</v>
      </c>
      <c r="AX8" s="165">
        <v>19.737048479999999</v>
      </c>
      <c r="AY8" s="165">
        <v>18.637625249999999</v>
      </c>
      <c r="AZ8" s="165">
        <v>19.30862612</v>
      </c>
      <c r="BA8" s="165">
        <v>18.652159999999999</v>
      </c>
      <c r="BB8" s="165">
        <v>18.977350000000001</v>
      </c>
      <c r="BC8" s="252">
        <v>19.10201</v>
      </c>
      <c r="BD8" s="252">
        <v>19.760429999999999</v>
      </c>
      <c r="BE8" s="252">
        <v>21.320869999999999</v>
      </c>
      <c r="BF8" s="252">
        <v>22.38533</v>
      </c>
      <c r="BG8" s="252">
        <v>21.00055</v>
      </c>
      <c r="BH8" s="252">
        <v>17.528369999999999</v>
      </c>
      <c r="BI8" s="252">
        <v>16.210129999999999</v>
      </c>
      <c r="BJ8" s="252">
        <v>16.59526</v>
      </c>
      <c r="BK8" s="252">
        <v>16.397400000000001</v>
      </c>
      <c r="BL8" s="252">
        <v>16.368410000000001</v>
      </c>
      <c r="BM8" s="252">
        <v>16.160499999999999</v>
      </c>
      <c r="BN8" s="252">
        <v>16.747610000000002</v>
      </c>
      <c r="BO8" s="252">
        <v>17.164580000000001</v>
      </c>
      <c r="BP8" s="252">
        <v>18.082599999999999</v>
      </c>
      <c r="BQ8" s="252">
        <v>19.84911</v>
      </c>
      <c r="BR8" s="252">
        <v>21.140619999999998</v>
      </c>
      <c r="BS8" s="252">
        <v>20.086870000000001</v>
      </c>
      <c r="BT8" s="252">
        <v>16.946709999999999</v>
      </c>
      <c r="BU8" s="252">
        <v>15.80603</v>
      </c>
      <c r="BV8" s="252">
        <v>16.305510000000002</v>
      </c>
    </row>
    <row r="9" spans="1:74" ht="11.15" customHeight="1" x14ac:dyDescent="0.25">
      <c r="A9" s="67" t="s">
        <v>555</v>
      </c>
      <c r="B9" s="145" t="s">
        <v>388</v>
      </c>
      <c r="C9" s="165">
        <v>10.614712340000001</v>
      </c>
      <c r="D9" s="165">
        <v>10.76041309</v>
      </c>
      <c r="E9" s="165">
        <v>11.004496769999999</v>
      </c>
      <c r="F9" s="165">
        <v>11.2033583</v>
      </c>
      <c r="G9" s="165">
        <v>11.205974230000001</v>
      </c>
      <c r="H9" s="165">
        <v>15.18960012</v>
      </c>
      <c r="I9" s="165">
        <v>17.552455500000001</v>
      </c>
      <c r="J9" s="165">
        <v>18.39567499</v>
      </c>
      <c r="K9" s="165">
        <v>17.61290164</v>
      </c>
      <c r="L9" s="165">
        <v>14.31481561</v>
      </c>
      <c r="M9" s="165">
        <v>12.18042653</v>
      </c>
      <c r="N9" s="165">
        <v>10.932597550000001</v>
      </c>
      <c r="O9" s="165">
        <v>10.28804015</v>
      </c>
      <c r="P9" s="165">
        <v>10.206225359999999</v>
      </c>
      <c r="Q9" s="165">
        <v>10.825531890000001</v>
      </c>
      <c r="R9" s="165">
        <v>12.391526430000001</v>
      </c>
      <c r="S9" s="165">
        <v>13.63375012</v>
      </c>
      <c r="T9" s="165">
        <v>16.135255279999999</v>
      </c>
      <c r="U9" s="165">
        <v>18.9816617</v>
      </c>
      <c r="V9" s="165">
        <v>20.381467659999998</v>
      </c>
      <c r="W9" s="165">
        <v>19.57952903</v>
      </c>
      <c r="X9" s="165">
        <v>19.46231366</v>
      </c>
      <c r="Y9" s="165">
        <v>14.32070805</v>
      </c>
      <c r="Z9" s="165">
        <v>13.10387223</v>
      </c>
      <c r="AA9" s="165">
        <v>12.72925047</v>
      </c>
      <c r="AB9" s="165">
        <v>12.44349141</v>
      </c>
      <c r="AC9" s="165">
        <v>13.255613500000001</v>
      </c>
      <c r="AD9" s="165">
        <v>13.718181700000001</v>
      </c>
      <c r="AE9" s="165">
        <v>15.80664305</v>
      </c>
      <c r="AF9" s="165">
        <v>21.488902620000001</v>
      </c>
      <c r="AG9" s="165">
        <v>23.36943557</v>
      </c>
      <c r="AH9" s="165">
        <v>24.007247880000001</v>
      </c>
      <c r="AI9" s="165">
        <v>24.053416729999999</v>
      </c>
      <c r="AJ9" s="165">
        <v>19.35229932</v>
      </c>
      <c r="AK9" s="165">
        <v>17.586419190000001</v>
      </c>
      <c r="AL9" s="165">
        <v>15.81702799</v>
      </c>
      <c r="AM9" s="165">
        <v>16.175619189999999</v>
      </c>
      <c r="AN9" s="165">
        <v>15.764794609999999</v>
      </c>
      <c r="AO9" s="165">
        <v>14.78018586</v>
      </c>
      <c r="AP9" s="165">
        <v>14.89209174</v>
      </c>
      <c r="AQ9" s="165">
        <v>16.121971129999999</v>
      </c>
      <c r="AR9" s="165">
        <v>18.772044770000001</v>
      </c>
      <c r="AS9" s="165">
        <v>20.66877371</v>
      </c>
      <c r="AT9" s="165">
        <v>21.58814332</v>
      </c>
      <c r="AU9" s="165">
        <v>20.08104264</v>
      </c>
      <c r="AV9" s="165">
        <v>17.425714280000001</v>
      </c>
      <c r="AW9" s="165">
        <v>14.417790719999999</v>
      </c>
      <c r="AX9" s="165">
        <v>13.2672761</v>
      </c>
      <c r="AY9" s="165">
        <v>13.19162062</v>
      </c>
      <c r="AZ9" s="165">
        <v>13.384161199999999</v>
      </c>
      <c r="BA9" s="165">
        <v>13.1739</v>
      </c>
      <c r="BB9" s="165">
        <v>13.156739999999999</v>
      </c>
      <c r="BC9" s="252">
        <v>14.429460000000001</v>
      </c>
      <c r="BD9" s="252">
        <v>16.6874</v>
      </c>
      <c r="BE9" s="252">
        <v>18.595020000000002</v>
      </c>
      <c r="BF9" s="252">
        <v>18.991949999999999</v>
      </c>
      <c r="BG9" s="252">
        <v>17.904669999999999</v>
      </c>
      <c r="BH9" s="252">
        <v>14.914870000000001</v>
      </c>
      <c r="BI9" s="252">
        <v>12.73391</v>
      </c>
      <c r="BJ9" s="252">
        <v>11.639060000000001</v>
      </c>
      <c r="BK9" s="252">
        <v>11.586980000000001</v>
      </c>
      <c r="BL9" s="252">
        <v>11.52388</v>
      </c>
      <c r="BM9" s="252">
        <v>11.57338</v>
      </c>
      <c r="BN9" s="252">
        <v>11.86829</v>
      </c>
      <c r="BO9" s="252">
        <v>13.3414</v>
      </c>
      <c r="BP9" s="252">
        <v>15.878819999999999</v>
      </c>
      <c r="BQ9" s="252">
        <v>18.157920000000001</v>
      </c>
      <c r="BR9" s="252">
        <v>18.908580000000001</v>
      </c>
      <c r="BS9" s="252">
        <v>18.103439999999999</v>
      </c>
      <c r="BT9" s="252">
        <v>15.25177</v>
      </c>
      <c r="BU9" s="252">
        <v>13.11247</v>
      </c>
      <c r="BV9" s="252">
        <v>12.047359999999999</v>
      </c>
    </row>
    <row r="10" spans="1:74" ht="11.15" customHeight="1" x14ac:dyDescent="0.25">
      <c r="A10" s="67" t="s">
        <v>556</v>
      </c>
      <c r="B10" s="146" t="s">
        <v>360</v>
      </c>
      <c r="C10" s="165">
        <v>6.9083406329999999</v>
      </c>
      <c r="D10" s="165">
        <v>6.7672514660000003</v>
      </c>
      <c r="E10" s="165">
        <v>7.4224799800000003</v>
      </c>
      <c r="F10" s="165">
        <v>7.8147533779999998</v>
      </c>
      <c r="G10" s="165">
        <v>9.6803061320000001</v>
      </c>
      <c r="H10" s="165">
        <v>15.33311011</v>
      </c>
      <c r="I10" s="165">
        <v>19.046438869999999</v>
      </c>
      <c r="J10" s="165">
        <v>20.023147850000001</v>
      </c>
      <c r="K10" s="165">
        <v>16.067706770000001</v>
      </c>
      <c r="L10" s="165">
        <v>9.4080067889999999</v>
      </c>
      <c r="M10" s="165">
        <v>8.5136576250000005</v>
      </c>
      <c r="N10" s="165">
        <v>7.2259324420000004</v>
      </c>
      <c r="O10" s="165">
        <v>7.0871212989999997</v>
      </c>
      <c r="P10" s="165">
        <v>7.0438668309999999</v>
      </c>
      <c r="Q10" s="165">
        <v>8.557257946</v>
      </c>
      <c r="R10" s="165">
        <v>10.53328471</v>
      </c>
      <c r="S10" s="165">
        <v>12.98824465</v>
      </c>
      <c r="T10" s="165">
        <v>20.396794360000001</v>
      </c>
      <c r="U10" s="165">
        <v>22.005831220000001</v>
      </c>
      <c r="V10" s="165">
        <v>23.055638349999999</v>
      </c>
      <c r="W10" s="165">
        <v>22.167398810000002</v>
      </c>
      <c r="X10" s="165">
        <v>15.95329716</v>
      </c>
      <c r="Y10" s="165">
        <v>10.89612822</v>
      </c>
      <c r="Z10" s="165">
        <v>10.49642592</v>
      </c>
      <c r="AA10" s="165">
        <v>9.4283844499999994</v>
      </c>
      <c r="AB10" s="165">
        <v>9.7928773769999999</v>
      </c>
      <c r="AC10" s="165">
        <v>10.638265219999999</v>
      </c>
      <c r="AD10" s="165">
        <v>11.822424590000001</v>
      </c>
      <c r="AE10" s="165">
        <v>17.289202110000002</v>
      </c>
      <c r="AF10" s="165">
        <v>23.931862330000001</v>
      </c>
      <c r="AG10" s="165">
        <v>26.61900369</v>
      </c>
      <c r="AH10" s="165">
        <v>27.581434349999999</v>
      </c>
      <c r="AI10" s="165">
        <v>24.030607669999998</v>
      </c>
      <c r="AJ10" s="165">
        <v>16.507622959999999</v>
      </c>
      <c r="AK10" s="165">
        <v>13.655800169999999</v>
      </c>
      <c r="AL10" s="165">
        <v>11.94853663</v>
      </c>
      <c r="AM10" s="165">
        <v>11.52147435</v>
      </c>
      <c r="AN10" s="165">
        <v>11.182896120000001</v>
      </c>
      <c r="AO10" s="165">
        <v>10.37916603</v>
      </c>
      <c r="AP10" s="165">
        <v>10.82762438</v>
      </c>
      <c r="AQ10" s="165">
        <v>14.00658808</v>
      </c>
      <c r="AR10" s="165">
        <v>20.693844460000001</v>
      </c>
      <c r="AS10" s="165">
        <v>22.765069570000001</v>
      </c>
      <c r="AT10" s="165">
        <v>24.16779206</v>
      </c>
      <c r="AU10" s="165">
        <v>22.031129329999999</v>
      </c>
      <c r="AV10" s="165">
        <v>13.43070464</v>
      </c>
      <c r="AW10" s="165">
        <v>10.11195786</v>
      </c>
      <c r="AX10" s="165">
        <v>9.7069613050000001</v>
      </c>
      <c r="AY10" s="165">
        <v>8.2343819640000007</v>
      </c>
      <c r="AZ10" s="165">
        <v>10.05075736</v>
      </c>
      <c r="BA10" s="165">
        <v>9.5636600000000005</v>
      </c>
      <c r="BB10" s="165">
        <v>10.324920000000001</v>
      </c>
      <c r="BC10" s="252">
        <v>12.846640000000001</v>
      </c>
      <c r="BD10" s="252">
        <v>18.6023</v>
      </c>
      <c r="BE10" s="252">
        <v>19.904779999999999</v>
      </c>
      <c r="BF10" s="252">
        <v>20.255459999999999</v>
      </c>
      <c r="BG10" s="252">
        <v>17.959219999999998</v>
      </c>
      <c r="BH10" s="252">
        <v>11.28449</v>
      </c>
      <c r="BI10" s="252">
        <v>9.1048390000000001</v>
      </c>
      <c r="BJ10" s="252">
        <v>8.4887130000000006</v>
      </c>
      <c r="BK10" s="252">
        <v>7.7667869999999999</v>
      </c>
      <c r="BL10" s="252">
        <v>8.2501370000000005</v>
      </c>
      <c r="BM10" s="252">
        <v>8.3470250000000004</v>
      </c>
      <c r="BN10" s="252">
        <v>9.0977150000000009</v>
      </c>
      <c r="BO10" s="252">
        <v>11.744210000000001</v>
      </c>
      <c r="BP10" s="252">
        <v>17.56671</v>
      </c>
      <c r="BQ10" s="252">
        <v>19.327349999999999</v>
      </c>
      <c r="BR10" s="252">
        <v>20.045809999999999</v>
      </c>
      <c r="BS10" s="252">
        <v>18.058669999999999</v>
      </c>
      <c r="BT10" s="252">
        <v>11.46754</v>
      </c>
      <c r="BU10" s="252">
        <v>9.3077089999999991</v>
      </c>
      <c r="BV10" s="252">
        <v>8.7222469999999994</v>
      </c>
    </row>
    <row r="11" spans="1:74" ht="11.15" customHeight="1" x14ac:dyDescent="0.25">
      <c r="A11" s="67" t="s">
        <v>557</v>
      </c>
      <c r="B11" s="146" t="s">
        <v>361</v>
      </c>
      <c r="C11" s="165">
        <v>7.0216414440000001</v>
      </c>
      <c r="D11" s="165">
        <v>7.1719727339999997</v>
      </c>
      <c r="E11" s="165">
        <v>7.6292924500000003</v>
      </c>
      <c r="F11" s="165">
        <v>8.1618747480000007</v>
      </c>
      <c r="G11" s="165">
        <v>10.789231709999999</v>
      </c>
      <c r="H11" s="165">
        <v>14.79047132</v>
      </c>
      <c r="I11" s="165">
        <v>17.75684657</v>
      </c>
      <c r="J11" s="165">
        <v>18.672690580000001</v>
      </c>
      <c r="K11" s="165">
        <v>16.159621609999999</v>
      </c>
      <c r="L11" s="165">
        <v>10.047893520000001</v>
      </c>
      <c r="M11" s="165">
        <v>9.0731182429999997</v>
      </c>
      <c r="N11" s="165">
        <v>7.942608152</v>
      </c>
      <c r="O11" s="165">
        <v>7.3347471439999996</v>
      </c>
      <c r="P11" s="165">
        <v>7.2112372259999997</v>
      </c>
      <c r="Q11" s="165">
        <v>8.4321170280000004</v>
      </c>
      <c r="R11" s="165">
        <v>9.8065362440000001</v>
      </c>
      <c r="S11" s="165">
        <v>12.083835199999999</v>
      </c>
      <c r="T11" s="165">
        <v>16.96861556</v>
      </c>
      <c r="U11" s="165">
        <v>19.92832636</v>
      </c>
      <c r="V11" s="165">
        <v>21.191330529999998</v>
      </c>
      <c r="W11" s="165">
        <v>20.40727317</v>
      </c>
      <c r="X11" s="165">
        <v>17.06015562</v>
      </c>
      <c r="Y11" s="165">
        <v>11.997299590000001</v>
      </c>
      <c r="Z11" s="165">
        <v>11.68972769</v>
      </c>
      <c r="AA11" s="165">
        <v>10.81224321</v>
      </c>
      <c r="AB11" s="165">
        <v>11.387420049999999</v>
      </c>
      <c r="AC11" s="165">
        <v>11.99100737</v>
      </c>
      <c r="AD11" s="165">
        <v>12.34563494</v>
      </c>
      <c r="AE11" s="165">
        <v>17.00295513</v>
      </c>
      <c r="AF11" s="165">
        <v>23.096679829999999</v>
      </c>
      <c r="AG11" s="165">
        <v>24.124876499999999</v>
      </c>
      <c r="AH11" s="165">
        <v>25.794260850000001</v>
      </c>
      <c r="AI11" s="165">
        <v>24.318677189999999</v>
      </c>
      <c r="AJ11" s="165">
        <v>16.421553230000001</v>
      </c>
      <c r="AK11" s="165">
        <v>12.52878853</v>
      </c>
      <c r="AL11" s="165">
        <v>12.85281911</v>
      </c>
      <c r="AM11" s="165">
        <v>13.18626984</v>
      </c>
      <c r="AN11" s="165">
        <v>13.673998579999999</v>
      </c>
      <c r="AO11" s="165">
        <v>12.860413790000001</v>
      </c>
      <c r="AP11" s="165">
        <v>13.113248860000001</v>
      </c>
      <c r="AQ11" s="165">
        <v>17.02494986</v>
      </c>
      <c r="AR11" s="165">
        <v>21.37231427</v>
      </c>
      <c r="AS11" s="165">
        <v>22.705600690000001</v>
      </c>
      <c r="AT11" s="165">
        <v>22.74892929</v>
      </c>
      <c r="AU11" s="165">
        <v>20.919004210000001</v>
      </c>
      <c r="AV11" s="165">
        <v>14.160909849999999</v>
      </c>
      <c r="AW11" s="165">
        <v>10.868099259999999</v>
      </c>
      <c r="AX11" s="165">
        <v>10.61737372</v>
      </c>
      <c r="AY11" s="165">
        <v>9.7961325850000005</v>
      </c>
      <c r="AZ11" s="165">
        <v>11.56758597</v>
      </c>
      <c r="BA11" s="165">
        <v>11.61356</v>
      </c>
      <c r="BB11" s="165">
        <v>11.89231</v>
      </c>
      <c r="BC11" s="252">
        <v>15.18868</v>
      </c>
      <c r="BD11" s="252">
        <v>19.780329999999999</v>
      </c>
      <c r="BE11" s="252">
        <v>21.249669999999998</v>
      </c>
      <c r="BF11" s="252">
        <v>21.746079999999999</v>
      </c>
      <c r="BG11" s="252">
        <v>19.86767</v>
      </c>
      <c r="BH11" s="252">
        <v>13.420109999999999</v>
      </c>
      <c r="BI11" s="252">
        <v>10.288650000000001</v>
      </c>
      <c r="BJ11" s="252">
        <v>10.06305</v>
      </c>
      <c r="BK11" s="252">
        <v>9.2101260000000007</v>
      </c>
      <c r="BL11" s="252">
        <v>9.6755519999999997</v>
      </c>
      <c r="BM11" s="252">
        <v>9.8595559999999995</v>
      </c>
      <c r="BN11" s="252">
        <v>10.25512</v>
      </c>
      <c r="BO11" s="252">
        <v>13.39819</v>
      </c>
      <c r="BP11" s="252">
        <v>17.832989999999999</v>
      </c>
      <c r="BQ11" s="252">
        <v>19.552070000000001</v>
      </c>
      <c r="BR11" s="252">
        <v>20.35172</v>
      </c>
      <c r="BS11" s="252">
        <v>18.875620000000001</v>
      </c>
      <c r="BT11" s="252">
        <v>12.91351</v>
      </c>
      <c r="BU11" s="252">
        <v>10.00198</v>
      </c>
      <c r="BV11" s="252">
        <v>9.8723770000000002</v>
      </c>
    </row>
    <row r="12" spans="1:74" ht="11.15" customHeight="1" x14ac:dyDescent="0.25">
      <c r="A12" s="67" t="s">
        <v>558</v>
      </c>
      <c r="B12" s="146" t="s">
        <v>362</v>
      </c>
      <c r="C12" s="165">
        <v>11.75983033</v>
      </c>
      <c r="D12" s="165">
        <v>11.44989912</v>
      </c>
      <c r="E12" s="165">
        <v>12.702684680000001</v>
      </c>
      <c r="F12" s="165">
        <v>13.48612344</v>
      </c>
      <c r="G12" s="165">
        <v>14.63825641</v>
      </c>
      <c r="H12" s="165">
        <v>19.579034709999998</v>
      </c>
      <c r="I12" s="165">
        <v>23.267862260000001</v>
      </c>
      <c r="J12" s="165">
        <v>24.36411648</v>
      </c>
      <c r="K12" s="165">
        <v>22.9051373</v>
      </c>
      <c r="L12" s="165">
        <v>19.872368349999999</v>
      </c>
      <c r="M12" s="165">
        <v>16.446801789999999</v>
      </c>
      <c r="N12" s="165">
        <v>11.348026620000001</v>
      </c>
      <c r="O12" s="165">
        <v>11.1458394</v>
      </c>
      <c r="P12" s="165">
        <v>11.495687569999999</v>
      </c>
      <c r="Q12" s="165">
        <v>13.05210306</v>
      </c>
      <c r="R12" s="165">
        <v>14.58812732</v>
      </c>
      <c r="S12" s="165">
        <v>18.751188150000001</v>
      </c>
      <c r="T12" s="165">
        <v>23.521982179999998</v>
      </c>
      <c r="U12" s="165">
        <v>25.85901282</v>
      </c>
      <c r="V12" s="165">
        <v>26.642953949999999</v>
      </c>
      <c r="W12" s="165">
        <v>26.67083989</v>
      </c>
      <c r="X12" s="165">
        <v>23.83485739</v>
      </c>
      <c r="Y12" s="165">
        <v>15.02210009</v>
      </c>
      <c r="Z12" s="165">
        <v>15.04263411</v>
      </c>
      <c r="AA12" s="165">
        <v>13.161753989999999</v>
      </c>
      <c r="AB12" s="165">
        <v>13.79386882</v>
      </c>
      <c r="AC12" s="165">
        <v>15.44952745</v>
      </c>
      <c r="AD12" s="165">
        <v>17.667180290000001</v>
      </c>
      <c r="AE12" s="165">
        <v>22.677039140000002</v>
      </c>
      <c r="AF12" s="165">
        <v>29.15933592</v>
      </c>
      <c r="AG12" s="165">
        <v>33.27991102</v>
      </c>
      <c r="AH12" s="165">
        <v>30.633116269999999</v>
      </c>
      <c r="AI12" s="165">
        <v>31.289913810000002</v>
      </c>
      <c r="AJ12" s="165">
        <v>22.21148595</v>
      </c>
      <c r="AK12" s="165">
        <v>17.62263634</v>
      </c>
      <c r="AL12" s="165">
        <v>15.544223240000001</v>
      </c>
      <c r="AM12" s="165">
        <v>17.6408779</v>
      </c>
      <c r="AN12" s="165">
        <v>17.861703550000001</v>
      </c>
      <c r="AO12" s="165">
        <v>16.289380399999999</v>
      </c>
      <c r="AP12" s="165">
        <v>17.688300640000001</v>
      </c>
      <c r="AQ12" s="165">
        <v>21.39357171</v>
      </c>
      <c r="AR12" s="165">
        <v>26.991453140000001</v>
      </c>
      <c r="AS12" s="165">
        <v>29.930972870000002</v>
      </c>
      <c r="AT12" s="165">
        <v>31.085616600000002</v>
      </c>
      <c r="AU12" s="165">
        <v>29.879874569999998</v>
      </c>
      <c r="AV12" s="165">
        <v>22.700094159999999</v>
      </c>
      <c r="AW12" s="165">
        <v>15.67179733</v>
      </c>
      <c r="AX12" s="165">
        <v>14.385795720000001</v>
      </c>
      <c r="AY12" s="165">
        <v>13.734377970000001</v>
      </c>
      <c r="AZ12" s="165">
        <v>14.60799413</v>
      </c>
      <c r="BA12" s="165">
        <v>15.27303</v>
      </c>
      <c r="BB12" s="165">
        <v>15.90559</v>
      </c>
      <c r="BC12" s="252">
        <v>19.053049999999999</v>
      </c>
      <c r="BD12" s="252">
        <v>23.0398</v>
      </c>
      <c r="BE12" s="252">
        <v>25.384270000000001</v>
      </c>
      <c r="BF12" s="252">
        <v>25.172689999999999</v>
      </c>
      <c r="BG12" s="252">
        <v>24.731269999999999</v>
      </c>
      <c r="BH12" s="252">
        <v>20.589500000000001</v>
      </c>
      <c r="BI12" s="252">
        <v>14.047140000000001</v>
      </c>
      <c r="BJ12" s="252">
        <v>13.00705</v>
      </c>
      <c r="BK12" s="252">
        <v>12.996359999999999</v>
      </c>
      <c r="BL12" s="252">
        <v>13.738569999999999</v>
      </c>
      <c r="BM12" s="252">
        <v>14.52922</v>
      </c>
      <c r="BN12" s="252">
        <v>15.703989999999999</v>
      </c>
      <c r="BO12" s="252">
        <v>19.286020000000001</v>
      </c>
      <c r="BP12" s="252">
        <v>23.869959999999999</v>
      </c>
      <c r="BQ12" s="252">
        <v>26.705919999999999</v>
      </c>
      <c r="BR12" s="252">
        <v>26.630490000000002</v>
      </c>
      <c r="BS12" s="252">
        <v>26.206479999999999</v>
      </c>
      <c r="BT12" s="252">
        <v>21.778089999999999</v>
      </c>
      <c r="BU12" s="252">
        <v>14.78515</v>
      </c>
      <c r="BV12" s="252">
        <v>13.63645</v>
      </c>
    </row>
    <row r="13" spans="1:74" ht="11.15" customHeight="1" x14ac:dyDescent="0.25">
      <c r="A13" s="67" t="s">
        <v>559</v>
      </c>
      <c r="B13" s="146" t="s">
        <v>363</v>
      </c>
      <c r="C13" s="165">
        <v>9.8349962180000006</v>
      </c>
      <c r="D13" s="165">
        <v>9.2940455750000002</v>
      </c>
      <c r="E13" s="165">
        <v>10.04130911</v>
      </c>
      <c r="F13" s="165">
        <v>11.32382462</v>
      </c>
      <c r="G13" s="165">
        <v>13.955078739999999</v>
      </c>
      <c r="H13" s="165">
        <v>17.142842909999999</v>
      </c>
      <c r="I13" s="165">
        <v>20.255552510000001</v>
      </c>
      <c r="J13" s="165">
        <v>21.77567955</v>
      </c>
      <c r="K13" s="165">
        <v>20.484365029999999</v>
      </c>
      <c r="L13" s="165">
        <v>14.986083239999999</v>
      </c>
      <c r="M13" s="165">
        <v>11.966849809999999</v>
      </c>
      <c r="N13" s="165">
        <v>9.1592017479999992</v>
      </c>
      <c r="O13" s="165">
        <v>9.6625115069999996</v>
      </c>
      <c r="P13" s="165">
        <v>8.7500401790000009</v>
      </c>
      <c r="Q13" s="165">
        <v>10.27787736</v>
      </c>
      <c r="R13" s="165">
        <v>12.57230553</v>
      </c>
      <c r="S13" s="165">
        <v>15.6963103</v>
      </c>
      <c r="T13" s="165">
        <v>20.952736609999999</v>
      </c>
      <c r="U13" s="165">
        <v>21.97392164</v>
      </c>
      <c r="V13" s="165">
        <v>25.120706330000001</v>
      </c>
      <c r="W13" s="165">
        <v>22.905349810000001</v>
      </c>
      <c r="X13" s="165">
        <v>19.897643290000001</v>
      </c>
      <c r="Y13" s="165">
        <v>13.25112785</v>
      </c>
      <c r="Z13" s="165">
        <v>13.749848119999999</v>
      </c>
      <c r="AA13" s="165">
        <v>11.4567994</v>
      </c>
      <c r="AB13" s="165">
        <v>11.30750059</v>
      </c>
      <c r="AC13" s="165">
        <v>12.81167424</v>
      </c>
      <c r="AD13" s="165">
        <v>13.506904909999999</v>
      </c>
      <c r="AE13" s="165">
        <v>19.95385345</v>
      </c>
      <c r="AF13" s="165">
        <v>25.442780769999999</v>
      </c>
      <c r="AG13" s="165">
        <v>27.21755022</v>
      </c>
      <c r="AH13" s="165">
        <v>25.739492859999999</v>
      </c>
      <c r="AI13" s="165">
        <v>25.85865119</v>
      </c>
      <c r="AJ13" s="165">
        <v>20.208794900000001</v>
      </c>
      <c r="AK13" s="165">
        <v>15.803386720000001</v>
      </c>
      <c r="AL13" s="165">
        <v>13.858660759999999</v>
      </c>
      <c r="AM13" s="165">
        <v>14.104448339999999</v>
      </c>
      <c r="AN13" s="165">
        <v>13.60093872</v>
      </c>
      <c r="AO13" s="165">
        <v>12.90403068</v>
      </c>
      <c r="AP13" s="165">
        <v>14.084681</v>
      </c>
      <c r="AQ13" s="165">
        <v>17.98257984</v>
      </c>
      <c r="AR13" s="165">
        <v>21.512895660000002</v>
      </c>
      <c r="AS13" s="165">
        <v>22.95717024</v>
      </c>
      <c r="AT13" s="165">
        <v>24.135959060000001</v>
      </c>
      <c r="AU13" s="165">
        <v>23.136582499999999</v>
      </c>
      <c r="AV13" s="165">
        <v>17.947983820000001</v>
      </c>
      <c r="AW13" s="165">
        <v>13.418976499999999</v>
      </c>
      <c r="AX13" s="165">
        <v>12.49558833</v>
      </c>
      <c r="AY13" s="165">
        <v>10.827302789999999</v>
      </c>
      <c r="AZ13" s="165">
        <v>11.97866803</v>
      </c>
      <c r="BA13" s="165">
        <v>11.984109999999999</v>
      </c>
      <c r="BB13" s="165">
        <v>12.854010000000001</v>
      </c>
      <c r="BC13" s="252">
        <v>16.072089999999999</v>
      </c>
      <c r="BD13" s="252">
        <v>19.623750000000001</v>
      </c>
      <c r="BE13" s="252">
        <v>20.643370000000001</v>
      </c>
      <c r="BF13" s="252">
        <v>21.55865</v>
      </c>
      <c r="BG13" s="252">
        <v>20.162880000000001</v>
      </c>
      <c r="BH13" s="252">
        <v>16.00423</v>
      </c>
      <c r="BI13" s="252">
        <v>11.90915</v>
      </c>
      <c r="BJ13" s="252">
        <v>10.9003</v>
      </c>
      <c r="BK13" s="252">
        <v>10.6266</v>
      </c>
      <c r="BL13" s="252">
        <v>10.803179999999999</v>
      </c>
      <c r="BM13" s="252">
        <v>11.166969999999999</v>
      </c>
      <c r="BN13" s="252">
        <v>12.371180000000001</v>
      </c>
      <c r="BO13" s="252">
        <v>15.94342</v>
      </c>
      <c r="BP13" s="252">
        <v>19.957660000000001</v>
      </c>
      <c r="BQ13" s="252">
        <v>21.352699999999999</v>
      </c>
      <c r="BR13" s="252">
        <v>22.464410000000001</v>
      </c>
      <c r="BS13" s="252">
        <v>21.07715</v>
      </c>
      <c r="BT13" s="252">
        <v>16.726230000000001</v>
      </c>
      <c r="BU13" s="252">
        <v>12.408289999999999</v>
      </c>
      <c r="BV13" s="252">
        <v>11.328939999999999</v>
      </c>
    </row>
    <row r="14" spans="1:74" ht="11.15" customHeight="1" x14ac:dyDescent="0.25">
      <c r="A14" s="67" t="s">
        <v>560</v>
      </c>
      <c r="B14" s="146" t="s">
        <v>364</v>
      </c>
      <c r="C14" s="165">
        <v>8.4364182460000006</v>
      </c>
      <c r="D14" s="165">
        <v>8.1346239950000001</v>
      </c>
      <c r="E14" s="165">
        <v>9.166744306</v>
      </c>
      <c r="F14" s="165">
        <v>11.841297819999999</v>
      </c>
      <c r="G14" s="165">
        <v>14.54768215</v>
      </c>
      <c r="H14" s="165">
        <v>17.89879831</v>
      </c>
      <c r="I14" s="165">
        <v>19.594151539999999</v>
      </c>
      <c r="J14" s="165">
        <v>21.446325600000002</v>
      </c>
      <c r="K14" s="165">
        <v>21.13620203</v>
      </c>
      <c r="L14" s="165">
        <v>16.210628939999999</v>
      </c>
      <c r="M14" s="165">
        <v>12.897865639999999</v>
      </c>
      <c r="N14" s="165">
        <v>9.9376496319999994</v>
      </c>
      <c r="O14" s="165">
        <v>9.9519297099999999</v>
      </c>
      <c r="P14" s="165">
        <v>8.5002774379999995</v>
      </c>
      <c r="Q14" s="165">
        <v>9.1663948620000006</v>
      </c>
      <c r="R14" s="165">
        <v>13.40795278</v>
      </c>
      <c r="S14" s="165">
        <v>16.045232110000001</v>
      </c>
      <c r="T14" s="165">
        <v>19.91383261</v>
      </c>
      <c r="U14" s="165">
        <v>22.528805200000001</v>
      </c>
      <c r="V14" s="165">
        <v>24.7736217</v>
      </c>
      <c r="W14" s="165">
        <v>23.936300079999999</v>
      </c>
      <c r="X14" s="165">
        <v>23.014898519999999</v>
      </c>
      <c r="Y14" s="165">
        <v>16.22851562</v>
      </c>
      <c r="Z14" s="165">
        <v>16.93330701</v>
      </c>
      <c r="AA14" s="165">
        <v>13.00971401</v>
      </c>
      <c r="AB14" s="165">
        <v>11.919903509999999</v>
      </c>
      <c r="AC14" s="165">
        <v>12.818282610000001</v>
      </c>
      <c r="AD14" s="165">
        <v>16.66169391</v>
      </c>
      <c r="AE14" s="165">
        <v>23.635207900000001</v>
      </c>
      <c r="AF14" s="165">
        <v>26.73429217</v>
      </c>
      <c r="AG14" s="165">
        <v>28.761476720000001</v>
      </c>
      <c r="AH14" s="165">
        <v>32.571322799999997</v>
      </c>
      <c r="AI14" s="165">
        <v>31.25874396</v>
      </c>
      <c r="AJ14" s="165">
        <v>26.585582580000001</v>
      </c>
      <c r="AK14" s="165">
        <v>17.620478009999999</v>
      </c>
      <c r="AL14" s="165">
        <v>15.14481148</v>
      </c>
      <c r="AM14" s="165">
        <v>15.21722074</v>
      </c>
      <c r="AN14" s="165">
        <v>13.83624307</v>
      </c>
      <c r="AO14" s="165">
        <v>14.602565589999999</v>
      </c>
      <c r="AP14" s="165">
        <v>16.749467209999999</v>
      </c>
      <c r="AQ14" s="165">
        <v>21.31183674</v>
      </c>
      <c r="AR14" s="165">
        <v>24.02705886</v>
      </c>
      <c r="AS14" s="165">
        <v>27.355629749999999</v>
      </c>
      <c r="AT14" s="165">
        <v>30.192311369999999</v>
      </c>
      <c r="AU14" s="165">
        <v>28.671225840000002</v>
      </c>
      <c r="AV14" s="165">
        <v>24.61797623</v>
      </c>
      <c r="AW14" s="165">
        <v>16.736713399999999</v>
      </c>
      <c r="AX14" s="165">
        <v>13.891541630000001</v>
      </c>
      <c r="AY14" s="165">
        <v>11.611267679999999</v>
      </c>
      <c r="AZ14" s="165">
        <v>12.68281071</v>
      </c>
      <c r="BA14" s="165">
        <v>12.659689999999999</v>
      </c>
      <c r="BB14" s="165">
        <v>14.94154</v>
      </c>
      <c r="BC14" s="252">
        <v>18.460419999999999</v>
      </c>
      <c r="BD14" s="252">
        <v>20.51322</v>
      </c>
      <c r="BE14" s="252">
        <v>21.79589</v>
      </c>
      <c r="BF14" s="252">
        <v>23.39723</v>
      </c>
      <c r="BG14" s="252">
        <v>22.170850000000002</v>
      </c>
      <c r="BH14" s="252">
        <v>19.068190000000001</v>
      </c>
      <c r="BI14" s="252">
        <v>13.119350000000001</v>
      </c>
      <c r="BJ14" s="252">
        <v>11.035729999999999</v>
      </c>
      <c r="BK14" s="252">
        <v>10.59995</v>
      </c>
      <c r="BL14" s="252">
        <v>9.8380580000000002</v>
      </c>
      <c r="BM14" s="252">
        <v>10.296760000000001</v>
      </c>
      <c r="BN14" s="252">
        <v>12.784610000000001</v>
      </c>
      <c r="BO14" s="252">
        <v>16.61908</v>
      </c>
      <c r="BP14" s="252">
        <v>19.358429999999998</v>
      </c>
      <c r="BQ14" s="252">
        <v>21.381830000000001</v>
      </c>
      <c r="BR14" s="252">
        <v>23.568989999999999</v>
      </c>
      <c r="BS14" s="252">
        <v>22.759399999999999</v>
      </c>
      <c r="BT14" s="252">
        <v>19.80631</v>
      </c>
      <c r="BU14" s="252">
        <v>13.69895</v>
      </c>
      <c r="BV14" s="252">
        <v>11.557449999999999</v>
      </c>
    </row>
    <row r="15" spans="1:74" ht="11.15" customHeight="1" x14ac:dyDescent="0.25">
      <c r="A15" s="67" t="s">
        <v>561</v>
      </c>
      <c r="B15" s="146" t="s">
        <v>365</v>
      </c>
      <c r="C15" s="165">
        <v>7.4542524080000003</v>
      </c>
      <c r="D15" s="165">
        <v>7.3979911740000004</v>
      </c>
      <c r="E15" s="165">
        <v>7.8261144399999996</v>
      </c>
      <c r="F15" s="165">
        <v>8.2874618439999992</v>
      </c>
      <c r="G15" s="165">
        <v>9.8523559580000004</v>
      </c>
      <c r="H15" s="165">
        <v>11.369418749999999</v>
      </c>
      <c r="I15" s="165">
        <v>12.583276959999999</v>
      </c>
      <c r="J15" s="165">
        <v>13.31490135</v>
      </c>
      <c r="K15" s="165">
        <v>11.810922959999999</v>
      </c>
      <c r="L15" s="165">
        <v>9.5505583529999996</v>
      </c>
      <c r="M15" s="165">
        <v>7.9905834689999997</v>
      </c>
      <c r="N15" s="165">
        <v>7.6815719150000001</v>
      </c>
      <c r="O15" s="165">
        <v>7.7375117070000003</v>
      </c>
      <c r="P15" s="165">
        <v>7.808829673</v>
      </c>
      <c r="Q15" s="165">
        <v>8.2869421580000004</v>
      </c>
      <c r="R15" s="165">
        <v>9.4609403560000001</v>
      </c>
      <c r="S15" s="165">
        <v>10.97354015</v>
      </c>
      <c r="T15" s="165">
        <v>13.03297431</v>
      </c>
      <c r="U15" s="165">
        <v>15.574417950000001</v>
      </c>
      <c r="V15" s="165">
        <v>15.82003722</v>
      </c>
      <c r="W15" s="165">
        <v>15.278355769999999</v>
      </c>
      <c r="X15" s="165">
        <v>12.343000979999999</v>
      </c>
      <c r="Y15" s="165">
        <v>10.927400390000001</v>
      </c>
      <c r="Z15" s="165">
        <v>10.326860740000001</v>
      </c>
      <c r="AA15" s="165">
        <v>10.125389780000001</v>
      </c>
      <c r="AB15" s="165">
        <v>10.26999301</v>
      </c>
      <c r="AC15" s="165">
        <v>10.61703917</v>
      </c>
      <c r="AD15" s="165">
        <v>11.561066139999999</v>
      </c>
      <c r="AE15" s="165">
        <v>13.052426000000001</v>
      </c>
      <c r="AF15" s="165">
        <v>15.939064220000001</v>
      </c>
      <c r="AG15" s="165">
        <v>18.738428630000001</v>
      </c>
      <c r="AH15" s="165">
        <v>19.313641199999999</v>
      </c>
      <c r="AI15" s="165">
        <v>19.602794039999999</v>
      </c>
      <c r="AJ15" s="165">
        <v>16.626043719999998</v>
      </c>
      <c r="AK15" s="165">
        <v>13.44810509</v>
      </c>
      <c r="AL15" s="165">
        <v>12.423041919999999</v>
      </c>
      <c r="AM15" s="165">
        <v>13.071713369999999</v>
      </c>
      <c r="AN15" s="165">
        <v>12.56476159</v>
      </c>
      <c r="AO15" s="165">
        <v>12.06374149</v>
      </c>
      <c r="AP15" s="165">
        <v>12.398359920000001</v>
      </c>
      <c r="AQ15" s="165">
        <v>14.7809528</v>
      </c>
      <c r="AR15" s="165">
        <v>16.829412399999999</v>
      </c>
      <c r="AS15" s="165">
        <v>18.004477900000001</v>
      </c>
      <c r="AT15" s="165">
        <v>19.388591980000001</v>
      </c>
      <c r="AU15" s="165">
        <v>18.8382957</v>
      </c>
      <c r="AV15" s="165">
        <v>14.6412976</v>
      </c>
      <c r="AW15" s="165">
        <v>12.770669180000001</v>
      </c>
      <c r="AX15" s="165">
        <v>12.309990539999999</v>
      </c>
      <c r="AY15" s="165">
        <v>12.28004256</v>
      </c>
      <c r="AZ15" s="165">
        <v>12.69231913</v>
      </c>
      <c r="BA15" s="165">
        <v>12.39808</v>
      </c>
      <c r="BB15" s="165">
        <v>13.28506</v>
      </c>
      <c r="BC15" s="252">
        <v>14.8583</v>
      </c>
      <c r="BD15" s="252">
        <v>17.058610000000002</v>
      </c>
      <c r="BE15" s="252">
        <v>19.38805</v>
      </c>
      <c r="BF15" s="252">
        <v>19.41581</v>
      </c>
      <c r="BG15" s="252">
        <v>18.503070000000001</v>
      </c>
      <c r="BH15" s="252">
        <v>14.34407</v>
      </c>
      <c r="BI15" s="252">
        <v>12.3079</v>
      </c>
      <c r="BJ15" s="252">
        <v>11.47967</v>
      </c>
      <c r="BK15" s="252">
        <v>11.29921</v>
      </c>
      <c r="BL15" s="252">
        <v>11.318440000000001</v>
      </c>
      <c r="BM15" s="252">
        <v>11.21571</v>
      </c>
      <c r="BN15" s="252">
        <v>12.127219999999999</v>
      </c>
      <c r="BO15" s="252">
        <v>13.673819999999999</v>
      </c>
      <c r="BP15" s="252">
        <v>15.83972</v>
      </c>
      <c r="BQ15" s="252">
        <v>18.16329</v>
      </c>
      <c r="BR15" s="252">
        <v>18.32694</v>
      </c>
      <c r="BS15" s="252">
        <v>17.58821</v>
      </c>
      <c r="BT15" s="252">
        <v>13.719659999999999</v>
      </c>
      <c r="BU15" s="252">
        <v>11.833819999999999</v>
      </c>
      <c r="BV15" s="252">
        <v>11.093830000000001</v>
      </c>
    </row>
    <row r="16" spans="1:74" ht="11.15" customHeight="1" x14ac:dyDescent="0.25">
      <c r="A16" s="67" t="s">
        <v>562</v>
      </c>
      <c r="B16" s="146" t="s">
        <v>366</v>
      </c>
      <c r="C16" s="165">
        <v>13.56457105</v>
      </c>
      <c r="D16" s="165">
        <v>13.112920900000001</v>
      </c>
      <c r="E16" s="165">
        <v>12.47477277</v>
      </c>
      <c r="F16" s="165">
        <v>12.893700519999999</v>
      </c>
      <c r="G16" s="165">
        <v>13.772988809999999</v>
      </c>
      <c r="H16" s="165">
        <v>13.99057212</v>
      </c>
      <c r="I16" s="165">
        <v>14.015450850000001</v>
      </c>
      <c r="J16" s="165">
        <v>14.13967879</v>
      </c>
      <c r="K16" s="165">
        <v>14.33432934</v>
      </c>
      <c r="L16" s="165">
        <v>13.29743921</v>
      </c>
      <c r="M16" s="165">
        <v>12.93932581</v>
      </c>
      <c r="N16" s="165">
        <v>13.75938762</v>
      </c>
      <c r="O16" s="165">
        <v>14.402806200000001</v>
      </c>
      <c r="P16" s="165">
        <v>13.78992611</v>
      </c>
      <c r="Q16" s="165">
        <v>14.08781557</v>
      </c>
      <c r="R16" s="165">
        <v>14.990054239999999</v>
      </c>
      <c r="S16" s="165">
        <v>14.853277650000001</v>
      </c>
      <c r="T16" s="165">
        <v>15.450692419999999</v>
      </c>
      <c r="U16" s="165">
        <v>15.80023632</v>
      </c>
      <c r="V16" s="165">
        <v>15.91385717</v>
      </c>
      <c r="W16" s="165">
        <v>15.73324115</v>
      </c>
      <c r="X16" s="165">
        <v>16.109284760000001</v>
      </c>
      <c r="Y16" s="165">
        <v>16.065444840000001</v>
      </c>
      <c r="Z16" s="165">
        <v>16.621755499999999</v>
      </c>
      <c r="AA16" s="165">
        <v>17.542087009999999</v>
      </c>
      <c r="AB16" s="165">
        <v>16.739026840000001</v>
      </c>
      <c r="AC16" s="165">
        <v>16.551854840000001</v>
      </c>
      <c r="AD16" s="165">
        <v>16.18626652</v>
      </c>
      <c r="AE16" s="165">
        <v>17.790330040000001</v>
      </c>
      <c r="AF16" s="165">
        <v>20.491959349999998</v>
      </c>
      <c r="AG16" s="165">
        <v>19.874957899999998</v>
      </c>
      <c r="AH16" s="165">
        <v>20.951923310000002</v>
      </c>
      <c r="AI16" s="165">
        <v>20.61279974</v>
      </c>
      <c r="AJ16" s="165">
        <v>18.497219340000001</v>
      </c>
      <c r="AK16" s="165">
        <v>17.8082469</v>
      </c>
      <c r="AL16" s="165">
        <v>19.820082450000001</v>
      </c>
      <c r="AM16" s="165">
        <v>21.691700090000001</v>
      </c>
      <c r="AN16" s="165">
        <v>21.76934739</v>
      </c>
      <c r="AO16" s="165">
        <v>16.613844270000001</v>
      </c>
      <c r="AP16" s="165">
        <v>17.232843679999998</v>
      </c>
      <c r="AQ16" s="165">
        <v>16.940149470000001</v>
      </c>
      <c r="AR16" s="165">
        <v>17.115040279999999</v>
      </c>
      <c r="AS16" s="165">
        <v>17.785168559999999</v>
      </c>
      <c r="AT16" s="165">
        <v>18.723704900000001</v>
      </c>
      <c r="AU16" s="165">
        <v>17.87586464</v>
      </c>
      <c r="AV16" s="165">
        <v>17.231872800000001</v>
      </c>
      <c r="AW16" s="165">
        <v>18.016431690000001</v>
      </c>
      <c r="AX16" s="165">
        <v>18.053169199999999</v>
      </c>
      <c r="AY16" s="165">
        <v>16.39585619</v>
      </c>
      <c r="AZ16" s="165">
        <v>18.827397829999999</v>
      </c>
      <c r="BA16" s="165">
        <v>17.11355</v>
      </c>
      <c r="BB16" s="165">
        <v>16.305890000000002</v>
      </c>
      <c r="BC16" s="252">
        <v>16.05039</v>
      </c>
      <c r="BD16" s="252">
        <v>16.280660000000001</v>
      </c>
      <c r="BE16" s="252">
        <v>16.12182</v>
      </c>
      <c r="BF16" s="252">
        <v>16.317319999999999</v>
      </c>
      <c r="BG16" s="252">
        <v>15.73582</v>
      </c>
      <c r="BH16" s="252">
        <v>14.8498</v>
      </c>
      <c r="BI16" s="252">
        <v>14.382199999999999</v>
      </c>
      <c r="BJ16" s="252">
        <v>15.412739999999999</v>
      </c>
      <c r="BK16" s="252">
        <v>16.159050000000001</v>
      </c>
      <c r="BL16" s="252">
        <v>15.430999999999999</v>
      </c>
      <c r="BM16" s="252">
        <v>14.811170000000001</v>
      </c>
      <c r="BN16" s="252">
        <v>14.71622</v>
      </c>
      <c r="BO16" s="252">
        <v>15.011419999999999</v>
      </c>
      <c r="BP16" s="252">
        <v>15.70513</v>
      </c>
      <c r="BQ16" s="252">
        <v>15.94685</v>
      </c>
      <c r="BR16" s="252">
        <v>16.420490000000001</v>
      </c>
      <c r="BS16" s="252">
        <v>16.035959999999999</v>
      </c>
      <c r="BT16" s="252">
        <v>15.257289999999999</v>
      </c>
      <c r="BU16" s="252">
        <v>14.835750000000001</v>
      </c>
      <c r="BV16" s="252">
        <v>15.938739999999999</v>
      </c>
    </row>
    <row r="17" spans="1:74" ht="11.15" customHeight="1" x14ac:dyDescent="0.25">
      <c r="A17" s="67" t="s">
        <v>449</v>
      </c>
      <c r="B17" s="146" t="s">
        <v>340</v>
      </c>
      <c r="C17" s="165">
        <v>9.43</v>
      </c>
      <c r="D17" s="165">
        <v>9.19</v>
      </c>
      <c r="E17" s="165">
        <v>9.8000000000000007</v>
      </c>
      <c r="F17" s="165">
        <v>10.42</v>
      </c>
      <c r="G17" s="165">
        <v>11.79</v>
      </c>
      <c r="H17" s="165">
        <v>15.33</v>
      </c>
      <c r="I17" s="165">
        <v>17.489999999999998</v>
      </c>
      <c r="J17" s="165">
        <v>18.27</v>
      </c>
      <c r="K17" s="165">
        <v>16.850000000000001</v>
      </c>
      <c r="L17" s="165">
        <v>12.26</v>
      </c>
      <c r="M17" s="165">
        <v>10.99</v>
      </c>
      <c r="N17" s="165">
        <v>9.75</v>
      </c>
      <c r="O17" s="165">
        <v>9.6199999999999992</v>
      </c>
      <c r="P17" s="165">
        <v>9.2799999999999994</v>
      </c>
      <c r="Q17" s="165">
        <v>10.47</v>
      </c>
      <c r="R17" s="165">
        <v>12.27</v>
      </c>
      <c r="S17" s="165">
        <v>14.07</v>
      </c>
      <c r="T17" s="165">
        <v>17.739999999999998</v>
      </c>
      <c r="U17" s="165">
        <v>19.809999999999999</v>
      </c>
      <c r="V17" s="165">
        <v>20.86</v>
      </c>
      <c r="W17" s="165">
        <v>20.13</v>
      </c>
      <c r="X17" s="165">
        <v>17.399999999999999</v>
      </c>
      <c r="Y17" s="165">
        <v>13.11</v>
      </c>
      <c r="Z17" s="165">
        <v>13.08</v>
      </c>
      <c r="AA17" s="165">
        <v>12.04</v>
      </c>
      <c r="AB17" s="165">
        <v>12.14</v>
      </c>
      <c r="AC17" s="165">
        <v>12.94</v>
      </c>
      <c r="AD17" s="165">
        <v>13.97</v>
      </c>
      <c r="AE17" s="165">
        <v>17.670000000000002</v>
      </c>
      <c r="AF17" s="165">
        <v>22.5</v>
      </c>
      <c r="AG17" s="165">
        <v>24.55</v>
      </c>
      <c r="AH17" s="165">
        <v>25.34</v>
      </c>
      <c r="AI17" s="165">
        <v>24.5</v>
      </c>
      <c r="AJ17" s="165">
        <v>18.61</v>
      </c>
      <c r="AK17" s="165">
        <v>15.55</v>
      </c>
      <c r="AL17" s="165">
        <v>14.68</v>
      </c>
      <c r="AM17" s="165">
        <v>15.25</v>
      </c>
      <c r="AN17" s="165">
        <v>14.98</v>
      </c>
      <c r="AO17" s="165">
        <v>13.76</v>
      </c>
      <c r="AP17" s="165">
        <v>14.4</v>
      </c>
      <c r="AQ17" s="165">
        <v>16.7</v>
      </c>
      <c r="AR17" s="165">
        <v>20.11</v>
      </c>
      <c r="AS17" s="165">
        <v>21.98</v>
      </c>
      <c r="AT17" s="165">
        <v>23.23</v>
      </c>
      <c r="AU17" s="165">
        <v>21.86</v>
      </c>
      <c r="AV17" s="165">
        <v>16.71</v>
      </c>
      <c r="AW17" s="165">
        <v>13.37</v>
      </c>
      <c r="AX17" s="165">
        <v>12.94</v>
      </c>
      <c r="AY17" s="165">
        <v>11.82</v>
      </c>
      <c r="AZ17" s="165">
        <v>13.25</v>
      </c>
      <c r="BA17" s="165">
        <v>13.02248</v>
      </c>
      <c r="BB17" s="165">
        <v>13.2753</v>
      </c>
      <c r="BC17" s="252">
        <v>15.24822</v>
      </c>
      <c r="BD17" s="252">
        <v>18.340959999999999</v>
      </c>
      <c r="BE17" s="252">
        <v>19.6859</v>
      </c>
      <c r="BF17" s="252">
        <v>20.156500000000001</v>
      </c>
      <c r="BG17" s="252">
        <v>18.880050000000001</v>
      </c>
      <c r="BH17" s="252">
        <v>14.455360000000001</v>
      </c>
      <c r="BI17" s="252">
        <v>11.876340000000001</v>
      </c>
      <c r="BJ17" s="252">
        <v>11.41766</v>
      </c>
      <c r="BK17" s="252">
        <v>10.97946</v>
      </c>
      <c r="BL17" s="252">
        <v>11.140639999999999</v>
      </c>
      <c r="BM17" s="252">
        <v>11.36077</v>
      </c>
      <c r="BN17" s="252">
        <v>11.92806</v>
      </c>
      <c r="BO17" s="252">
        <v>14.14621</v>
      </c>
      <c r="BP17" s="252">
        <v>17.529859999999999</v>
      </c>
      <c r="BQ17" s="252">
        <v>19.265920000000001</v>
      </c>
      <c r="BR17" s="252">
        <v>20.038720000000001</v>
      </c>
      <c r="BS17" s="252">
        <v>19.00159</v>
      </c>
      <c r="BT17" s="252">
        <v>14.649459999999999</v>
      </c>
      <c r="BU17" s="252">
        <v>12.103999999999999</v>
      </c>
      <c r="BV17" s="252">
        <v>11.683590000000001</v>
      </c>
    </row>
    <row r="18" spans="1:74" ht="11.15" customHeight="1" x14ac:dyDescent="0.25">
      <c r="A18" s="67"/>
      <c r="B18" s="70" t="s">
        <v>875</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277"/>
      <c r="BD18" s="277"/>
      <c r="BE18" s="277"/>
      <c r="BF18" s="277"/>
      <c r="BG18" s="277"/>
      <c r="BH18" s="277"/>
      <c r="BI18" s="277"/>
      <c r="BJ18" s="277"/>
      <c r="BK18" s="277"/>
      <c r="BL18" s="277"/>
      <c r="BM18" s="277"/>
      <c r="BN18" s="277"/>
      <c r="BO18" s="277"/>
      <c r="BP18" s="277"/>
      <c r="BQ18" s="277"/>
      <c r="BR18" s="277"/>
      <c r="BS18" s="277"/>
      <c r="BT18" s="277"/>
      <c r="BU18" s="277"/>
      <c r="BV18" s="277"/>
    </row>
    <row r="19" spans="1:74" ht="11.15" customHeight="1" x14ac:dyDescent="0.25">
      <c r="A19" s="67" t="s">
        <v>563</v>
      </c>
      <c r="B19" s="146" t="s">
        <v>359</v>
      </c>
      <c r="C19" s="165">
        <v>9.8785508950000001</v>
      </c>
      <c r="D19" s="165">
        <v>10.26506249</v>
      </c>
      <c r="E19" s="165">
        <v>9.8972276969999999</v>
      </c>
      <c r="F19" s="165">
        <v>10.45328342</v>
      </c>
      <c r="G19" s="165">
        <v>9.8113869269999991</v>
      </c>
      <c r="H19" s="165">
        <v>11.434287279999999</v>
      </c>
      <c r="I19" s="165">
        <v>10.5400039</v>
      </c>
      <c r="J19" s="165">
        <v>10.76887194</v>
      </c>
      <c r="K19" s="165">
        <v>11.57652946</v>
      </c>
      <c r="L19" s="165">
        <v>10.16716031</v>
      </c>
      <c r="M19" s="165">
        <v>9.6753994700000003</v>
      </c>
      <c r="N19" s="165">
        <v>10.400720290000001</v>
      </c>
      <c r="O19" s="165">
        <v>10.33791643</v>
      </c>
      <c r="P19" s="165">
        <v>10.38370231</v>
      </c>
      <c r="Q19" s="165">
        <v>10.656119889999999</v>
      </c>
      <c r="R19" s="165">
        <v>10.905874649999999</v>
      </c>
      <c r="S19" s="165">
        <v>11.184750920000001</v>
      </c>
      <c r="T19" s="165">
        <v>11.92521077</v>
      </c>
      <c r="U19" s="165">
        <v>11.916964500000001</v>
      </c>
      <c r="V19" s="165">
        <v>12.671574140000001</v>
      </c>
      <c r="W19" s="165">
        <v>12.629085180000001</v>
      </c>
      <c r="X19" s="165">
        <v>12.830043849999999</v>
      </c>
      <c r="Y19" s="165">
        <v>12.97069763</v>
      </c>
      <c r="Z19" s="165">
        <v>12.3788033</v>
      </c>
      <c r="AA19" s="165">
        <v>12.569677779999999</v>
      </c>
      <c r="AB19" s="165">
        <v>12.510289029999999</v>
      </c>
      <c r="AC19" s="165">
        <v>13.053499710000001</v>
      </c>
      <c r="AD19" s="165">
        <v>14.143687379999999</v>
      </c>
      <c r="AE19" s="165">
        <v>15.00309839</v>
      </c>
      <c r="AF19" s="165">
        <v>15.27747419</v>
      </c>
      <c r="AG19" s="165">
        <v>16.04675993</v>
      </c>
      <c r="AH19" s="165">
        <v>15.900638150000001</v>
      </c>
      <c r="AI19" s="165">
        <v>16.439966720000001</v>
      </c>
      <c r="AJ19" s="165">
        <v>15.856145359999999</v>
      </c>
      <c r="AK19" s="165">
        <v>15.41890379</v>
      </c>
      <c r="AL19" s="165">
        <v>15.948836480000001</v>
      </c>
      <c r="AM19" s="165">
        <v>15.8394213</v>
      </c>
      <c r="AN19" s="165">
        <v>15.45187177</v>
      </c>
      <c r="AO19" s="165">
        <v>14.154644960000001</v>
      </c>
      <c r="AP19" s="165">
        <v>13.945958559999999</v>
      </c>
      <c r="AQ19" s="165">
        <v>13.81255691</v>
      </c>
      <c r="AR19" s="165">
        <v>12.891788180000001</v>
      </c>
      <c r="AS19" s="165">
        <v>12.89912868</v>
      </c>
      <c r="AT19" s="165">
        <v>12.36608719</v>
      </c>
      <c r="AU19" s="165">
        <v>12.381870899999999</v>
      </c>
      <c r="AV19" s="165">
        <v>11.74035737</v>
      </c>
      <c r="AW19" s="165">
        <v>11.530242169999999</v>
      </c>
      <c r="AX19" s="165">
        <v>12.8444375</v>
      </c>
      <c r="AY19" s="165">
        <v>12.896916600000001</v>
      </c>
      <c r="AZ19" s="165">
        <v>12.700674299999999</v>
      </c>
      <c r="BA19" s="165">
        <v>12.19768</v>
      </c>
      <c r="BB19" s="165">
        <v>12.144349999999999</v>
      </c>
      <c r="BC19" s="252">
        <v>11.88613</v>
      </c>
      <c r="BD19" s="252">
        <v>11.665559999999999</v>
      </c>
      <c r="BE19" s="252">
        <v>11.48868</v>
      </c>
      <c r="BF19" s="252">
        <v>11.505229999999999</v>
      </c>
      <c r="BG19" s="252">
        <v>11.227600000000001</v>
      </c>
      <c r="BH19" s="252">
        <v>10.482290000000001</v>
      </c>
      <c r="BI19" s="252">
        <v>10.075390000000001</v>
      </c>
      <c r="BJ19" s="252">
        <v>10.478770000000001</v>
      </c>
      <c r="BK19" s="252">
        <v>10.49349</v>
      </c>
      <c r="BL19" s="252">
        <v>10.659140000000001</v>
      </c>
      <c r="BM19" s="252">
        <v>10.699859999999999</v>
      </c>
      <c r="BN19" s="252">
        <v>11.064120000000001</v>
      </c>
      <c r="BO19" s="252">
        <v>11.17501</v>
      </c>
      <c r="BP19" s="252">
        <v>11.29189</v>
      </c>
      <c r="BQ19" s="252">
        <v>11.404210000000001</v>
      </c>
      <c r="BR19" s="252">
        <v>11.629989999999999</v>
      </c>
      <c r="BS19" s="252">
        <v>11.5168</v>
      </c>
      <c r="BT19" s="252">
        <v>10.88869</v>
      </c>
      <c r="BU19" s="252">
        <v>10.55048</v>
      </c>
      <c r="BV19" s="252">
        <v>11.00628</v>
      </c>
    </row>
    <row r="20" spans="1:74" ht="11.15" customHeight="1" x14ac:dyDescent="0.25">
      <c r="A20" s="67" t="s">
        <v>564</v>
      </c>
      <c r="B20" s="145" t="s">
        <v>388</v>
      </c>
      <c r="C20" s="165">
        <v>7.8976232120000001</v>
      </c>
      <c r="D20" s="165">
        <v>7.7586788589999998</v>
      </c>
      <c r="E20" s="165">
        <v>7.9587758500000003</v>
      </c>
      <c r="F20" s="165">
        <v>7.2569609560000004</v>
      </c>
      <c r="G20" s="165">
        <v>6.838145183</v>
      </c>
      <c r="H20" s="165">
        <v>6.7712460940000003</v>
      </c>
      <c r="I20" s="165">
        <v>6.8113600529999996</v>
      </c>
      <c r="J20" s="165">
        <v>6.5149590829999999</v>
      </c>
      <c r="K20" s="165">
        <v>6.8662545179999999</v>
      </c>
      <c r="L20" s="165">
        <v>6.9806896480000002</v>
      </c>
      <c r="M20" s="165">
        <v>7.2254642909999998</v>
      </c>
      <c r="N20" s="165">
        <v>7.7345386549999997</v>
      </c>
      <c r="O20" s="165">
        <v>7.8006100639999998</v>
      </c>
      <c r="P20" s="165">
        <v>7.8361518590000001</v>
      </c>
      <c r="Q20" s="165">
        <v>8.1805498300000004</v>
      </c>
      <c r="R20" s="165">
        <v>8.1959875970000002</v>
      </c>
      <c r="S20" s="165">
        <v>7.8748820530000003</v>
      </c>
      <c r="T20" s="165">
        <v>7.7410072400000001</v>
      </c>
      <c r="U20" s="165">
        <v>7.9436002820000002</v>
      </c>
      <c r="V20" s="165">
        <v>7.9445554080000003</v>
      </c>
      <c r="W20" s="165">
        <v>11.7396545</v>
      </c>
      <c r="X20" s="165">
        <v>9.4080693400000008</v>
      </c>
      <c r="Y20" s="165">
        <v>10.049375619999999</v>
      </c>
      <c r="Z20" s="165">
        <v>10.45570412</v>
      </c>
      <c r="AA20" s="165">
        <v>10.200384140000001</v>
      </c>
      <c r="AB20" s="165">
        <v>10.495671140000001</v>
      </c>
      <c r="AC20" s="165">
        <v>10.35060616</v>
      </c>
      <c r="AD20" s="165">
        <v>10.15038302</v>
      </c>
      <c r="AE20" s="165">
        <v>10.75129012</v>
      </c>
      <c r="AF20" s="165">
        <v>11.94497761</v>
      </c>
      <c r="AG20" s="165">
        <v>11.078588420000001</v>
      </c>
      <c r="AH20" s="165">
        <v>11.559318680000001</v>
      </c>
      <c r="AI20" s="165">
        <v>13.4822943</v>
      </c>
      <c r="AJ20" s="165">
        <v>11.89712514</v>
      </c>
      <c r="AK20" s="165">
        <v>11.51350148</v>
      </c>
      <c r="AL20" s="165">
        <v>12.27326777</v>
      </c>
      <c r="AM20" s="165">
        <v>12.540571440000001</v>
      </c>
      <c r="AN20" s="165">
        <v>11.960396960000001</v>
      </c>
      <c r="AO20" s="165">
        <v>11.255569080000001</v>
      </c>
      <c r="AP20" s="165">
        <v>10.12327084</v>
      </c>
      <c r="AQ20" s="165">
        <v>8.8167215920000004</v>
      </c>
      <c r="AR20" s="165">
        <v>8.3989308119999997</v>
      </c>
      <c r="AS20" s="165">
        <v>7.9636477040000004</v>
      </c>
      <c r="AT20" s="165">
        <v>8.1926886430000003</v>
      </c>
      <c r="AU20" s="165">
        <v>8.0190104719999997</v>
      </c>
      <c r="AV20" s="165">
        <v>9.0880589860000001</v>
      </c>
      <c r="AW20" s="165">
        <v>9.2458748170000007</v>
      </c>
      <c r="AX20" s="165">
        <v>9.8528478449999994</v>
      </c>
      <c r="AY20" s="165">
        <v>10.543593489999999</v>
      </c>
      <c r="AZ20" s="165">
        <v>10.512909560000001</v>
      </c>
      <c r="BA20" s="165">
        <v>9.6625999999999994</v>
      </c>
      <c r="BB20" s="165">
        <v>8.5838450000000002</v>
      </c>
      <c r="BC20" s="252">
        <v>7.9862299999999999</v>
      </c>
      <c r="BD20" s="252">
        <v>7.5994130000000002</v>
      </c>
      <c r="BE20" s="252">
        <v>7.08256</v>
      </c>
      <c r="BF20" s="252">
        <v>6.6529400000000001</v>
      </c>
      <c r="BG20" s="252">
        <v>7.3259639999999999</v>
      </c>
      <c r="BH20" s="252">
        <v>6.9681940000000004</v>
      </c>
      <c r="BI20" s="252">
        <v>7.1198230000000002</v>
      </c>
      <c r="BJ20" s="252">
        <v>7.6923339999999998</v>
      </c>
      <c r="BK20" s="252">
        <v>8.1128979999999995</v>
      </c>
      <c r="BL20" s="252">
        <v>8.1499889999999997</v>
      </c>
      <c r="BM20" s="252">
        <v>8.1767690000000002</v>
      </c>
      <c r="BN20" s="252">
        <v>7.7111190000000001</v>
      </c>
      <c r="BO20" s="252">
        <v>7.6012779999999998</v>
      </c>
      <c r="BP20" s="252">
        <v>7.6182550000000004</v>
      </c>
      <c r="BQ20" s="252">
        <v>7.4122849999999998</v>
      </c>
      <c r="BR20" s="252">
        <v>7.1707039999999997</v>
      </c>
      <c r="BS20" s="252">
        <v>7.968375</v>
      </c>
      <c r="BT20" s="252">
        <v>7.6746480000000004</v>
      </c>
      <c r="BU20" s="252">
        <v>7.8330149999999996</v>
      </c>
      <c r="BV20" s="252">
        <v>8.4016199999999994</v>
      </c>
    </row>
    <row r="21" spans="1:74" ht="11.15" customHeight="1" x14ac:dyDescent="0.25">
      <c r="A21" s="67" t="s">
        <v>565</v>
      </c>
      <c r="B21" s="146" t="s">
        <v>360</v>
      </c>
      <c r="C21" s="165">
        <v>5.7300329159999999</v>
      </c>
      <c r="D21" s="165">
        <v>5.6066080569999999</v>
      </c>
      <c r="E21" s="165">
        <v>5.8943313909999997</v>
      </c>
      <c r="F21" s="165">
        <v>5.8640354549999998</v>
      </c>
      <c r="G21" s="165">
        <v>6.8738770599999999</v>
      </c>
      <c r="H21" s="165">
        <v>9.5290934689999993</v>
      </c>
      <c r="I21" s="165">
        <v>8.8239402699999996</v>
      </c>
      <c r="J21" s="165">
        <v>9.0366959579999993</v>
      </c>
      <c r="K21" s="165">
        <v>8.4947285990000001</v>
      </c>
      <c r="L21" s="165">
        <v>6.5316382040000001</v>
      </c>
      <c r="M21" s="165">
        <v>6.4077101819999998</v>
      </c>
      <c r="N21" s="165">
        <v>5.9289883090000002</v>
      </c>
      <c r="O21" s="165">
        <v>5.8646258930000004</v>
      </c>
      <c r="P21" s="165">
        <v>5.9426529940000004</v>
      </c>
      <c r="Q21" s="165">
        <v>6.7867909180000003</v>
      </c>
      <c r="R21" s="165">
        <v>7.6472059610000001</v>
      </c>
      <c r="S21" s="165">
        <v>9.0120627800000008</v>
      </c>
      <c r="T21" s="165">
        <v>10.935369100000001</v>
      </c>
      <c r="U21" s="165">
        <v>10.58893014</v>
      </c>
      <c r="V21" s="165">
        <v>11.26032728</v>
      </c>
      <c r="W21" s="165">
        <v>11.313526449999999</v>
      </c>
      <c r="X21" s="165">
        <v>9.8594183320000006</v>
      </c>
      <c r="Y21" s="165">
        <v>8.4071018879999997</v>
      </c>
      <c r="Z21" s="165">
        <v>8.5373028190000007</v>
      </c>
      <c r="AA21" s="165">
        <v>7.9433720409999999</v>
      </c>
      <c r="AB21" s="165">
        <v>8.2877852329999993</v>
      </c>
      <c r="AC21" s="165">
        <v>8.4627532159999994</v>
      </c>
      <c r="AD21" s="165">
        <v>9.3787581689999993</v>
      </c>
      <c r="AE21" s="165">
        <v>11.80829526</v>
      </c>
      <c r="AF21" s="165">
        <v>14.6079208</v>
      </c>
      <c r="AG21" s="165">
        <v>13.8002184</v>
      </c>
      <c r="AH21" s="165">
        <v>16.621668320000001</v>
      </c>
      <c r="AI21" s="165">
        <v>15.22931342</v>
      </c>
      <c r="AJ21" s="165">
        <v>11.77318447</v>
      </c>
      <c r="AK21" s="165">
        <v>10.3221911</v>
      </c>
      <c r="AL21" s="165">
        <v>10.030120849999999</v>
      </c>
      <c r="AM21" s="165">
        <v>9.7397830800000005</v>
      </c>
      <c r="AN21" s="165">
        <v>9.2666187270000009</v>
      </c>
      <c r="AO21" s="165">
        <v>8.4967849110000007</v>
      </c>
      <c r="AP21" s="165">
        <v>7.9176850710000002</v>
      </c>
      <c r="AQ21" s="165">
        <v>8.8986626310000005</v>
      </c>
      <c r="AR21" s="165">
        <v>10.15791259</v>
      </c>
      <c r="AS21" s="165">
        <v>10.58923849</v>
      </c>
      <c r="AT21" s="165">
        <v>10.91396164</v>
      </c>
      <c r="AU21" s="165">
        <v>10.63860206</v>
      </c>
      <c r="AV21" s="165">
        <v>8.2617710849999995</v>
      </c>
      <c r="AW21" s="165">
        <v>7.6745932669999997</v>
      </c>
      <c r="AX21" s="165">
        <v>7.6552847709999998</v>
      </c>
      <c r="AY21" s="165">
        <v>7.0169063339999997</v>
      </c>
      <c r="AZ21" s="165">
        <v>7.7240657410000004</v>
      </c>
      <c r="BA21" s="165">
        <v>6.6523880000000002</v>
      </c>
      <c r="BB21" s="165">
        <v>7.275182</v>
      </c>
      <c r="BC21" s="252">
        <v>7.5151199999999996</v>
      </c>
      <c r="BD21" s="252">
        <v>9.1821730000000006</v>
      </c>
      <c r="BE21" s="252">
        <v>8.6945829999999997</v>
      </c>
      <c r="BF21" s="252">
        <v>9.2249180000000006</v>
      </c>
      <c r="BG21" s="252">
        <v>8.3860880000000009</v>
      </c>
      <c r="BH21" s="252">
        <v>6.6414109999999997</v>
      </c>
      <c r="BI21" s="252">
        <v>5.9212109999999996</v>
      </c>
      <c r="BJ21" s="252">
        <v>5.9913249999999998</v>
      </c>
      <c r="BK21" s="252">
        <v>6.0750140000000004</v>
      </c>
      <c r="BL21" s="252">
        <v>6.1827050000000003</v>
      </c>
      <c r="BM21" s="252">
        <v>6.4547619999999997</v>
      </c>
      <c r="BN21" s="252">
        <v>6.8012839999999999</v>
      </c>
      <c r="BO21" s="252">
        <v>7.9350199999999997</v>
      </c>
      <c r="BP21" s="252">
        <v>9.5558060000000005</v>
      </c>
      <c r="BQ21" s="252">
        <v>9.5736430000000006</v>
      </c>
      <c r="BR21" s="252">
        <v>9.9686570000000003</v>
      </c>
      <c r="BS21" s="252">
        <v>9.3761639999999993</v>
      </c>
      <c r="BT21" s="252">
        <v>7.4893799999999997</v>
      </c>
      <c r="BU21" s="252">
        <v>6.8255850000000002</v>
      </c>
      <c r="BV21" s="252">
        <v>6.7979370000000001</v>
      </c>
    </row>
    <row r="22" spans="1:74" ht="11.15" customHeight="1" x14ac:dyDescent="0.25">
      <c r="A22" s="67" t="s">
        <v>566</v>
      </c>
      <c r="B22" s="146" t="s">
        <v>361</v>
      </c>
      <c r="C22" s="165">
        <v>6.0715101919999999</v>
      </c>
      <c r="D22" s="165">
        <v>5.8862960449999999</v>
      </c>
      <c r="E22" s="165">
        <v>5.9407180750000004</v>
      </c>
      <c r="F22" s="165">
        <v>5.96957644</v>
      </c>
      <c r="G22" s="165">
        <v>6.9677815440000002</v>
      </c>
      <c r="H22" s="165">
        <v>7.6779744360000004</v>
      </c>
      <c r="I22" s="165">
        <v>8.4566874480000003</v>
      </c>
      <c r="J22" s="165">
        <v>8.0879039719999994</v>
      </c>
      <c r="K22" s="165">
        <v>8.1006287730000004</v>
      </c>
      <c r="L22" s="165">
        <v>6.4111436919999996</v>
      </c>
      <c r="M22" s="165">
        <v>6.777767227</v>
      </c>
      <c r="N22" s="165">
        <v>6.4850737909999996</v>
      </c>
      <c r="O22" s="165">
        <v>6.0622340039999996</v>
      </c>
      <c r="P22" s="165">
        <v>6.3484576410000004</v>
      </c>
      <c r="Q22" s="165">
        <v>6.7890606279999997</v>
      </c>
      <c r="R22" s="165">
        <v>7.1949539680000001</v>
      </c>
      <c r="S22" s="165">
        <v>7.8301199830000003</v>
      </c>
      <c r="T22" s="165">
        <v>8.9603753200000007</v>
      </c>
      <c r="U22" s="165">
        <v>9.7157443919999995</v>
      </c>
      <c r="V22" s="165">
        <v>10.19228524</v>
      </c>
      <c r="W22" s="165">
        <v>10.25289214</v>
      </c>
      <c r="X22" s="165">
        <v>10.48403821</v>
      </c>
      <c r="Y22" s="165">
        <v>9.9476382129999994</v>
      </c>
      <c r="Z22" s="165">
        <v>10.024772929999999</v>
      </c>
      <c r="AA22" s="165">
        <v>10.059184889999999</v>
      </c>
      <c r="AB22" s="165">
        <v>9.8521180659999992</v>
      </c>
      <c r="AC22" s="165">
        <v>9.9924883389999994</v>
      </c>
      <c r="AD22" s="165">
        <v>9.9456828690000005</v>
      </c>
      <c r="AE22" s="165">
        <v>12.562364970000001</v>
      </c>
      <c r="AF22" s="165">
        <v>14.48828058</v>
      </c>
      <c r="AG22" s="165">
        <v>14.088442260000001</v>
      </c>
      <c r="AH22" s="165">
        <v>14.940989460000001</v>
      </c>
      <c r="AI22" s="165">
        <v>14.934757019999999</v>
      </c>
      <c r="AJ22" s="165">
        <v>11.594343650000001</v>
      </c>
      <c r="AK22" s="165">
        <v>10.130672540000001</v>
      </c>
      <c r="AL22" s="165">
        <v>11.308806110000001</v>
      </c>
      <c r="AM22" s="165">
        <v>11.78455436</v>
      </c>
      <c r="AN22" s="165">
        <v>11.97925437</v>
      </c>
      <c r="AO22" s="165">
        <v>10.891096320000001</v>
      </c>
      <c r="AP22" s="165">
        <v>10.52341448</v>
      </c>
      <c r="AQ22" s="165">
        <v>12.7368734</v>
      </c>
      <c r="AR22" s="165">
        <v>11.80393282</v>
      </c>
      <c r="AS22" s="165">
        <v>12.102059990000001</v>
      </c>
      <c r="AT22" s="165">
        <v>11.753367450000001</v>
      </c>
      <c r="AU22" s="165">
        <v>11.489811169999999</v>
      </c>
      <c r="AV22" s="165">
        <v>9.4293797789999996</v>
      </c>
      <c r="AW22" s="165">
        <v>8.0348696979999996</v>
      </c>
      <c r="AX22" s="165">
        <v>8.2062949669999998</v>
      </c>
      <c r="AY22" s="165">
        <v>7.9219071840000002</v>
      </c>
      <c r="AZ22" s="165">
        <v>9.2924138650000003</v>
      </c>
      <c r="BA22" s="165">
        <v>8.8034079999999992</v>
      </c>
      <c r="BB22" s="165">
        <v>8.4915179999999992</v>
      </c>
      <c r="BC22" s="252">
        <v>9.0507430000000006</v>
      </c>
      <c r="BD22" s="252">
        <v>9.5262869999999999</v>
      </c>
      <c r="BE22" s="252">
        <v>9.5724870000000006</v>
      </c>
      <c r="BF22" s="252">
        <v>9.3922980000000003</v>
      </c>
      <c r="BG22" s="252">
        <v>8.8391000000000002</v>
      </c>
      <c r="BH22" s="252">
        <v>7.2027299999999999</v>
      </c>
      <c r="BI22" s="252">
        <v>6.7164900000000003</v>
      </c>
      <c r="BJ22" s="252">
        <v>6.8596919999999999</v>
      </c>
      <c r="BK22" s="252">
        <v>6.9833769999999999</v>
      </c>
      <c r="BL22" s="252">
        <v>7.1257239999999999</v>
      </c>
      <c r="BM22" s="252">
        <v>7.14072</v>
      </c>
      <c r="BN22" s="252">
        <v>7.2477400000000003</v>
      </c>
      <c r="BO22" s="252">
        <v>8.2566939999999995</v>
      </c>
      <c r="BP22" s="252">
        <v>9.1309810000000002</v>
      </c>
      <c r="BQ22" s="252">
        <v>9.5146339999999991</v>
      </c>
      <c r="BR22" s="252">
        <v>9.5747769999999992</v>
      </c>
      <c r="BS22" s="252">
        <v>9.2076779999999996</v>
      </c>
      <c r="BT22" s="252">
        <v>7.7014579999999997</v>
      </c>
      <c r="BU22" s="252">
        <v>7.2888260000000002</v>
      </c>
      <c r="BV22" s="252">
        <v>7.4873649999999996</v>
      </c>
    </row>
    <row r="23" spans="1:74" ht="11.15" customHeight="1" x14ac:dyDescent="0.25">
      <c r="A23" s="67" t="s">
        <v>567</v>
      </c>
      <c r="B23" s="146" t="s">
        <v>362</v>
      </c>
      <c r="C23" s="165">
        <v>8.6098414479999992</v>
      </c>
      <c r="D23" s="165">
        <v>8.203491777</v>
      </c>
      <c r="E23" s="165">
        <v>8.7701137500000002</v>
      </c>
      <c r="F23" s="165">
        <v>9.0906365440000005</v>
      </c>
      <c r="G23" s="165">
        <v>9.2191041850000008</v>
      </c>
      <c r="H23" s="165">
        <v>9.3805834029999993</v>
      </c>
      <c r="I23" s="165">
        <v>9.7744815939999992</v>
      </c>
      <c r="J23" s="165">
        <v>9.4021410929999991</v>
      </c>
      <c r="K23" s="165">
        <v>9.4525525649999995</v>
      </c>
      <c r="L23" s="165">
        <v>9.5976255520000002</v>
      </c>
      <c r="M23" s="165">
        <v>9.3930210209999991</v>
      </c>
      <c r="N23" s="165">
        <v>8.2979728730000009</v>
      </c>
      <c r="O23" s="165">
        <v>8.4842522739999993</v>
      </c>
      <c r="P23" s="165">
        <v>8.5753807210000002</v>
      </c>
      <c r="Q23" s="165">
        <v>9.4400855010000004</v>
      </c>
      <c r="R23" s="165">
        <v>9.4283661999999993</v>
      </c>
      <c r="S23" s="165">
        <v>10.033027540000001</v>
      </c>
      <c r="T23" s="165">
        <v>10.37899779</v>
      </c>
      <c r="U23" s="165">
        <v>10.46602684</v>
      </c>
      <c r="V23" s="165">
        <v>10.29935805</v>
      </c>
      <c r="W23" s="165">
        <v>10.627629150000001</v>
      </c>
      <c r="X23" s="165">
        <v>10.937250199999999</v>
      </c>
      <c r="Y23" s="165">
        <v>10.9082647</v>
      </c>
      <c r="Z23" s="165">
        <v>11.554514530000001</v>
      </c>
      <c r="AA23" s="165">
        <v>10.13311245</v>
      </c>
      <c r="AB23" s="165">
        <v>11.3028668</v>
      </c>
      <c r="AC23" s="165">
        <v>11.17958956</v>
      </c>
      <c r="AD23" s="165">
        <v>11.298994410000001</v>
      </c>
      <c r="AE23" s="165">
        <v>12.14965604</v>
      </c>
      <c r="AF23" s="165">
        <v>14.01510976</v>
      </c>
      <c r="AG23" s="165">
        <v>14.03666722</v>
      </c>
      <c r="AH23" s="165">
        <v>14.10099449</v>
      </c>
      <c r="AI23" s="165">
        <v>14.57837176</v>
      </c>
      <c r="AJ23" s="165">
        <v>13.640249669999999</v>
      </c>
      <c r="AK23" s="165">
        <v>13.59810321</v>
      </c>
      <c r="AL23" s="165">
        <v>12.59723185</v>
      </c>
      <c r="AM23" s="165">
        <v>14.27397055</v>
      </c>
      <c r="AN23" s="165">
        <v>13.122391739999999</v>
      </c>
      <c r="AO23" s="165">
        <v>11.18874585</v>
      </c>
      <c r="AP23" s="165">
        <v>11.367041820000001</v>
      </c>
      <c r="AQ23" s="165">
        <v>10.938507250000001</v>
      </c>
      <c r="AR23" s="165">
        <v>11.49529609</v>
      </c>
      <c r="AS23" s="165">
        <v>11.46622947</v>
      </c>
      <c r="AT23" s="165">
        <v>11.39544753</v>
      </c>
      <c r="AU23" s="165">
        <v>11.321818260000001</v>
      </c>
      <c r="AV23" s="165">
        <v>10.79912231</v>
      </c>
      <c r="AW23" s="165">
        <v>10.795955040000001</v>
      </c>
      <c r="AX23" s="165">
        <v>10.63746976</v>
      </c>
      <c r="AY23" s="165">
        <v>10.23849629</v>
      </c>
      <c r="AZ23" s="165">
        <v>10.33361399</v>
      </c>
      <c r="BA23" s="165">
        <v>10.031370000000001</v>
      </c>
      <c r="BB23" s="165">
        <v>9.9366240000000001</v>
      </c>
      <c r="BC23" s="252">
        <v>9.9082840000000001</v>
      </c>
      <c r="BD23" s="252">
        <v>10.173450000000001</v>
      </c>
      <c r="BE23" s="252">
        <v>10.085559999999999</v>
      </c>
      <c r="BF23" s="252">
        <v>9.6731730000000002</v>
      </c>
      <c r="BG23" s="252">
        <v>9.6199820000000003</v>
      </c>
      <c r="BH23" s="252">
        <v>9.1455559999999991</v>
      </c>
      <c r="BI23" s="252">
        <v>8.9838839999999998</v>
      </c>
      <c r="BJ23" s="252">
        <v>8.7726120000000005</v>
      </c>
      <c r="BK23" s="252">
        <v>8.9361639999999998</v>
      </c>
      <c r="BL23" s="252">
        <v>8.7754429999999992</v>
      </c>
      <c r="BM23" s="252">
        <v>8.7636380000000003</v>
      </c>
      <c r="BN23" s="252">
        <v>9.2974049999999995</v>
      </c>
      <c r="BO23" s="252">
        <v>9.5514670000000006</v>
      </c>
      <c r="BP23" s="252">
        <v>10.112539999999999</v>
      </c>
      <c r="BQ23" s="252">
        <v>10.248860000000001</v>
      </c>
      <c r="BR23" s="252">
        <v>9.9908070000000002</v>
      </c>
      <c r="BS23" s="252">
        <v>10.054589999999999</v>
      </c>
      <c r="BT23" s="252">
        <v>9.6596449999999994</v>
      </c>
      <c r="BU23" s="252">
        <v>9.5389630000000007</v>
      </c>
      <c r="BV23" s="252">
        <v>9.3558029999999999</v>
      </c>
    </row>
    <row r="24" spans="1:74" ht="11.15" customHeight="1" x14ac:dyDescent="0.25">
      <c r="A24" s="67" t="s">
        <v>568</v>
      </c>
      <c r="B24" s="146" t="s">
        <v>363</v>
      </c>
      <c r="C24" s="165">
        <v>8.5393907969999994</v>
      </c>
      <c r="D24" s="165">
        <v>8.1228863479999998</v>
      </c>
      <c r="E24" s="165">
        <v>8.4172391090000005</v>
      </c>
      <c r="F24" s="165">
        <v>8.6864697080000006</v>
      </c>
      <c r="G24" s="165">
        <v>9.5699089789999991</v>
      </c>
      <c r="H24" s="165">
        <v>9.6034040330000003</v>
      </c>
      <c r="I24" s="165">
        <v>10.03592886</v>
      </c>
      <c r="J24" s="165">
        <v>10.33311183</v>
      </c>
      <c r="K24" s="165">
        <v>10.30860983</v>
      </c>
      <c r="L24" s="165">
        <v>9.4730954779999994</v>
      </c>
      <c r="M24" s="165">
        <v>9.3309550290000001</v>
      </c>
      <c r="N24" s="165">
        <v>8.0567080359999999</v>
      </c>
      <c r="O24" s="165">
        <v>8.3869805759999991</v>
      </c>
      <c r="P24" s="165">
        <v>7.8994985440000001</v>
      </c>
      <c r="Q24" s="165">
        <v>8.8096672490000003</v>
      </c>
      <c r="R24" s="165">
        <v>9.3796646460000002</v>
      </c>
      <c r="S24" s="165">
        <v>10.131913450000001</v>
      </c>
      <c r="T24" s="165">
        <v>10.653682870000001</v>
      </c>
      <c r="U24" s="165">
        <v>11.27334299</v>
      </c>
      <c r="V24" s="165">
        <v>12.51118666</v>
      </c>
      <c r="W24" s="165">
        <v>12.09927646</v>
      </c>
      <c r="X24" s="165">
        <v>12.144598589999999</v>
      </c>
      <c r="Y24" s="165">
        <v>11.24309206</v>
      </c>
      <c r="Z24" s="165">
        <v>12.087191150000001</v>
      </c>
      <c r="AA24" s="165">
        <v>10.19625724</v>
      </c>
      <c r="AB24" s="165">
        <v>10.12881857</v>
      </c>
      <c r="AC24" s="165">
        <v>10.812381159999999</v>
      </c>
      <c r="AD24" s="165">
        <v>10.928576120000001</v>
      </c>
      <c r="AE24" s="165">
        <v>13.73257094</v>
      </c>
      <c r="AF24" s="165">
        <v>14.92607619</v>
      </c>
      <c r="AG24" s="165">
        <v>16.043094050000001</v>
      </c>
      <c r="AH24" s="165">
        <v>14.88871962</v>
      </c>
      <c r="AI24" s="165">
        <v>15.59446997</v>
      </c>
      <c r="AJ24" s="165">
        <v>14.95189631</v>
      </c>
      <c r="AK24" s="165">
        <v>13.615466899999999</v>
      </c>
      <c r="AL24" s="165">
        <v>12.576869739999999</v>
      </c>
      <c r="AM24" s="165">
        <v>12.64147917</v>
      </c>
      <c r="AN24" s="165">
        <v>12.00102517</v>
      </c>
      <c r="AO24" s="165">
        <v>10.728483430000001</v>
      </c>
      <c r="AP24" s="165">
        <v>10.641908709999999</v>
      </c>
      <c r="AQ24" s="165">
        <v>10.92713958</v>
      </c>
      <c r="AR24" s="165">
        <v>11.43462761</v>
      </c>
      <c r="AS24" s="165">
        <v>11.81488826</v>
      </c>
      <c r="AT24" s="165">
        <v>12.18994575</v>
      </c>
      <c r="AU24" s="165">
        <v>11.433269879999999</v>
      </c>
      <c r="AV24" s="165">
        <v>11.156129979999999</v>
      </c>
      <c r="AW24" s="165">
        <v>10.678372250000001</v>
      </c>
      <c r="AX24" s="165">
        <v>10.21861687</v>
      </c>
      <c r="AY24" s="165">
        <v>9.6629788199999993</v>
      </c>
      <c r="AZ24" s="165">
        <v>10.10608073</v>
      </c>
      <c r="BA24" s="165">
        <v>9.7253729999999994</v>
      </c>
      <c r="BB24" s="165">
        <v>9.7215980000000002</v>
      </c>
      <c r="BC24" s="252">
        <v>10.14716</v>
      </c>
      <c r="BD24" s="252">
        <v>10.352969999999999</v>
      </c>
      <c r="BE24" s="252">
        <v>10.437530000000001</v>
      </c>
      <c r="BF24" s="252">
        <v>10.35079</v>
      </c>
      <c r="BG24" s="252">
        <v>10.06442</v>
      </c>
      <c r="BH24" s="252">
        <v>9.5837040000000009</v>
      </c>
      <c r="BI24" s="252">
        <v>8.8713719999999991</v>
      </c>
      <c r="BJ24" s="252">
        <v>8.6008390000000006</v>
      </c>
      <c r="BK24" s="252">
        <v>8.6094740000000005</v>
      </c>
      <c r="BL24" s="252">
        <v>8.3641000000000005</v>
      </c>
      <c r="BM24" s="252">
        <v>8.5415949999999992</v>
      </c>
      <c r="BN24" s="252">
        <v>9.0905129999999996</v>
      </c>
      <c r="BO24" s="252">
        <v>9.9805659999999996</v>
      </c>
      <c r="BP24" s="252">
        <v>10.56983</v>
      </c>
      <c r="BQ24" s="252">
        <v>10.93797</v>
      </c>
      <c r="BR24" s="252">
        <v>11.005800000000001</v>
      </c>
      <c r="BS24" s="252">
        <v>10.8123</v>
      </c>
      <c r="BT24" s="252">
        <v>10.368650000000001</v>
      </c>
      <c r="BU24" s="252">
        <v>9.6431930000000001</v>
      </c>
      <c r="BV24" s="252">
        <v>9.3570869999999999</v>
      </c>
    </row>
    <row r="25" spans="1:74" ht="11.15" customHeight="1" x14ac:dyDescent="0.25">
      <c r="A25" s="67" t="s">
        <v>569</v>
      </c>
      <c r="B25" s="146" t="s">
        <v>364</v>
      </c>
      <c r="C25" s="165">
        <v>6.1584389389999998</v>
      </c>
      <c r="D25" s="165">
        <v>5.8007072559999999</v>
      </c>
      <c r="E25" s="165">
        <v>6.1543130509999999</v>
      </c>
      <c r="F25" s="165">
        <v>6.4446405139999996</v>
      </c>
      <c r="G25" s="165">
        <v>7.3476780829999999</v>
      </c>
      <c r="H25" s="165">
        <v>8.4096937430000001</v>
      </c>
      <c r="I25" s="165">
        <v>7.7389182600000002</v>
      </c>
      <c r="J25" s="165">
        <v>8.1846597560000003</v>
      </c>
      <c r="K25" s="165">
        <v>8.5202941919999997</v>
      </c>
      <c r="L25" s="165">
        <v>7.6146157800000003</v>
      </c>
      <c r="M25" s="165">
        <v>7.9034783969999998</v>
      </c>
      <c r="N25" s="165">
        <v>7.1513079859999999</v>
      </c>
      <c r="O25" s="165">
        <v>6.9643052230000002</v>
      </c>
      <c r="P25" s="165">
        <v>6.7519844549999997</v>
      </c>
      <c r="Q25" s="165">
        <v>7.0280992449999999</v>
      </c>
      <c r="R25" s="165">
        <v>8.1103237640000003</v>
      </c>
      <c r="S25" s="165">
        <v>8.9046759130000002</v>
      </c>
      <c r="T25" s="165">
        <v>9.1693352669999992</v>
      </c>
      <c r="U25" s="165">
        <v>9.783668338</v>
      </c>
      <c r="V25" s="165">
        <v>10.4052606</v>
      </c>
      <c r="W25" s="165">
        <v>10.536068739999999</v>
      </c>
      <c r="X25" s="165">
        <v>11.29837171</v>
      </c>
      <c r="Y25" s="165">
        <v>11.043368299999999</v>
      </c>
      <c r="Z25" s="165">
        <v>10.753775259999999</v>
      </c>
      <c r="AA25" s="165">
        <v>9.7854201419999995</v>
      </c>
      <c r="AB25" s="165">
        <v>9.9193262749999995</v>
      </c>
      <c r="AC25" s="165">
        <v>10.256658590000001</v>
      </c>
      <c r="AD25" s="165">
        <v>11.610702180000001</v>
      </c>
      <c r="AE25" s="165">
        <v>13.152349470000001</v>
      </c>
      <c r="AF25" s="165">
        <v>13.76771555</v>
      </c>
      <c r="AG25" s="165">
        <v>13.76830161</v>
      </c>
      <c r="AH25" s="165">
        <v>15.409078620000001</v>
      </c>
      <c r="AI25" s="165">
        <v>15.267401120000001</v>
      </c>
      <c r="AJ25" s="165">
        <v>14.24768617</v>
      </c>
      <c r="AK25" s="165">
        <v>12.32333311</v>
      </c>
      <c r="AL25" s="165">
        <v>12.22091292</v>
      </c>
      <c r="AM25" s="165">
        <v>11.94102762</v>
      </c>
      <c r="AN25" s="165">
        <v>10.94748184</v>
      </c>
      <c r="AO25" s="165">
        <v>9.868149657</v>
      </c>
      <c r="AP25" s="165">
        <v>9.915572418</v>
      </c>
      <c r="AQ25" s="165">
        <v>9.5821039379999995</v>
      </c>
      <c r="AR25" s="165">
        <v>9.4745218199999997</v>
      </c>
      <c r="AS25" s="165">
        <v>10.234886489999999</v>
      </c>
      <c r="AT25" s="165">
        <v>10.59152976</v>
      </c>
      <c r="AU25" s="165">
        <v>10.282666669999999</v>
      </c>
      <c r="AV25" s="165">
        <v>10.13408141</v>
      </c>
      <c r="AW25" s="165">
        <v>9.9386355430000002</v>
      </c>
      <c r="AX25" s="165">
        <v>9.3794089189999994</v>
      </c>
      <c r="AY25" s="165">
        <v>8.887519739</v>
      </c>
      <c r="AZ25" s="165">
        <v>8.9565694849999993</v>
      </c>
      <c r="BA25" s="165">
        <v>8.4050720000000005</v>
      </c>
      <c r="BB25" s="165">
        <v>8.3355320000000006</v>
      </c>
      <c r="BC25" s="252">
        <v>8.4317620000000009</v>
      </c>
      <c r="BD25" s="252">
        <v>8.3878710000000005</v>
      </c>
      <c r="BE25" s="252">
        <v>8.2652260000000002</v>
      </c>
      <c r="BF25" s="252">
        <v>8.4924520000000001</v>
      </c>
      <c r="BG25" s="252">
        <v>8.2950579999999992</v>
      </c>
      <c r="BH25" s="252">
        <v>8.0071410000000007</v>
      </c>
      <c r="BI25" s="252">
        <v>7.2748759999999999</v>
      </c>
      <c r="BJ25" s="252">
        <v>6.9061380000000003</v>
      </c>
      <c r="BK25" s="252">
        <v>6.7685500000000003</v>
      </c>
      <c r="BL25" s="252">
        <v>6.8215919999999999</v>
      </c>
      <c r="BM25" s="252">
        <v>6.9198339999999998</v>
      </c>
      <c r="BN25" s="252">
        <v>7.4513470000000002</v>
      </c>
      <c r="BO25" s="252">
        <v>8.0570900000000005</v>
      </c>
      <c r="BP25" s="252">
        <v>8.4526780000000006</v>
      </c>
      <c r="BQ25" s="252">
        <v>8.6778279999999999</v>
      </c>
      <c r="BR25" s="252">
        <v>9.1216179999999998</v>
      </c>
      <c r="BS25" s="252">
        <v>9.0727049999999991</v>
      </c>
      <c r="BT25" s="252">
        <v>8.8664749999999994</v>
      </c>
      <c r="BU25" s="252">
        <v>8.1526499999999995</v>
      </c>
      <c r="BV25" s="252">
        <v>7.7905670000000002</v>
      </c>
    </row>
    <row r="26" spans="1:74" ht="11.15" customHeight="1" x14ac:dyDescent="0.25">
      <c r="A26" s="67" t="s">
        <v>570</v>
      </c>
      <c r="B26" s="146" t="s">
        <v>365</v>
      </c>
      <c r="C26" s="165">
        <v>6.0679190219999999</v>
      </c>
      <c r="D26" s="165">
        <v>6.0243457100000004</v>
      </c>
      <c r="E26" s="165">
        <v>6.1239869779999996</v>
      </c>
      <c r="F26" s="165">
        <v>6.2879423440000002</v>
      </c>
      <c r="G26" s="165">
        <v>6.8479910139999998</v>
      </c>
      <c r="H26" s="165">
        <v>7.2578573339999997</v>
      </c>
      <c r="I26" s="165">
        <v>7.5263681619999998</v>
      </c>
      <c r="J26" s="165">
        <v>7.5780467030000001</v>
      </c>
      <c r="K26" s="165">
        <v>7.086680264</v>
      </c>
      <c r="L26" s="165">
        <v>6.6267565169999996</v>
      </c>
      <c r="M26" s="165">
        <v>6.362309142</v>
      </c>
      <c r="N26" s="165">
        <v>6.2933731479999997</v>
      </c>
      <c r="O26" s="165">
        <v>6.315638989</v>
      </c>
      <c r="P26" s="165">
        <v>6.438576243</v>
      </c>
      <c r="Q26" s="165">
        <v>6.6836153659999997</v>
      </c>
      <c r="R26" s="165">
        <v>7.3145125770000003</v>
      </c>
      <c r="S26" s="165">
        <v>7.9040685679999996</v>
      </c>
      <c r="T26" s="165">
        <v>8.1840860959999997</v>
      </c>
      <c r="U26" s="165">
        <v>8.8231591260000002</v>
      </c>
      <c r="V26" s="165">
        <v>9.331394908</v>
      </c>
      <c r="W26" s="165">
        <v>9.2500324319999994</v>
      </c>
      <c r="X26" s="165">
        <v>8.9092286759999997</v>
      </c>
      <c r="Y26" s="165">
        <v>8.9709144550000008</v>
      </c>
      <c r="Z26" s="165">
        <v>8.9088912439999994</v>
      </c>
      <c r="AA26" s="165">
        <v>8.7017827160000003</v>
      </c>
      <c r="AB26" s="165">
        <v>8.7406888289999998</v>
      </c>
      <c r="AC26" s="165">
        <v>8.9033266809999994</v>
      </c>
      <c r="AD26" s="165">
        <v>9.4654477860000004</v>
      </c>
      <c r="AE26" s="165">
        <v>9.9224122930000007</v>
      </c>
      <c r="AF26" s="165">
        <v>11.064327159999999</v>
      </c>
      <c r="AG26" s="165">
        <v>12.47346134</v>
      </c>
      <c r="AH26" s="165">
        <v>12.245519939999999</v>
      </c>
      <c r="AI26" s="165">
        <v>12.833608999999999</v>
      </c>
      <c r="AJ26" s="165">
        <v>12.44283356</v>
      </c>
      <c r="AK26" s="165">
        <v>11.438604120000001</v>
      </c>
      <c r="AL26" s="165">
        <v>10.7802364</v>
      </c>
      <c r="AM26" s="165">
        <v>10.945961929999999</v>
      </c>
      <c r="AN26" s="165">
        <v>11.081153029999999</v>
      </c>
      <c r="AO26" s="165">
        <v>10.21008928</v>
      </c>
      <c r="AP26" s="165">
        <v>10.237768839999999</v>
      </c>
      <c r="AQ26" s="165">
        <v>11.101677520000001</v>
      </c>
      <c r="AR26" s="165">
        <v>11.57570166</v>
      </c>
      <c r="AS26" s="165">
        <v>11.758141910000001</v>
      </c>
      <c r="AT26" s="165">
        <v>12.21407664</v>
      </c>
      <c r="AU26" s="165">
        <v>12.49095314</v>
      </c>
      <c r="AV26" s="165">
        <v>11.12001894</v>
      </c>
      <c r="AW26" s="165">
        <v>10.64152882</v>
      </c>
      <c r="AX26" s="165">
        <v>10.471605759999999</v>
      </c>
      <c r="AY26" s="165">
        <v>10.135686590000001</v>
      </c>
      <c r="AZ26" s="165">
        <v>10.4588103</v>
      </c>
      <c r="BA26" s="165">
        <v>10.2738</v>
      </c>
      <c r="BB26" s="165">
        <v>10.25212</v>
      </c>
      <c r="BC26" s="252">
        <v>10.50691</v>
      </c>
      <c r="BD26" s="252">
        <v>10.842919999999999</v>
      </c>
      <c r="BE26" s="252">
        <v>11.16517</v>
      </c>
      <c r="BF26" s="252">
        <v>10.942119999999999</v>
      </c>
      <c r="BG26" s="252">
        <v>10.706250000000001</v>
      </c>
      <c r="BH26" s="252">
        <v>9.9523240000000008</v>
      </c>
      <c r="BI26" s="252">
        <v>9.4075240000000004</v>
      </c>
      <c r="BJ26" s="252">
        <v>9.1271509999999996</v>
      </c>
      <c r="BK26" s="252">
        <v>9.1029800000000005</v>
      </c>
      <c r="BL26" s="252">
        <v>9.2228700000000003</v>
      </c>
      <c r="BM26" s="252">
        <v>9.2617630000000002</v>
      </c>
      <c r="BN26" s="252">
        <v>9.3478189999999994</v>
      </c>
      <c r="BO26" s="252">
        <v>9.7074479999999994</v>
      </c>
      <c r="BP26" s="252">
        <v>10.1587</v>
      </c>
      <c r="BQ26" s="252">
        <v>10.592320000000001</v>
      </c>
      <c r="BR26" s="252">
        <v>10.461790000000001</v>
      </c>
      <c r="BS26" s="252">
        <v>10.309799999999999</v>
      </c>
      <c r="BT26" s="252">
        <v>9.6281789999999994</v>
      </c>
      <c r="BU26" s="252">
        <v>9.1416749999999993</v>
      </c>
      <c r="BV26" s="252">
        <v>8.9160649999999997</v>
      </c>
    </row>
    <row r="27" spans="1:74" ht="11.15" customHeight="1" x14ac:dyDescent="0.25">
      <c r="A27" s="67" t="s">
        <v>571</v>
      </c>
      <c r="B27" s="146" t="s">
        <v>366</v>
      </c>
      <c r="C27" s="165">
        <v>9.7094378379999995</v>
      </c>
      <c r="D27" s="165">
        <v>9.4400772229999994</v>
      </c>
      <c r="E27" s="165">
        <v>9.2414279449999999</v>
      </c>
      <c r="F27" s="165">
        <v>9.3416368090000006</v>
      </c>
      <c r="G27" s="165">
        <v>9.5314143130000009</v>
      </c>
      <c r="H27" s="165">
        <v>9.2327454259999993</v>
      </c>
      <c r="I27" s="165">
        <v>9.5161052339999994</v>
      </c>
      <c r="J27" s="165">
        <v>9.4638957149999996</v>
      </c>
      <c r="K27" s="165">
        <v>9.5722965720000008</v>
      </c>
      <c r="L27" s="165">
        <v>9.1588219930000001</v>
      </c>
      <c r="M27" s="165">
        <v>9.550433516</v>
      </c>
      <c r="N27" s="165">
        <v>9.9684019589999995</v>
      </c>
      <c r="O27" s="165">
        <v>10.719354510000001</v>
      </c>
      <c r="P27" s="165">
        <v>10.12907897</v>
      </c>
      <c r="Q27" s="165">
        <v>10.6366064</v>
      </c>
      <c r="R27" s="165">
        <v>10.65946853</v>
      </c>
      <c r="S27" s="165">
        <v>10.12774089</v>
      </c>
      <c r="T27" s="165">
        <v>10.88480758</v>
      </c>
      <c r="U27" s="165">
        <v>11.44695855</v>
      </c>
      <c r="V27" s="165">
        <v>11.42368763</v>
      </c>
      <c r="W27" s="165">
        <v>11.109720340000001</v>
      </c>
      <c r="X27" s="165">
        <v>11.319351449999999</v>
      </c>
      <c r="Y27" s="165">
        <v>12.03168488</v>
      </c>
      <c r="Z27" s="165">
        <v>12.60353769</v>
      </c>
      <c r="AA27" s="165">
        <v>13.680949379999999</v>
      </c>
      <c r="AB27" s="165">
        <v>12.672656870000001</v>
      </c>
      <c r="AC27" s="165">
        <v>12.761059059999999</v>
      </c>
      <c r="AD27" s="165">
        <v>12.444281999999999</v>
      </c>
      <c r="AE27" s="165">
        <v>13.365750589999999</v>
      </c>
      <c r="AF27" s="165">
        <v>15.608000369999999</v>
      </c>
      <c r="AG27" s="165">
        <v>14.963604180000001</v>
      </c>
      <c r="AH27" s="165">
        <v>15.82886543</v>
      </c>
      <c r="AI27" s="165">
        <v>15.796942319999999</v>
      </c>
      <c r="AJ27" s="165">
        <v>13.81662702</v>
      </c>
      <c r="AK27" s="165">
        <v>13.64667968</v>
      </c>
      <c r="AL27" s="165">
        <v>15.354285279999999</v>
      </c>
      <c r="AM27" s="165">
        <v>17.81270061</v>
      </c>
      <c r="AN27" s="165">
        <v>17.310782379999999</v>
      </c>
      <c r="AO27" s="165">
        <v>15.32871903</v>
      </c>
      <c r="AP27" s="165">
        <v>12.98516032</v>
      </c>
      <c r="AQ27" s="165">
        <v>12.2628982</v>
      </c>
      <c r="AR27" s="165">
        <v>12.432263109999999</v>
      </c>
      <c r="AS27" s="165">
        <v>13.093830349999999</v>
      </c>
      <c r="AT27" s="165">
        <v>13.79694115</v>
      </c>
      <c r="AU27" s="165">
        <v>13.5745533</v>
      </c>
      <c r="AV27" s="165">
        <v>12.80847496</v>
      </c>
      <c r="AW27" s="165">
        <v>13.71975971</v>
      </c>
      <c r="AX27" s="165">
        <v>13.960103309999999</v>
      </c>
      <c r="AY27" s="165">
        <v>13.48850513</v>
      </c>
      <c r="AZ27" s="165">
        <v>14.52663418</v>
      </c>
      <c r="BA27" s="165">
        <v>13.692489999999999</v>
      </c>
      <c r="BB27" s="165">
        <v>12.665710000000001</v>
      </c>
      <c r="BC27" s="252">
        <v>12.067259999999999</v>
      </c>
      <c r="BD27" s="252">
        <v>12.137919999999999</v>
      </c>
      <c r="BE27" s="252">
        <v>11.95782</v>
      </c>
      <c r="BF27" s="252">
        <v>11.73197</v>
      </c>
      <c r="BG27" s="252">
        <v>11.407109999999999</v>
      </c>
      <c r="BH27" s="252">
        <v>10.638960000000001</v>
      </c>
      <c r="BI27" s="252">
        <v>10.722289999999999</v>
      </c>
      <c r="BJ27" s="252">
        <v>11.28401</v>
      </c>
      <c r="BK27" s="252">
        <v>11.89171</v>
      </c>
      <c r="BL27" s="252">
        <v>11.574759999999999</v>
      </c>
      <c r="BM27" s="252">
        <v>11.43629</v>
      </c>
      <c r="BN27" s="252">
        <v>10.950989999999999</v>
      </c>
      <c r="BO27" s="252">
        <v>10.81945</v>
      </c>
      <c r="BP27" s="252">
        <v>11.30325</v>
      </c>
      <c r="BQ27" s="252">
        <v>11.471299999999999</v>
      </c>
      <c r="BR27" s="252">
        <v>11.502940000000001</v>
      </c>
      <c r="BS27" s="252">
        <v>11.38129</v>
      </c>
      <c r="BT27" s="252">
        <v>10.762370000000001</v>
      </c>
      <c r="BU27" s="252">
        <v>10.941990000000001</v>
      </c>
      <c r="BV27" s="252">
        <v>11.578950000000001</v>
      </c>
    </row>
    <row r="28" spans="1:74" ht="11.15" customHeight="1" x14ac:dyDescent="0.25">
      <c r="A28" s="67" t="s">
        <v>572</v>
      </c>
      <c r="B28" s="146" t="s">
        <v>340</v>
      </c>
      <c r="C28" s="165">
        <v>7.24</v>
      </c>
      <c r="D28" s="165">
        <v>7.03</v>
      </c>
      <c r="E28" s="165">
        <v>7.29</v>
      </c>
      <c r="F28" s="165">
        <v>7.24</v>
      </c>
      <c r="G28" s="165">
        <v>7.73</v>
      </c>
      <c r="H28" s="165">
        <v>8.23</v>
      </c>
      <c r="I28" s="165">
        <v>8.49</v>
      </c>
      <c r="J28" s="165">
        <v>8.48</v>
      </c>
      <c r="K28" s="165">
        <v>8.4499999999999993</v>
      </c>
      <c r="L28" s="165">
        <v>7.59</v>
      </c>
      <c r="M28" s="165">
        <v>7.64</v>
      </c>
      <c r="N28" s="165">
        <v>7.39</v>
      </c>
      <c r="O28" s="165">
        <v>7.38</v>
      </c>
      <c r="P28" s="165">
        <v>7.35</v>
      </c>
      <c r="Q28" s="165">
        <v>8.01</v>
      </c>
      <c r="R28" s="165">
        <v>8.49</v>
      </c>
      <c r="S28" s="165">
        <v>8.99</v>
      </c>
      <c r="T28" s="165">
        <v>9.59</v>
      </c>
      <c r="U28" s="165">
        <v>9.92</v>
      </c>
      <c r="V28" s="165">
        <v>10.23</v>
      </c>
      <c r="W28" s="165">
        <v>10.31</v>
      </c>
      <c r="X28" s="165">
        <v>10.48</v>
      </c>
      <c r="Y28" s="165">
        <v>10.06</v>
      </c>
      <c r="Z28" s="165">
        <v>10.34</v>
      </c>
      <c r="AA28" s="165">
        <v>9.82</v>
      </c>
      <c r="AB28" s="165">
        <v>10.02</v>
      </c>
      <c r="AC28" s="165">
        <v>10.210000000000001</v>
      </c>
      <c r="AD28" s="165">
        <v>10.6</v>
      </c>
      <c r="AE28" s="165">
        <v>12.07</v>
      </c>
      <c r="AF28" s="165">
        <v>13.45</v>
      </c>
      <c r="AG28" s="165">
        <v>13.5</v>
      </c>
      <c r="AH28" s="165">
        <v>14.14</v>
      </c>
      <c r="AI28" s="165">
        <v>14.54</v>
      </c>
      <c r="AJ28" s="165">
        <v>12.84</v>
      </c>
      <c r="AK28" s="165">
        <v>11.87</v>
      </c>
      <c r="AL28" s="165">
        <v>11.99</v>
      </c>
      <c r="AM28" s="165">
        <v>12.41</v>
      </c>
      <c r="AN28" s="165">
        <v>11.97</v>
      </c>
      <c r="AO28" s="165">
        <v>10.93</v>
      </c>
      <c r="AP28" s="165">
        <v>10.41</v>
      </c>
      <c r="AQ28" s="165">
        <v>10.44</v>
      </c>
      <c r="AR28" s="165">
        <v>10.65</v>
      </c>
      <c r="AS28" s="165">
        <v>10.82</v>
      </c>
      <c r="AT28" s="165">
        <v>11.02</v>
      </c>
      <c r="AU28" s="165">
        <v>10.84</v>
      </c>
      <c r="AV28" s="165">
        <v>10.050000000000001</v>
      </c>
      <c r="AW28" s="165">
        <v>9.66</v>
      </c>
      <c r="AX28" s="165">
        <v>9.83</v>
      </c>
      <c r="AY28" s="165">
        <v>9.43</v>
      </c>
      <c r="AZ28" s="165">
        <v>10.06</v>
      </c>
      <c r="BA28" s="165">
        <v>9.4921240000000004</v>
      </c>
      <c r="BB28" s="165">
        <v>9.2741030000000002</v>
      </c>
      <c r="BC28" s="252">
        <v>9.3167469999999994</v>
      </c>
      <c r="BD28" s="252">
        <v>9.6363640000000004</v>
      </c>
      <c r="BE28" s="252">
        <v>9.3549260000000007</v>
      </c>
      <c r="BF28" s="252">
        <v>9.3065730000000002</v>
      </c>
      <c r="BG28" s="252">
        <v>9.3345179999999992</v>
      </c>
      <c r="BH28" s="252">
        <v>8.2760649999999991</v>
      </c>
      <c r="BI28" s="252">
        <v>7.8228600000000004</v>
      </c>
      <c r="BJ28" s="252">
        <v>7.973681</v>
      </c>
      <c r="BK28" s="252">
        <v>8.0030169999999998</v>
      </c>
      <c r="BL28" s="252">
        <v>8.0397060000000007</v>
      </c>
      <c r="BM28" s="252">
        <v>8.1789869999999993</v>
      </c>
      <c r="BN28" s="252">
        <v>8.3328900000000008</v>
      </c>
      <c r="BO28" s="252">
        <v>8.8795859999999998</v>
      </c>
      <c r="BP28" s="252">
        <v>9.4685220000000001</v>
      </c>
      <c r="BQ28" s="252">
        <v>9.5350420000000007</v>
      </c>
      <c r="BR28" s="252">
        <v>9.6174769999999992</v>
      </c>
      <c r="BS28" s="252">
        <v>9.7225780000000004</v>
      </c>
      <c r="BT28" s="252">
        <v>8.8128320000000002</v>
      </c>
      <c r="BU28" s="252">
        <v>8.4274609999999992</v>
      </c>
      <c r="BV28" s="252">
        <v>8.5619840000000007</v>
      </c>
    </row>
    <row r="29" spans="1:74" ht="11.15" customHeight="1" x14ac:dyDescent="0.25">
      <c r="A29" s="67"/>
      <c r="B29" s="70" t="s">
        <v>876</v>
      </c>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277"/>
      <c r="BD29" s="277"/>
      <c r="BE29" s="277"/>
      <c r="BF29" s="277"/>
      <c r="BG29" s="277"/>
      <c r="BH29" s="277"/>
      <c r="BI29" s="277"/>
      <c r="BJ29" s="277"/>
      <c r="BK29" s="277"/>
      <c r="BL29" s="277"/>
      <c r="BM29" s="277"/>
      <c r="BN29" s="277"/>
      <c r="BO29" s="277"/>
      <c r="BP29" s="277"/>
      <c r="BQ29" s="277"/>
      <c r="BR29" s="277"/>
      <c r="BS29" s="277"/>
      <c r="BT29" s="277"/>
      <c r="BU29" s="277"/>
      <c r="BV29" s="277"/>
    </row>
    <row r="30" spans="1:74" ht="11.15" customHeight="1" x14ac:dyDescent="0.25">
      <c r="A30" s="67" t="s">
        <v>573</v>
      </c>
      <c r="B30" s="146" t="s">
        <v>359</v>
      </c>
      <c r="C30" s="165">
        <v>8.1073706300000001</v>
      </c>
      <c r="D30" s="165">
        <v>8.3994117989999992</v>
      </c>
      <c r="E30" s="165">
        <v>8.0250828910000003</v>
      </c>
      <c r="F30" s="165">
        <v>8.1780145639999997</v>
      </c>
      <c r="G30" s="165">
        <v>6.9404212159999998</v>
      </c>
      <c r="H30" s="165">
        <v>6.7155259450000004</v>
      </c>
      <c r="I30" s="165">
        <v>6.048493423</v>
      </c>
      <c r="J30" s="165">
        <v>5.7672859949999999</v>
      </c>
      <c r="K30" s="165">
        <v>6.7859408549999998</v>
      </c>
      <c r="L30" s="165">
        <v>6.3757098079999999</v>
      </c>
      <c r="M30" s="165">
        <v>7.5746225650000003</v>
      </c>
      <c r="N30" s="165">
        <v>8.5034629810000002</v>
      </c>
      <c r="O30" s="165">
        <v>8.5636903400000008</v>
      </c>
      <c r="P30" s="165">
        <v>8.6409135100000007</v>
      </c>
      <c r="Q30" s="165">
        <v>8.6020144720000005</v>
      </c>
      <c r="R30" s="165">
        <v>9.2382935929999999</v>
      </c>
      <c r="S30" s="165">
        <v>7.3940133650000002</v>
      </c>
      <c r="T30" s="165">
        <v>7.2323194959999997</v>
      </c>
      <c r="U30" s="165">
        <v>7.63243793</v>
      </c>
      <c r="V30" s="165">
        <v>7.8169099060000002</v>
      </c>
      <c r="W30" s="165">
        <v>8.0502955800000002</v>
      </c>
      <c r="X30" s="165">
        <v>9.7354536370000009</v>
      </c>
      <c r="Y30" s="165">
        <v>9.6577859759999996</v>
      </c>
      <c r="Z30" s="165">
        <v>10.643971949999999</v>
      </c>
      <c r="AA30" s="165">
        <v>11.009726499999999</v>
      </c>
      <c r="AB30" s="165">
        <v>11.31971981</v>
      </c>
      <c r="AC30" s="165">
        <v>11.492960070000001</v>
      </c>
      <c r="AD30" s="165">
        <v>11.964078539999999</v>
      </c>
      <c r="AE30" s="165">
        <v>12.4431165</v>
      </c>
      <c r="AF30" s="165">
        <v>12.046733769999999</v>
      </c>
      <c r="AG30" s="165">
        <v>12.114567689999999</v>
      </c>
      <c r="AH30" s="165">
        <v>12.09768414</v>
      </c>
      <c r="AI30" s="165">
        <v>12.4241914</v>
      </c>
      <c r="AJ30" s="165">
        <v>12.506994860000001</v>
      </c>
      <c r="AK30" s="165">
        <v>13.42705726</v>
      </c>
      <c r="AL30" s="165">
        <v>14.329740019999999</v>
      </c>
      <c r="AM30" s="165">
        <v>13.98604224</v>
      </c>
      <c r="AN30" s="165">
        <v>13.87844037</v>
      </c>
      <c r="AO30" s="165">
        <v>12.73384053</v>
      </c>
      <c r="AP30" s="165">
        <v>11.753425829999999</v>
      </c>
      <c r="AQ30" s="165">
        <v>9.2109948639999999</v>
      </c>
      <c r="AR30" s="165">
        <v>8.7228229709999994</v>
      </c>
      <c r="AS30" s="165">
        <v>7.4960437879999997</v>
      </c>
      <c r="AT30" s="165">
        <v>8.0902931309999992</v>
      </c>
      <c r="AU30" s="165">
        <v>8.0251931380000006</v>
      </c>
      <c r="AV30" s="165">
        <v>7.4647907050000004</v>
      </c>
      <c r="AW30" s="165">
        <v>8.7492273150000006</v>
      </c>
      <c r="AX30" s="165">
        <v>10.883030659999999</v>
      </c>
      <c r="AY30" s="165">
        <v>11.42595991</v>
      </c>
      <c r="AZ30" s="165">
        <v>10.91279168</v>
      </c>
      <c r="BA30" s="165">
        <v>10.22024</v>
      </c>
      <c r="BB30" s="165">
        <v>9.8236720000000002</v>
      </c>
      <c r="BC30" s="252">
        <v>8.3747749999999996</v>
      </c>
      <c r="BD30" s="252">
        <v>7.3965730000000001</v>
      </c>
      <c r="BE30" s="252">
        <v>6.9625009999999996</v>
      </c>
      <c r="BF30" s="252">
        <v>6.6959790000000003</v>
      </c>
      <c r="BG30" s="252">
        <v>6.5064679999999999</v>
      </c>
      <c r="BH30" s="252">
        <v>6.5210710000000001</v>
      </c>
      <c r="BI30" s="252">
        <v>7.3037830000000001</v>
      </c>
      <c r="BJ30" s="252">
        <v>8.2866970000000002</v>
      </c>
      <c r="BK30" s="252">
        <v>8.4914959999999997</v>
      </c>
      <c r="BL30" s="252">
        <v>8.7326119999999996</v>
      </c>
      <c r="BM30" s="252">
        <v>8.6889029999999998</v>
      </c>
      <c r="BN30" s="252">
        <v>8.7805680000000006</v>
      </c>
      <c r="BO30" s="252">
        <v>7.7562959999999999</v>
      </c>
      <c r="BP30" s="252">
        <v>7.1609759999999998</v>
      </c>
      <c r="BQ30" s="252">
        <v>7.0492109999999997</v>
      </c>
      <c r="BR30" s="252">
        <v>7.0075060000000002</v>
      </c>
      <c r="BS30" s="252">
        <v>6.9892729999999998</v>
      </c>
      <c r="BT30" s="252">
        <v>7.1193960000000001</v>
      </c>
      <c r="BU30" s="252">
        <v>7.9610149999999997</v>
      </c>
      <c r="BV30" s="252">
        <v>8.9856300000000005</v>
      </c>
    </row>
    <row r="31" spans="1:74" ht="11.15" customHeight="1" x14ac:dyDescent="0.25">
      <c r="A31" s="67" t="s">
        <v>574</v>
      </c>
      <c r="B31" s="145" t="s">
        <v>388</v>
      </c>
      <c r="C31" s="165">
        <v>6.766684648</v>
      </c>
      <c r="D31" s="165">
        <v>7.7677115839999997</v>
      </c>
      <c r="E31" s="165">
        <v>7.8242594509999996</v>
      </c>
      <c r="F31" s="165">
        <v>7.0879040169999996</v>
      </c>
      <c r="G31" s="165">
        <v>6.734321402</v>
      </c>
      <c r="H31" s="165">
        <v>6.4808426939999997</v>
      </c>
      <c r="I31" s="165">
        <v>7.4289250469999999</v>
      </c>
      <c r="J31" s="165">
        <v>6.8706215459999997</v>
      </c>
      <c r="K31" s="165">
        <v>8.2387642900000007</v>
      </c>
      <c r="L31" s="165">
        <v>7.2194480680000002</v>
      </c>
      <c r="M31" s="165">
        <v>7.6205447709999996</v>
      </c>
      <c r="N31" s="165">
        <v>8.0766385399999994</v>
      </c>
      <c r="O31" s="165">
        <v>8.3124344049999994</v>
      </c>
      <c r="P31" s="165">
        <v>7.9050642609999997</v>
      </c>
      <c r="Q31" s="165">
        <v>8.5061708370000009</v>
      </c>
      <c r="R31" s="165">
        <v>7.9415365659999999</v>
      </c>
      <c r="S31" s="165">
        <v>7.8537204569999997</v>
      </c>
      <c r="T31" s="165">
        <v>7.3902695500000002</v>
      </c>
      <c r="U31" s="165">
        <v>8.0259608080000007</v>
      </c>
      <c r="V31" s="165">
        <v>8.2094286669999992</v>
      </c>
      <c r="W31" s="165">
        <v>8.8086093139999999</v>
      </c>
      <c r="X31" s="165">
        <v>10.104680350000001</v>
      </c>
      <c r="Y31" s="165">
        <v>10.84823076</v>
      </c>
      <c r="Z31" s="165">
        <v>11.419515730000001</v>
      </c>
      <c r="AA31" s="165">
        <v>10.91710743</v>
      </c>
      <c r="AB31" s="165">
        <v>10.642338710000001</v>
      </c>
      <c r="AC31" s="165">
        <v>10.634767930000001</v>
      </c>
      <c r="AD31" s="165">
        <v>10.10720184</v>
      </c>
      <c r="AE31" s="165">
        <v>11.288927080000001</v>
      </c>
      <c r="AF31" s="165">
        <v>12.216220209999999</v>
      </c>
      <c r="AG31" s="165">
        <v>11.80814056</v>
      </c>
      <c r="AH31" s="165">
        <v>12.15409288</v>
      </c>
      <c r="AI31" s="165">
        <v>12.52846594</v>
      </c>
      <c r="AJ31" s="165">
        <v>12.41371419</v>
      </c>
      <c r="AK31" s="165">
        <v>12.346020429999999</v>
      </c>
      <c r="AL31" s="165">
        <v>12.702854970000001</v>
      </c>
      <c r="AM31" s="165">
        <v>12.91624539</v>
      </c>
      <c r="AN31" s="165">
        <v>11.92637837</v>
      </c>
      <c r="AO31" s="165">
        <v>10.8138606</v>
      </c>
      <c r="AP31" s="165">
        <v>9.4927778249999992</v>
      </c>
      <c r="AQ31" s="165">
        <v>8.5569217880000004</v>
      </c>
      <c r="AR31" s="165">
        <v>8.2317461359999999</v>
      </c>
      <c r="AS31" s="165">
        <v>7.7885005940000003</v>
      </c>
      <c r="AT31" s="165">
        <v>7.7645370629999997</v>
      </c>
      <c r="AU31" s="165">
        <v>8.1199116710000006</v>
      </c>
      <c r="AV31" s="165">
        <v>8.8607254809999993</v>
      </c>
      <c r="AW31" s="165">
        <v>8.9070844279999992</v>
      </c>
      <c r="AX31" s="165">
        <v>9.8343218970000006</v>
      </c>
      <c r="AY31" s="165">
        <v>10.159293290000001</v>
      </c>
      <c r="AZ31" s="165">
        <v>10.0635298</v>
      </c>
      <c r="BA31" s="165">
        <v>7.9744330000000003</v>
      </c>
      <c r="BB31" s="165">
        <v>6.8160509999999999</v>
      </c>
      <c r="BC31" s="252">
        <v>7.0249050000000004</v>
      </c>
      <c r="BD31" s="252">
        <v>6.7932880000000004</v>
      </c>
      <c r="BE31" s="252">
        <v>6.9046479999999999</v>
      </c>
      <c r="BF31" s="252">
        <v>6.4805270000000004</v>
      </c>
      <c r="BG31" s="252">
        <v>6.7096640000000001</v>
      </c>
      <c r="BH31" s="252">
        <v>6.922593</v>
      </c>
      <c r="BI31" s="252">
        <v>7.3632710000000001</v>
      </c>
      <c r="BJ31" s="252">
        <v>8.0629469999999994</v>
      </c>
      <c r="BK31" s="252">
        <v>8.4626160000000006</v>
      </c>
      <c r="BL31" s="252">
        <v>8.4904869999999999</v>
      </c>
      <c r="BM31" s="252">
        <v>7.5981940000000003</v>
      </c>
      <c r="BN31" s="252">
        <v>7.0419720000000003</v>
      </c>
      <c r="BO31" s="252">
        <v>7.6264380000000003</v>
      </c>
      <c r="BP31" s="252">
        <v>7.6571300000000004</v>
      </c>
      <c r="BQ31" s="252">
        <v>7.9195099999999998</v>
      </c>
      <c r="BR31" s="252">
        <v>7.499771</v>
      </c>
      <c r="BS31" s="252">
        <v>7.6971790000000002</v>
      </c>
      <c r="BT31" s="252">
        <v>7.8389249999999997</v>
      </c>
      <c r="BU31" s="252">
        <v>8.1687759999999994</v>
      </c>
      <c r="BV31" s="252">
        <v>8.7879819999999995</v>
      </c>
    </row>
    <row r="32" spans="1:74" ht="11.15" customHeight="1" x14ac:dyDescent="0.25">
      <c r="A32" s="67" t="s">
        <v>575</v>
      </c>
      <c r="B32" s="146" t="s">
        <v>360</v>
      </c>
      <c r="C32" s="165">
        <v>4.82703039</v>
      </c>
      <c r="D32" s="165">
        <v>4.8560861080000004</v>
      </c>
      <c r="E32" s="165">
        <v>4.8794510139999998</v>
      </c>
      <c r="F32" s="165">
        <v>4.8252777650000001</v>
      </c>
      <c r="G32" s="165">
        <v>4.5470304519999996</v>
      </c>
      <c r="H32" s="165">
        <v>3.945468408</v>
      </c>
      <c r="I32" s="165">
        <v>3.5961464680000002</v>
      </c>
      <c r="J32" s="165">
        <v>4.4645599980000004</v>
      </c>
      <c r="K32" s="165">
        <v>4.4466762900000001</v>
      </c>
      <c r="L32" s="165">
        <v>4.6449746440000004</v>
      </c>
      <c r="M32" s="165">
        <v>5.4177987779999999</v>
      </c>
      <c r="N32" s="165">
        <v>5.1781524919999997</v>
      </c>
      <c r="O32" s="165">
        <v>5.3251870029999999</v>
      </c>
      <c r="P32" s="165">
        <v>5.4437414559999997</v>
      </c>
      <c r="Q32" s="165">
        <v>6.2808520750000003</v>
      </c>
      <c r="R32" s="165">
        <v>8.4540564420000006</v>
      </c>
      <c r="S32" s="165">
        <v>8.1275238089999995</v>
      </c>
      <c r="T32" s="165">
        <v>9.1293408080000003</v>
      </c>
      <c r="U32" s="165">
        <v>7.9102404269999997</v>
      </c>
      <c r="V32" s="165">
        <v>8.5517234880000004</v>
      </c>
      <c r="W32" s="165">
        <v>8.3824094999999996</v>
      </c>
      <c r="X32" s="165">
        <v>8.2085212139999992</v>
      </c>
      <c r="Y32" s="165">
        <v>8.2793841480000001</v>
      </c>
      <c r="Z32" s="165">
        <v>8.4460359260000004</v>
      </c>
      <c r="AA32" s="165">
        <v>7.7133956230000003</v>
      </c>
      <c r="AB32" s="165">
        <v>7.868535863</v>
      </c>
      <c r="AC32" s="165">
        <v>7.384349802</v>
      </c>
      <c r="AD32" s="165">
        <v>8.1105828950000003</v>
      </c>
      <c r="AE32" s="165">
        <v>9.5653242869999993</v>
      </c>
      <c r="AF32" s="165">
        <v>9.7889136709999995</v>
      </c>
      <c r="AG32" s="165">
        <v>8.7873302859999995</v>
      </c>
      <c r="AH32" s="165">
        <v>11.915447670000001</v>
      </c>
      <c r="AI32" s="165">
        <v>11.83695659</v>
      </c>
      <c r="AJ32" s="165">
        <v>9.9184643599999998</v>
      </c>
      <c r="AK32" s="165">
        <v>10.49373441</v>
      </c>
      <c r="AL32" s="165">
        <v>10.40740285</v>
      </c>
      <c r="AM32" s="165">
        <v>9.8990398890000009</v>
      </c>
      <c r="AN32" s="165">
        <v>9.3375532089999993</v>
      </c>
      <c r="AO32" s="165">
        <v>8.1565989719999994</v>
      </c>
      <c r="AP32" s="165">
        <v>6.5059306379999997</v>
      </c>
      <c r="AQ32" s="165">
        <v>6.51706232</v>
      </c>
      <c r="AR32" s="165">
        <v>7.3299534480000004</v>
      </c>
      <c r="AS32" s="165">
        <v>6.7221066030000003</v>
      </c>
      <c r="AT32" s="165">
        <v>6.7248770760000003</v>
      </c>
      <c r="AU32" s="165">
        <v>7.3219253750000002</v>
      </c>
      <c r="AV32" s="165">
        <v>6.1336080539999998</v>
      </c>
      <c r="AW32" s="165">
        <v>6.0040920829999997</v>
      </c>
      <c r="AX32" s="165">
        <v>6.4654877490000002</v>
      </c>
      <c r="AY32" s="165">
        <v>6.1322880069999997</v>
      </c>
      <c r="AZ32" s="165">
        <v>7.246622114</v>
      </c>
      <c r="BA32" s="165">
        <v>6.4631400000000001</v>
      </c>
      <c r="BB32" s="165">
        <v>6.0881749999999997</v>
      </c>
      <c r="BC32" s="252">
        <v>5.5825750000000003</v>
      </c>
      <c r="BD32" s="252">
        <v>5.6505590000000003</v>
      </c>
      <c r="BE32" s="252">
        <v>5.0758330000000003</v>
      </c>
      <c r="BF32" s="252">
        <v>5.4980650000000004</v>
      </c>
      <c r="BG32" s="252">
        <v>5.2461370000000001</v>
      </c>
      <c r="BH32" s="252">
        <v>4.8241800000000001</v>
      </c>
      <c r="BI32" s="252">
        <v>5.2381900000000003</v>
      </c>
      <c r="BJ32" s="252">
        <v>5.4086699999999999</v>
      </c>
      <c r="BK32" s="252">
        <v>5.5364789999999999</v>
      </c>
      <c r="BL32" s="252">
        <v>5.6247350000000003</v>
      </c>
      <c r="BM32" s="252">
        <v>5.601559</v>
      </c>
      <c r="BN32" s="252">
        <v>5.7371280000000002</v>
      </c>
      <c r="BO32" s="252">
        <v>5.6380520000000001</v>
      </c>
      <c r="BP32" s="252">
        <v>6.0472219999999997</v>
      </c>
      <c r="BQ32" s="252">
        <v>5.7325280000000003</v>
      </c>
      <c r="BR32" s="252">
        <v>6.2958639999999999</v>
      </c>
      <c r="BS32" s="252">
        <v>6.1289179999999996</v>
      </c>
      <c r="BT32" s="252">
        <v>5.7360259999999998</v>
      </c>
      <c r="BU32" s="252">
        <v>6.1246029999999996</v>
      </c>
      <c r="BV32" s="252">
        <v>6.2652659999999996</v>
      </c>
    </row>
    <row r="33" spans="1:74" ht="11.15" customHeight="1" x14ac:dyDescent="0.25">
      <c r="A33" s="67" t="s">
        <v>576</v>
      </c>
      <c r="B33" s="146" t="s">
        <v>361</v>
      </c>
      <c r="C33" s="165">
        <v>4.2532077209999999</v>
      </c>
      <c r="D33" s="165">
        <v>4.0290144640000003</v>
      </c>
      <c r="E33" s="165">
        <v>3.88305276</v>
      </c>
      <c r="F33" s="165">
        <v>3.5041171389999999</v>
      </c>
      <c r="G33" s="165">
        <v>3.4371850839999998</v>
      </c>
      <c r="H33" s="165">
        <v>3.148747432</v>
      </c>
      <c r="I33" s="165">
        <v>3.009240374</v>
      </c>
      <c r="J33" s="165">
        <v>3.0983896319999999</v>
      </c>
      <c r="K33" s="165">
        <v>3.5130194719999999</v>
      </c>
      <c r="L33" s="165">
        <v>3.5832359199999999</v>
      </c>
      <c r="M33" s="165">
        <v>4.557942261</v>
      </c>
      <c r="N33" s="165">
        <v>4.4548845430000004</v>
      </c>
      <c r="O33" s="165">
        <v>4.4051516790000003</v>
      </c>
      <c r="P33" s="165">
        <v>5.0084269790000002</v>
      </c>
      <c r="Q33" s="165">
        <v>5.32505104</v>
      </c>
      <c r="R33" s="165">
        <v>4.515778364</v>
      </c>
      <c r="S33" s="165">
        <v>4.7335144519999997</v>
      </c>
      <c r="T33" s="165">
        <v>4.5783826899999998</v>
      </c>
      <c r="U33" s="165">
        <v>5.0324873720000003</v>
      </c>
      <c r="V33" s="165">
        <v>5.5255519560000002</v>
      </c>
      <c r="W33" s="165">
        <v>5.9182275999999998</v>
      </c>
      <c r="X33" s="165">
        <v>6.964705661</v>
      </c>
      <c r="Y33" s="165">
        <v>7.0257026509999996</v>
      </c>
      <c r="Z33" s="165">
        <v>7.0420813920000001</v>
      </c>
      <c r="AA33" s="165">
        <v>7.6212763160000003</v>
      </c>
      <c r="AB33" s="165">
        <v>7.8643326580000004</v>
      </c>
      <c r="AC33" s="165">
        <v>7.222304802</v>
      </c>
      <c r="AD33" s="165">
        <v>6.9558090889999997</v>
      </c>
      <c r="AE33" s="165">
        <v>8.2173281829999993</v>
      </c>
      <c r="AF33" s="165">
        <v>9.5475906649999995</v>
      </c>
      <c r="AG33" s="165">
        <v>8.4663647829999995</v>
      </c>
      <c r="AH33" s="165">
        <v>9.1211223970000006</v>
      </c>
      <c r="AI33" s="165">
        <v>9.8211112539999998</v>
      </c>
      <c r="AJ33" s="165">
        <v>7.9167813440000003</v>
      </c>
      <c r="AK33" s="165">
        <v>7.6401251510000003</v>
      </c>
      <c r="AL33" s="165">
        <v>8.8083492470000007</v>
      </c>
      <c r="AM33" s="165">
        <v>9.2642389909999991</v>
      </c>
      <c r="AN33" s="165">
        <v>8.5541917430000005</v>
      </c>
      <c r="AO33" s="165">
        <v>6.7797128679999998</v>
      </c>
      <c r="AP33" s="165">
        <v>5.1892431500000002</v>
      </c>
      <c r="AQ33" s="165">
        <v>4.3710562839999998</v>
      </c>
      <c r="AR33" s="165">
        <v>3.7604603390000002</v>
      </c>
      <c r="AS33" s="165">
        <v>3.9767859649999999</v>
      </c>
      <c r="AT33" s="165">
        <v>4.3393195540000002</v>
      </c>
      <c r="AU33" s="165">
        <v>4.7500684189999998</v>
      </c>
      <c r="AV33" s="165">
        <v>4.5458000490000003</v>
      </c>
      <c r="AW33" s="165">
        <v>4.5340707919999996</v>
      </c>
      <c r="AX33" s="165">
        <v>4.9546097309999997</v>
      </c>
      <c r="AY33" s="165">
        <v>5.5304880169999997</v>
      </c>
      <c r="AZ33" s="165">
        <v>5.7280855879999999</v>
      </c>
      <c r="BA33" s="165">
        <v>4.7502399999999998</v>
      </c>
      <c r="BB33" s="165">
        <v>3.9008409999999998</v>
      </c>
      <c r="BC33" s="252">
        <v>3.5484369999999998</v>
      </c>
      <c r="BD33" s="252">
        <v>3.3955199999999999</v>
      </c>
      <c r="BE33" s="252">
        <v>3.209508</v>
      </c>
      <c r="BF33" s="252">
        <v>3.2641740000000001</v>
      </c>
      <c r="BG33" s="252">
        <v>3.4918100000000001</v>
      </c>
      <c r="BH33" s="252">
        <v>3.5124140000000001</v>
      </c>
      <c r="BI33" s="252">
        <v>3.9635280000000002</v>
      </c>
      <c r="BJ33" s="252">
        <v>4.5628349999999998</v>
      </c>
      <c r="BK33" s="252">
        <v>5.0714509999999997</v>
      </c>
      <c r="BL33" s="252">
        <v>5.1929410000000003</v>
      </c>
      <c r="BM33" s="252">
        <v>4.7827390000000003</v>
      </c>
      <c r="BN33" s="252">
        <v>4.2661210000000001</v>
      </c>
      <c r="BO33" s="252">
        <v>4.1708889999999998</v>
      </c>
      <c r="BP33" s="252">
        <v>4.2360090000000001</v>
      </c>
      <c r="BQ33" s="252">
        <v>4.2060209999999998</v>
      </c>
      <c r="BR33" s="252">
        <v>4.3101799999999999</v>
      </c>
      <c r="BS33" s="252">
        <v>4.5480260000000001</v>
      </c>
      <c r="BT33" s="252">
        <v>4.5363980000000002</v>
      </c>
      <c r="BU33" s="252">
        <v>4.9118870000000001</v>
      </c>
      <c r="BV33" s="252">
        <v>5.4447130000000001</v>
      </c>
    </row>
    <row r="34" spans="1:74" ht="11.15" customHeight="1" x14ac:dyDescent="0.25">
      <c r="A34" s="67" t="s">
        <v>577</v>
      </c>
      <c r="B34" s="146" t="s">
        <v>362</v>
      </c>
      <c r="C34" s="165">
        <v>4.4712899549999996</v>
      </c>
      <c r="D34" s="165">
        <v>4.2008969839999999</v>
      </c>
      <c r="E34" s="165">
        <v>4.0168960309999999</v>
      </c>
      <c r="F34" s="165">
        <v>3.8329697870000001</v>
      </c>
      <c r="G34" s="165">
        <v>3.7770508290000002</v>
      </c>
      <c r="H34" s="165">
        <v>3.6689922529999999</v>
      </c>
      <c r="I34" s="165">
        <v>3.4850771909999998</v>
      </c>
      <c r="J34" s="165">
        <v>3.6299577759999999</v>
      </c>
      <c r="K34" s="165">
        <v>4.3001741620000002</v>
      </c>
      <c r="L34" s="165">
        <v>4.1728329080000002</v>
      </c>
      <c r="M34" s="165">
        <v>4.7987515270000003</v>
      </c>
      <c r="N34" s="165">
        <v>5.0293919640000002</v>
      </c>
      <c r="O34" s="165">
        <v>4.6547259490000004</v>
      </c>
      <c r="P34" s="165">
        <v>5.1319383460000001</v>
      </c>
      <c r="Q34" s="165">
        <v>4.8894042689999999</v>
      </c>
      <c r="R34" s="165">
        <v>4.4609447339999999</v>
      </c>
      <c r="S34" s="165">
        <v>4.5787951199999997</v>
      </c>
      <c r="T34" s="165">
        <v>4.7441850109999999</v>
      </c>
      <c r="U34" s="165">
        <v>5.6395635139999998</v>
      </c>
      <c r="V34" s="165">
        <v>5.2934928440000002</v>
      </c>
      <c r="W34" s="165">
        <v>5.9349964430000002</v>
      </c>
      <c r="X34" s="165">
        <v>7.0250841849999999</v>
      </c>
      <c r="Y34" s="165">
        <v>7.5003444320000003</v>
      </c>
      <c r="Z34" s="165">
        <v>7.5636238100000002</v>
      </c>
      <c r="AA34" s="165">
        <v>6.9934557269999997</v>
      </c>
      <c r="AB34" s="165">
        <v>7.6783369659999998</v>
      </c>
      <c r="AC34" s="165">
        <v>7.0925904839999996</v>
      </c>
      <c r="AD34" s="165">
        <v>7.1546601250000004</v>
      </c>
      <c r="AE34" s="165">
        <v>8.5200768769999993</v>
      </c>
      <c r="AF34" s="165">
        <v>10.295833310000001</v>
      </c>
      <c r="AG34" s="165">
        <v>9.3393175110000008</v>
      </c>
      <c r="AH34" s="165">
        <v>11.63169093</v>
      </c>
      <c r="AI34" s="165">
        <v>11.483619429999999</v>
      </c>
      <c r="AJ34" s="165">
        <v>9.0611041379999993</v>
      </c>
      <c r="AK34" s="165">
        <v>8.2731354320000001</v>
      </c>
      <c r="AL34" s="165">
        <v>9.2845154179999998</v>
      </c>
      <c r="AM34" s="165">
        <v>8.6792072850000004</v>
      </c>
      <c r="AN34" s="165">
        <v>6.3174340850000004</v>
      </c>
      <c r="AO34" s="165">
        <v>5.703607624</v>
      </c>
      <c r="AP34" s="165">
        <v>5.124951941</v>
      </c>
      <c r="AQ34" s="165">
        <v>4.6785331880000003</v>
      </c>
      <c r="AR34" s="165">
        <v>4.500313502</v>
      </c>
      <c r="AS34" s="165">
        <v>5.381255597</v>
      </c>
      <c r="AT34" s="165">
        <v>4.8208580489999999</v>
      </c>
      <c r="AU34" s="165">
        <v>4.8817870330000002</v>
      </c>
      <c r="AV34" s="165">
        <v>5.228618022</v>
      </c>
      <c r="AW34" s="165">
        <v>5.4197460270000004</v>
      </c>
      <c r="AX34" s="165">
        <v>5.4475510839999997</v>
      </c>
      <c r="AY34" s="165">
        <v>5.6536628369999997</v>
      </c>
      <c r="AZ34" s="165">
        <v>5.1427614679999998</v>
      </c>
      <c r="BA34" s="165">
        <v>4.2151100000000001</v>
      </c>
      <c r="BB34" s="165">
        <v>3.7171780000000001</v>
      </c>
      <c r="BC34" s="252">
        <v>3.4958239999999998</v>
      </c>
      <c r="BD34" s="252">
        <v>3.6123509999999999</v>
      </c>
      <c r="BE34" s="252">
        <v>3.6066479999999999</v>
      </c>
      <c r="BF34" s="252">
        <v>3.769031</v>
      </c>
      <c r="BG34" s="252">
        <v>4.0432449999999998</v>
      </c>
      <c r="BH34" s="252">
        <v>3.8898410000000001</v>
      </c>
      <c r="BI34" s="252">
        <v>4.3519990000000002</v>
      </c>
      <c r="BJ34" s="252">
        <v>5.0979510000000001</v>
      </c>
      <c r="BK34" s="252">
        <v>5.4004560000000001</v>
      </c>
      <c r="BL34" s="252">
        <v>5.1504310000000002</v>
      </c>
      <c r="BM34" s="252">
        <v>4.8819619999999997</v>
      </c>
      <c r="BN34" s="252">
        <v>4.6379950000000001</v>
      </c>
      <c r="BO34" s="252">
        <v>4.5851790000000001</v>
      </c>
      <c r="BP34" s="252">
        <v>4.8458930000000002</v>
      </c>
      <c r="BQ34" s="252">
        <v>4.9182300000000003</v>
      </c>
      <c r="BR34" s="252">
        <v>5.0248920000000004</v>
      </c>
      <c r="BS34" s="252">
        <v>5.2260030000000004</v>
      </c>
      <c r="BT34" s="252">
        <v>4.9680920000000004</v>
      </c>
      <c r="BU34" s="252">
        <v>5.288303</v>
      </c>
      <c r="BV34" s="252">
        <v>5.9343649999999997</v>
      </c>
    </row>
    <row r="35" spans="1:74" ht="11.15" customHeight="1" x14ac:dyDescent="0.25">
      <c r="A35" s="67" t="s">
        <v>578</v>
      </c>
      <c r="B35" s="146" t="s">
        <v>363</v>
      </c>
      <c r="C35" s="165">
        <v>4.1774265039999996</v>
      </c>
      <c r="D35" s="165">
        <v>4.0231267700000002</v>
      </c>
      <c r="E35" s="165">
        <v>3.8621177389999999</v>
      </c>
      <c r="F35" s="165">
        <v>3.4365748279999999</v>
      </c>
      <c r="G35" s="165">
        <v>3.3970316789999999</v>
      </c>
      <c r="H35" s="165">
        <v>3.1696425860000002</v>
      </c>
      <c r="I35" s="165">
        <v>3.0630553489999999</v>
      </c>
      <c r="J35" s="165">
        <v>3.314621517</v>
      </c>
      <c r="K35" s="165">
        <v>3.7328641889999998</v>
      </c>
      <c r="L35" s="165">
        <v>3.5747728809999999</v>
      </c>
      <c r="M35" s="165">
        <v>4.3090459360000004</v>
      </c>
      <c r="N35" s="165">
        <v>4.487965</v>
      </c>
      <c r="O35" s="165">
        <v>4.2863565890000004</v>
      </c>
      <c r="P35" s="165">
        <v>4.922224376</v>
      </c>
      <c r="Q35" s="165">
        <v>4.3915931480000001</v>
      </c>
      <c r="R35" s="165">
        <v>3.9683921130000002</v>
      </c>
      <c r="S35" s="165">
        <v>4.096608356</v>
      </c>
      <c r="T35" s="165">
        <v>4.2190152169999999</v>
      </c>
      <c r="U35" s="165">
        <v>4.7217451500000003</v>
      </c>
      <c r="V35" s="165">
        <v>4.9418584829999999</v>
      </c>
      <c r="W35" s="165">
        <v>5.7045000180000001</v>
      </c>
      <c r="X35" s="165">
        <v>6.7916426269999999</v>
      </c>
      <c r="Y35" s="165">
        <v>7.0918662110000001</v>
      </c>
      <c r="Z35" s="165">
        <v>6.7871224870000004</v>
      </c>
      <c r="AA35" s="165">
        <v>5.757215972</v>
      </c>
      <c r="AB35" s="165">
        <v>7.0021732779999999</v>
      </c>
      <c r="AC35" s="165">
        <v>5.9854488339999996</v>
      </c>
      <c r="AD35" s="165">
        <v>6.8103608979999999</v>
      </c>
      <c r="AE35" s="165">
        <v>8.5134944749999999</v>
      </c>
      <c r="AF35" s="165">
        <v>9.6445095809999994</v>
      </c>
      <c r="AG35" s="165">
        <v>8.9659416509999996</v>
      </c>
      <c r="AH35" s="165">
        <v>10.966678160000001</v>
      </c>
      <c r="AI35" s="165">
        <v>10.37555145</v>
      </c>
      <c r="AJ35" s="165">
        <v>7.904964809</v>
      </c>
      <c r="AK35" s="165">
        <v>7.0001831049999996</v>
      </c>
      <c r="AL35" s="165">
        <v>8.0319203580000007</v>
      </c>
      <c r="AM35" s="165">
        <v>6.5799387500000002</v>
      </c>
      <c r="AN35" s="165">
        <v>5.2400540510000004</v>
      </c>
      <c r="AO35" s="165">
        <v>4.4929666949999998</v>
      </c>
      <c r="AP35" s="165">
        <v>3.9142072560000001</v>
      </c>
      <c r="AQ35" s="165">
        <v>3.655301583</v>
      </c>
      <c r="AR35" s="165">
        <v>3.6576710010000002</v>
      </c>
      <c r="AS35" s="165">
        <v>4.2259569839999997</v>
      </c>
      <c r="AT35" s="165">
        <v>4.008784897</v>
      </c>
      <c r="AU35" s="165">
        <v>4.060345001</v>
      </c>
      <c r="AV35" s="165">
        <v>4.1946469149999999</v>
      </c>
      <c r="AW35" s="165">
        <v>4.487180017</v>
      </c>
      <c r="AX35" s="165">
        <v>4.343119379</v>
      </c>
      <c r="AY35" s="165">
        <v>4.8809253740000003</v>
      </c>
      <c r="AZ35" s="165">
        <v>4.212404051</v>
      </c>
      <c r="BA35" s="165">
        <v>3.3889629999999999</v>
      </c>
      <c r="BB35" s="165">
        <v>3.0697220000000001</v>
      </c>
      <c r="BC35" s="252">
        <v>3.0085130000000002</v>
      </c>
      <c r="BD35" s="252">
        <v>3.1329050000000001</v>
      </c>
      <c r="BE35" s="252">
        <v>3.1646779999999999</v>
      </c>
      <c r="BF35" s="252">
        <v>3.3994819999999999</v>
      </c>
      <c r="BG35" s="252">
        <v>3.5669010000000001</v>
      </c>
      <c r="BH35" s="252">
        <v>3.6076250000000001</v>
      </c>
      <c r="BI35" s="252">
        <v>4.0080400000000003</v>
      </c>
      <c r="BJ35" s="252">
        <v>4.6838290000000002</v>
      </c>
      <c r="BK35" s="252">
        <v>4.7951259999999998</v>
      </c>
      <c r="BL35" s="252">
        <v>4.8520719999999997</v>
      </c>
      <c r="BM35" s="252">
        <v>4.4355719999999996</v>
      </c>
      <c r="BN35" s="252">
        <v>4.1718960000000003</v>
      </c>
      <c r="BO35" s="252">
        <v>4.1607500000000002</v>
      </c>
      <c r="BP35" s="252">
        <v>4.3606249999999998</v>
      </c>
      <c r="BQ35" s="252">
        <v>4.4228160000000001</v>
      </c>
      <c r="BR35" s="252">
        <v>4.5605380000000002</v>
      </c>
      <c r="BS35" s="252">
        <v>4.6353920000000004</v>
      </c>
      <c r="BT35" s="252">
        <v>4.5622090000000002</v>
      </c>
      <c r="BU35" s="252">
        <v>4.8170630000000001</v>
      </c>
      <c r="BV35" s="252">
        <v>5.4024679999999998</v>
      </c>
    </row>
    <row r="36" spans="1:74" ht="11.15" customHeight="1" x14ac:dyDescent="0.25">
      <c r="A36" s="67" t="s">
        <v>579</v>
      </c>
      <c r="B36" s="146" t="s">
        <v>364</v>
      </c>
      <c r="C36" s="165">
        <v>2.3651844660000001</v>
      </c>
      <c r="D36" s="165">
        <v>2.1492201799999999</v>
      </c>
      <c r="E36" s="165">
        <v>2.0697843859999998</v>
      </c>
      <c r="F36" s="165">
        <v>1.886994885</v>
      </c>
      <c r="G36" s="165">
        <v>2.0089055390000001</v>
      </c>
      <c r="H36" s="165">
        <v>1.922499124</v>
      </c>
      <c r="I36" s="165">
        <v>1.773560378</v>
      </c>
      <c r="J36" s="165">
        <v>2.171165593</v>
      </c>
      <c r="K36" s="165">
        <v>2.6363684429999998</v>
      </c>
      <c r="L36" s="165">
        <v>2.5144752079999999</v>
      </c>
      <c r="M36" s="165">
        <v>3.129866217</v>
      </c>
      <c r="N36" s="165">
        <v>3.075623744</v>
      </c>
      <c r="O36" s="165">
        <v>2.811569204</v>
      </c>
      <c r="P36" s="165">
        <v>14.564583669999999</v>
      </c>
      <c r="Q36" s="165">
        <v>3.1118067759999999</v>
      </c>
      <c r="R36" s="165">
        <v>2.9036798570000002</v>
      </c>
      <c r="S36" s="165">
        <v>3.3111017129999998</v>
      </c>
      <c r="T36" s="165">
        <v>3.4523988339999998</v>
      </c>
      <c r="U36" s="165">
        <v>4.0384118459999998</v>
      </c>
      <c r="V36" s="165">
        <v>4.3693264279999999</v>
      </c>
      <c r="W36" s="165">
        <v>4.7926782550000002</v>
      </c>
      <c r="X36" s="165">
        <v>6.058611827</v>
      </c>
      <c r="Y36" s="165">
        <v>6.2381779159999997</v>
      </c>
      <c r="Z36" s="165">
        <v>5.6705090409999999</v>
      </c>
      <c r="AA36" s="165">
        <v>5.0103348820000004</v>
      </c>
      <c r="AB36" s="165">
        <v>6.2976418240000003</v>
      </c>
      <c r="AC36" s="165">
        <v>4.7998903000000004</v>
      </c>
      <c r="AD36" s="165">
        <v>5.7275686930000003</v>
      </c>
      <c r="AE36" s="165">
        <v>7.4506833029999999</v>
      </c>
      <c r="AF36" s="165">
        <v>8.860844728</v>
      </c>
      <c r="AG36" s="165">
        <v>6.9117139019999998</v>
      </c>
      <c r="AH36" s="165">
        <v>8.468910631</v>
      </c>
      <c r="AI36" s="165">
        <v>8.8355797220000003</v>
      </c>
      <c r="AJ36" s="165">
        <v>5.7249378889999996</v>
      </c>
      <c r="AK36" s="165">
        <v>4.913360817</v>
      </c>
      <c r="AL36" s="165">
        <v>6.2145298609999999</v>
      </c>
      <c r="AM36" s="165">
        <v>4.62256614</v>
      </c>
      <c r="AN36" s="165">
        <v>2.991350943</v>
      </c>
      <c r="AO36" s="165">
        <v>2.5413384140000002</v>
      </c>
      <c r="AP36" s="165">
        <v>2.1377333300000001</v>
      </c>
      <c r="AQ36" s="165">
        <v>2.1456960669999998</v>
      </c>
      <c r="AR36" s="165">
        <v>2.3643911430000002</v>
      </c>
      <c r="AS36" s="165">
        <v>2.8039521230000002</v>
      </c>
      <c r="AT36" s="165">
        <v>2.6347817440000001</v>
      </c>
      <c r="AU36" s="165">
        <v>2.7027432990000002</v>
      </c>
      <c r="AV36" s="165">
        <v>2.7544712709999999</v>
      </c>
      <c r="AW36" s="165">
        <v>2.8994915809999999</v>
      </c>
      <c r="AX36" s="165">
        <v>2.7255934119999998</v>
      </c>
      <c r="AY36" s="165">
        <v>3.1581630380000001</v>
      </c>
      <c r="AZ36" s="165">
        <v>2.5940173020000001</v>
      </c>
      <c r="BA36" s="165">
        <v>1.62639</v>
      </c>
      <c r="BB36" s="165">
        <v>1.7062889999999999</v>
      </c>
      <c r="BC36" s="252">
        <v>1.8408249999999999</v>
      </c>
      <c r="BD36" s="252">
        <v>2.185746</v>
      </c>
      <c r="BE36" s="252">
        <v>2.1335630000000001</v>
      </c>
      <c r="BF36" s="252">
        <v>2.2851409999999999</v>
      </c>
      <c r="BG36" s="252">
        <v>2.615224</v>
      </c>
      <c r="BH36" s="252">
        <v>2.6748240000000001</v>
      </c>
      <c r="BI36" s="252">
        <v>2.926609</v>
      </c>
      <c r="BJ36" s="252">
        <v>3.5362390000000001</v>
      </c>
      <c r="BK36" s="252">
        <v>3.6024949999999998</v>
      </c>
      <c r="BL36" s="252">
        <v>3.603758</v>
      </c>
      <c r="BM36" s="252">
        <v>2.8449049999999998</v>
      </c>
      <c r="BN36" s="252">
        <v>2.7774160000000001</v>
      </c>
      <c r="BO36" s="252">
        <v>2.9427500000000002</v>
      </c>
      <c r="BP36" s="252">
        <v>3.3758599999999999</v>
      </c>
      <c r="BQ36" s="252">
        <v>3.3211059999999999</v>
      </c>
      <c r="BR36" s="252">
        <v>3.2887759999999999</v>
      </c>
      <c r="BS36" s="252">
        <v>3.5279799999999999</v>
      </c>
      <c r="BT36" s="252">
        <v>3.4669660000000002</v>
      </c>
      <c r="BU36" s="252">
        <v>3.561385</v>
      </c>
      <c r="BV36" s="252">
        <v>4.1261450000000002</v>
      </c>
    </row>
    <row r="37" spans="1:74" ht="11.15" customHeight="1" x14ac:dyDescent="0.25">
      <c r="A37" s="67" t="s">
        <v>580</v>
      </c>
      <c r="B37" s="146" t="s">
        <v>365</v>
      </c>
      <c r="C37" s="165">
        <v>4.3297598129999999</v>
      </c>
      <c r="D37" s="165">
        <v>4.3591531400000001</v>
      </c>
      <c r="E37" s="165">
        <v>4.4004808520000003</v>
      </c>
      <c r="F37" s="165">
        <v>4.2149364269999996</v>
      </c>
      <c r="G37" s="165">
        <v>4.5025700850000003</v>
      </c>
      <c r="H37" s="165">
        <v>5.073605444</v>
      </c>
      <c r="I37" s="165">
        <v>4.5979828850000004</v>
      </c>
      <c r="J37" s="165">
        <v>4.5211774990000002</v>
      </c>
      <c r="K37" s="165">
        <v>4.5978339549999996</v>
      </c>
      <c r="L37" s="165">
        <v>4.9945787509999997</v>
      </c>
      <c r="M37" s="165">
        <v>4.7888944340000004</v>
      </c>
      <c r="N37" s="165">
        <v>4.8047520390000003</v>
      </c>
      <c r="O37" s="165">
        <v>4.9362985779999997</v>
      </c>
      <c r="P37" s="165">
        <v>5.2666253970000003</v>
      </c>
      <c r="Q37" s="165">
        <v>5.3058923460000003</v>
      </c>
      <c r="R37" s="165">
        <v>5.5240488350000003</v>
      </c>
      <c r="S37" s="165">
        <v>5.780423409</v>
      </c>
      <c r="T37" s="165">
        <v>6.0515057690000003</v>
      </c>
      <c r="U37" s="165">
        <v>6.5809995089999997</v>
      </c>
      <c r="V37" s="165">
        <v>6.9554586010000001</v>
      </c>
      <c r="W37" s="165">
        <v>7.1211649350000004</v>
      </c>
      <c r="X37" s="165">
        <v>7.8112635539999999</v>
      </c>
      <c r="Y37" s="165">
        <v>7.6502670359999998</v>
      </c>
      <c r="Z37" s="165">
        <v>7.5417688150000002</v>
      </c>
      <c r="AA37" s="165">
        <v>7.0868568390000002</v>
      </c>
      <c r="AB37" s="165">
        <v>7.0647483680000001</v>
      </c>
      <c r="AC37" s="165">
        <v>7.1634511310000004</v>
      </c>
      <c r="AD37" s="165">
        <v>7.5489349109999999</v>
      </c>
      <c r="AE37" s="165">
        <v>8.5310311159999994</v>
      </c>
      <c r="AF37" s="165">
        <v>9.3234039119999998</v>
      </c>
      <c r="AG37" s="165">
        <v>10.42130931</v>
      </c>
      <c r="AH37" s="165">
        <v>10.250411400000001</v>
      </c>
      <c r="AI37" s="165">
        <v>10.7390148</v>
      </c>
      <c r="AJ37" s="165">
        <v>11.012728409999999</v>
      </c>
      <c r="AK37" s="165">
        <v>10.248567019999999</v>
      </c>
      <c r="AL37" s="165">
        <v>8.9132794579999999</v>
      </c>
      <c r="AM37" s="165">
        <v>10.50905833</v>
      </c>
      <c r="AN37" s="165">
        <v>8.4425198689999998</v>
      </c>
      <c r="AO37" s="165">
        <v>7.5560202690000002</v>
      </c>
      <c r="AP37" s="165">
        <v>7.5122535509999997</v>
      </c>
      <c r="AQ37" s="165">
        <v>7.8088382579999998</v>
      </c>
      <c r="AR37" s="165">
        <v>7.9464063339999997</v>
      </c>
      <c r="AS37" s="165">
        <v>7.9026193520000003</v>
      </c>
      <c r="AT37" s="165">
        <v>7.9349701780000004</v>
      </c>
      <c r="AU37" s="165">
        <v>8.3105181810000008</v>
      </c>
      <c r="AV37" s="165">
        <v>8.8694942969999992</v>
      </c>
      <c r="AW37" s="165">
        <v>7.4083234679999999</v>
      </c>
      <c r="AX37" s="165">
        <v>7.432613431</v>
      </c>
      <c r="AY37" s="165">
        <v>7.5235672559999998</v>
      </c>
      <c r="AZ37" s="165">
        <v>9.0750016020000004</v>
      </c>
      <c r="BA37" s="165">
        <v>8.2262830000000005</v>
      </c>
      <c r="BB37" s="165">
        <v>7.5776029999999999</v>
      </c>
      <c r="BC37" s="252">
        <v>7.2647510000000004</v>
      </c>
      <c r="BD37" s="252">
        <v>7.1524190000000001</v>
      </c>
      <c r="BE37" s="252">
        <v>7.0243789999999997</v>
      </c>
      <c r="BF37" s="252">
        <v>6.5750130000000002</v>
      </c>
      <c r="BG37" s="252">
        <v>6.1825400000000004</v>
      </c>
      <c r="BH37" s="252">
        <v>6.382536</v>
      </c>
      <c r="BI37" s="252">
        <v>5.8621819999999998</v>
      </c>
      <c r="BJ37" s="252">
        <v>5.5529270000000004</v>
      </c>
      <c r="BK37" s="252">
        <v>5.83718</v>
      </c>
      <c r="BL37" s="252">
        <v>5.8169589999999998</v>
      </c>
      <c r="BM37" s="252">
        <v>5.617966</v>
      </c>
      <c r="BN37" s="252">
        <v>5.4902090000000001</v>
      </c>
      <c r="BO37" s="252">
        <v>5.6392629999999997</v>
      </c>
      <c r="BP37" s="252">
        <v>5.9463400000000002</v>
      </c>
      <c r="BQ37" s="252">
        <v>6.1822010000000001</v>
      </c>
      <c r="BR37" s="252">
        <v>6.0145249999999999</v>
      </c>
      <c r="BS37" s="252">
        <v>5.8534600000000001</v>
      </c>
      <c r="BT37" s="252">
        <v>6.2334370000000003</v>
      </c>
      <c r="BU37" s="252">
        <v>5.8413979999999999</v>
      </c>
      <c r="BV37" s="252">
        <v>5.6380119999999998</v>
      </c>
    </row>
    <row r="38" spans="1:74" ht="11.15" customHeight="1" x14ac:dyDescent="0.25">
      <c r="A38" s="67" t="s">
        <v>581</v>
      </c>
      <c r="B38" s="146" t="s">
        <v>366</v>
      </c>
      <c r="C38" s="165">
        <v>7.6301573339999997</v>
      </c>
      <c r="D38" s="165">
        <v>7.2803786669999999</v>
      </c>
      <c r="E38" s="165">
        <v>6.967962784</v>
      </c>
      <c r="F38" s="165">
        <v>6.5187976780000003</v>
      </c>
      <c r="G38" s="165">
        <v>6.0521346080000002</v>
      </c>
      <c r="H38" s="165">
        <v>6.2060910910000002</v>
      </c>
      <c r="I38" s="165">
        <v>6.2164314430000003</v>
      </c>
      <c r="J38" s="165">
        <v>5.8588660800000003</v>
      </c>
      <c r="K38" s="165">
        <v>6.1470637730000002</v>
      </c>
      <c r="L38" s="165">
        <v>6.5592661029999997</v>
      </c>
      <c r="M38" s="165">
        <v>6.925002578</v>
      </c>
      <c r="N38" s="165">
        <v>7.5889461210000002</v>
      </c>
      <c r="O38" s="165">
        <v>8.7052411670000005</v>
      </c>
      <c r="P38" s="165">
        <v>8.2405450079999998</v>
      </c>
      <c r="Q38" s="165">
        <v>8.5376710510000002</v>
      </c>
      <c r="R38" s="165">
        <v>7.6890330760000003</v>
      </c>
      <c r="S38" s="165">
        <v>6.6390515539999999</v>
      </c>
      <c r="T38" s="165">
        <v>7.3736123410000003</v>
      </c>
      <c r="U38" s="165">
        <v>7.6437350909999999</v>
      </c>
      <c r="V38" s="165">
        <v>7.4404625700000002</v>
      </c>
      <c r="W38" s="165">
        <v>7.7442453689999997</v>
      </c>
      <c r="X38" s="165">
        <v>8.1330768720000002</v>
      </c>
      <c r="Y38" s="165">
        <v>7.4020233910000002</v>
      </c>
      <c r="Z38" s="165">
        <v>7.816373263</v>
      </c>
      <c r="AA38" s="165">
        <v>8.939989915</v>
      </c>
      <c r="AB38" s="165">
        <v>8.9546752489999992</v>
      </c>
      <c r="AC38" s="165">
        <v>8.5670192029999992</v>
      </c>
      <c r="AD38" s="165">
        <v>8.5515177419999997</v>
      </c>
      <c r="AE38" s="165">
        <v>8.9333881829999999</v>
      </c>
      <c r="AF38" s="165">
        <v>9.7402664059999999</v>
      </c>
      <c r="AG38" s="165">
        <v>9.3583524929999999</v>
      </c>
      <c r="AH38" s="165">
        <v>9.8614359329999992</v>
      </c>
      <c r="AI38" s="165">
        <v>9.5936338110000001</v>
      </c>
      <c r="AJ38" s="165">
        <v>8.8003588159999993</v>
      </c>
      <c r="AK38" s="165">
        <v>9.2312450560000006</v>
      </c>
      <c r="AL38" s="165">
        <v>10.08363699</v>
      </c>
      <c r="AM38" s="165">
        <v>11.047419769999999</v>
      </c>
      <c r="AN38" s="165">
        <v>11.526042260000001</v>
      </c>
      <c r="AO38" s="165">
        <v>9.9314357720000004</v>
      </c>
      <c r="AP38" s="165">
        <v>8.7273984010000003</v>
      </c>
      <c r="AQ38" s="165">
        <v>7.951536945</v>
      </c>
      <c r="AR38" s="165">
        <v>7.7256566400000004</v>
      </c>
      <c r="AS38" s="165">
        <v>7.7138021549999998</v>
      </c>
      <c r="AT38" s="165">
        <v>8.2968813990000001</v>
      </c>
      <c r="AU38" s="165">
        <v>8.0945952810000001</v>
      </c>
      <c r="AV38" s="165">
        <v>8.2564514110000005</v>
      </c>
      <c r="AW38" s="165">
        <v>8.7893036890000005</v>
      </c>
      <c r="AX38" s="165">
        <v>9.9547357460000008</v>
      </c>
      <c r="AY38" s="165">
        <v>8.732320477</v>
      </c>
      <c r="AZ38" s="165">
        <v>8.8872589949999998</v>
      </c>
      <c r="BA38" s="165">
        <v>8.3339420000000004</v>
      </c>
      <c r="BB38" s="165">
        <v>7.4195510000000002</v>
      </c>
      <c r="BC38" s="252">
        <v>6.8465800000000003</v>
      </c>
      <c r="BD38" s="252">
        <v>6.8445970000000003</v>
      </c>
      <c r="BE38" s="252">
        <v>6.741968</v>
      </c>
      <c r="BF38" s="252">
        <v>6.7493150000000002</v>
      </c>
      <c r="BG38" s="252">
        <v>6.5636060000000001</v>
      </c>
      <c r="BH38" s="252">
        <v>6.4295900000000001</v>
      </c>
      <c r="BI38" s="252">
        <v>6.5649810000000004</v>
      </c>
      <c r="BJ38" s="252">
        <v>7.265625</v>
      </c>
      <c r="BK38" s="252">
        <v>7.6876550000000003</v>
      </c>
      <c r="BL38" s="252">
        <v>7.7458369999999999</v>
      </c>
      <c r="BM38" s="252">
        <v>7.549461</v>
      </c>
      <c r="BN38" s="252">
        <v>6.899686</v>
      </c>
      <c r="BO38" s="252">
        <v>6.5521190000000002</v>
      </c>
      <c r="BP38" s="252">
        <v>6.7492520000000003</v>
      </c>
      <c r="BQ38" s="252">
        <v>6.8108700000000004</v>
      </c>
      <c r="BR38" s="252">
        <v>6.9296369999999996</v>
      </c>
      <c r="BS38" s="252">
        <v>6.8265060000000002</v>
      </c>
      <c r="BT38" s="252">
        <v>6.7457419999999999</v>
      </c>
      <c r="BU38" s="252">
        <v>6.9051910000000003</v>
      </c>
      <c r="BV38" s="252">
        <v>7.6215529999999996</v>
      </c>
    </row>
    <row r="39" spans="1:74" ht="11.15" customHeight="1" x14ac:dyDescent="0.25">
      <c r="A39" s="67" t="s">
        <v>582</v>
      </c>
      <c r="B39" s="147" t="s">
        <v>340</v>
      </c>
      <c r="C39" s="166">
        <v>3.71</v>
      </c>
      <c r="D39" s="166">
        <v>3.58</v>
      </c>
      <c r="E39" s="166">
        <v>3.39</v>
      </c>
      <c r="F39" s="166">
        <v>3</v>
      </c>
      <c r="G39" s="166">
        <v>2.91</v>
      </c>
      <c r="H39" s="166">
        <v>2.72</v>
      </c>
      <c r="I39" s="166">
        <v>2.58</v>
      </c>
      <c r="J39" s="166">
        <v>2.85</v>
      </c>
      <c r="K39" s="166">
        <v>3.3</v>
      </c>
      <c r="L39" s="166">
        <v>3.29</v>
      </c>
      <c r="M39" s="166">
        <v>3.98</v>
      </c>
      <c r="N39" s="166">
        <v>4.1100000000000003</v>
      </c>
      <c r="O39" s="166">
        <v>4.04</v>
      </c>
      <c r="P39" s="166">
        <v>9.32</v>
      </c>
      <c r="Q39" s="166">
        <v>4.41</v>
      </c>
      <c r="R39" s="166">
        <v>4</v>
      </c>
      <c r="S39" s="166">
        <v>4.1100000000000003</v>
      </c>
      <c r="T39" s="166">
        <v>4.16</v>
      </c>
      <c r="U39" s="166">
        <v>4.6900000000000004</v>
      </c>
      <c r="V39" s="166">
        <v>4.95</v>
      </c>
      <c r="W39" s="166">
        <v>5.42</v>
      </c>
      <c r="X39" s="166">
        <v>6.61</v>
      </c>
      <c r="Y39" s="166">
        <v>6.9</v>
      </c>
      <c r="Z39" s="166">
        <v>6.77</v>
      </c>
      <c r="AA39" s="166">
        <v>6.47</v>
      </c>
      <c r="AB39" s="166">
        <v>7.32</v>
      </c>
      <c r="AC39" s="166">
        <v>6.18</v>
      </c>
      <c r="AD39" s="166">
        <v>6.68</v>
      </c>
      <c r="AE39" s="166">
        <v>8.08</v>
      </c>
      <c r="AF39" s="166">
        <v>9.3000000000000007</v>
      </c>
      <c r="AG39" s="166">
        <v>7.85</v>
      </c>
      <c r="AH39" s="166">
        <v>9.4</v>
      </c>
      <c r="AI39" s="166">
        <v>9.58</v>
      </c>
      <c r="AJ39" s="166">
        <v>7.16</v>
      </c>
      <c r="AK39" s="166">
        <v>6.74</v>
      </c>
      <c r="AL39" s="166">
        <v>8.0399999999999991</v>
      </c>
      <c r="AM39" s="166">
        <v>7.27</v>
      </c>
      <c r="AN39" s="166">
        <v>5.98</v>
      </c>
      <c r="AO39" s="166">
        <v>5.05</v>
      </c>
      <c r="AP39" s="166">
        <v>4.08</v>
      </c>
      <c r="AQ39" s="166">
        <v>3.59</v>
      </c>
      <c r="AR39" s="166">
        <v>3.6</v>
      </c>
      <c r="AS39" s="166">
        <v>3.93</v>
      </c>
      <c r="AT39" s="166">
        <v>3.78</v>
      </c>
      <c r="AU39" s="166">
        <v>3.9</v>
      </c>
      <c r="AV39" s="166">
        <v>4.13</v>
      </c>
      <c r="AW39" s="166">
        <v>4.4000000000000004</v>
      </c>
      <c r="AX39" s="166">
        <v>4.58</v>
      </c>
      <c r="AY39" s="166">
        <v>4.96</v>
      </c>
      <c r="AZ39" s="166">
        <v>4.71</v>
      </c>
      <c r="BA39" s="166">
        <v>3.7747999999999999</v>
      </c>
      <c r="BB39" s="166">
        <v>3.319013</v>
      </c>
      <c r="BC39" s="274">
        <v>3.0761759999999998</v>
      </c>
      <c r="BD39" s="274">
        <v>3.1728510000000001</v>
      </c>
      <c r="BE39" s="274">
        <v>3.07558</v>
      </c>
      <c r="BF39" s="274">
        <v>3.192685</v>
      </c>
      <c r="BG39" s="274">
        <v>3.4503970000000002</v>
      </c>
      <c r="BH39" s="274">
        <v>3.5752480000000002</v>
      </c>
      <c r="BI39" s="274">
        <v>4.0057109999999998</v>
      </c>
      <c r="BJ39" s="274">
        <v>4.7213419999999999</v>
      </c>
      <c r="BK39" s="274">
        <v>4.9607169999999998</v>
      </c>
      <c r="BL39" s="274">
        <v>4.9810540000000003</v>
      </c>
      <c r="BM39" s="274">
        <v>4.3575280000000003</v>
      </c>
      <c r="BN39" s="274">
        <v>4.0331760000000001</v>
      </c>
      <c r="BO39" s="274">
        <v>3.9211680000000002</v>
      </c>
      <c r="BP39" s="274">
        <v>4.1823350000000001</v>
      </c>
      <c r="BQ39" s="274">
        <v>4.1303029999999996</v>
      </c>
      <c r="BR39" s="274">
        <v>4.146115</v>
      </c>
      <c r="BS39" s="274">
        <v>4.3487850000000003</v>
      </c>
      <c r="BT39" s="274">
        <v>4.3894820000000001</v>
      </c>
      <c r="BU39" s="274">
        <v>4.6620759999999999</v>
      </c>
      <c r="BV39" s="274">
        <v>5.3397290000000002</v>
      </c>
    </row>
    <row r="40" spans="1:74" s="213" customFormat="1" ht="12" customHeight="1" x14ac:dyDescent="0.25">
      <c r="A40" s="152"/>
      <c r="B40" s="631" t="s">
        <v>708</v>
      </c>
      <c r="C40" s="632"/>
      <c r="D40" s="632"/>
      <c r="E40" s="632"/>
      <c r="F40" s="632"/>
      <c r="G40" s="632"/>
      <c r="H40" s="632"/>
      <c r="I40" s="632"/>
      <c r="J40" s="632"/>
      <c r="K40" s="632"/>
      <c r="L40" s="632"/>
      <c r="M40" s="632"/>
      <c r="N40" s="632"/>
      <c r="O40" s="632"/>
      <c r="P40" s="632"/>
      <c r="Q40" s="632"/>
      <c r="AY40" s="376"/>
      <c r="AZ40" s="376"/>
      <c r="BA40" s="376"/>
      <c r="BB40" s="376"/>
      <c r="BC40" s="376"/>
      <c r="BD40" s="376"/>
      <c r="BE40" s="376"/>
      <c r="BF40" s="376"/>
      <c r="BG40" s="376"/>
      <c r="BH40" s="376"/>
      <c r="BI40" s="376"/>
      <c r="BJ40" s="376"/>
    </row>
    <row r="41" spans="1:74" s="613" customFormat="1" ht="12" customHeight="1" x14ac:dyDescent="0.2">
      <c r="A41" s="610"/>
      <c r="B41" s="597" t="s">
        <v>1288</v>
      </c>
      <c r="C41" s="595"/>
      <c r="D41" s="595"/>
      <c r="E41" s="595"/>
      <c r="F41" s="595"/>
      <c r="G41" s="595"/>
      <c r="H41" s="595"/>
      <c r="I41" s="595"/>
      <c r="J41" s="595"/>
      <c r="K41" s="595"/>
      <c r="L41" s="595"/>
      <c r="M41" s="595"/>
      <c r="N41" s="595"/>
      <c r="O41" s="595"/>
      <c r="P41" s="595"/>
      <c r="Q41" s="595"/>
    </row>
    <row r="42" spans="1:74" s="331" customFormat="1" ht="12" customHeight="1" x14ac:dyDescent="0.25">
      <c r="A42" s="330"/>
      <c r="B42" s="645" t="str">
        <f>Dates!$G$2</f>
        <v>EIA completed modeling and analysis for this report on Thursday, May 2, 2024.</v>
      </c>
      <c r="C42" s="638"/>
      <c r="D42" s="638"/>
      <c r="E42" s="638"/>
      <c r="F42" s="638"/>
      <c r="G42" s="638"/>
      <c r="H42" s="638"/>
      <c r="I42" s="638"/>
      <c r="J42" s="638"/>
      <c r="K42" s="638"/>
      <c r="L42" s="638"/>
      <c r="M42" s="638"/>
      <c r="N42" s="638"/>
      <c r="O42" s="638"/>
      <c r="P42" s="638"/>
      <c r="Q42" s="638"/>
      <c r="AY42" s="377"/>
      <c r="AZ42" s="377"/>
      <c r="BA42" s="377"/>
      <c r="BB42" s="377"/>
      <c r="BC42" s="377"/>
      <c r="BD42" s="377"/>
      <c r="BE42" s="377"/>
      <c r="BF42" s="377"/>
      <c r="BG42" s="377"/>
      <c r="BH42" s="377"/>
      <c r="BI42" s="377"/>
      <c r="BJ42" s="377"/>
    </row>
    <row r="43" spans="1:74" s="331" customFormat="1" ht="12" customHeight="1" x14ac:dyDescent="0.25">
      <c r="A43" s="330"/>
      <c r="B43" s="637" t="s">
        <v>290</v>
      </c>
      <c r="C43" s="638"/>
      <c r="D43" s="638"/>
      <c r="E43" s="638"/>
      <c r="F43" s="638"/>
      <c r="G43" s="638"/>
      <c r="H43" s="638"/>
      <c r="I43" s="638"/>
      <c r="J43" s="638"/>
      <c r="K43" s="638"/>
      <c r="L43" s="638"/>
      <c r="M43" s="638"/>
      <c r="N43" s="638"/>
      <c r="O43" s="638"/>
      <c r="P43" s="638"/>
      <c r="Q43" s="638"/>
      <c r="AY43" s="377"/>
      <c r="AZ43" s="377"/>
      <c r="BA43" s="377"/>
      <c r="BB43" s="377"/>
      <c r="BC43" s="377"/>
      <c r="BD43" s="487"/>
      <c r="BE43" s="487"/>
      <c r="BF43" s="487"/>
      <c r="BG43" s="487"/>
      <c r="BH43" s="377"/>
      <c r="BI43" s="377"/>
      <c r="BJ43" s="377"/>
    </row>
    <row r="44" spans="1:74" s="213" customFormat="1" ht="12" customHeight="1" x14ac:dyDescent="0.25">
      <c r="A44" s="152"/>
      <c r="B44" s="639" t="s">
        <v>118</v>
      </c>
      <c r="C44" s="632"/>
      <c r="D44" s="632"/>
      <c r="E44" s="632"/>
      <c r="F44" s="632"/>
      <c r="G44" s="632"/>
      <c r="H44" s="632"/>
      <c r="I44" s="632"/>
      <c r="J44" s="632"/>
      <c r="K44" s="632"/>
      <c r="L44" s="632"/>
      <c r="M44" s="632"/>
      <c r="N44" s="632"/>
      <c r="O44" s="632"/>
      <c r="P44" s="632"/>
      <c r="Q44" s="632"/>
      <c r="AY44" s="376"/>
      <c r="AZ44" s="376"/>
      <c r="BA44" s="376"/>
      <c r="BB44" s="376"/>
      <c r="BC44" s="376"/>
      <c r="BD44" s="486"/>
      <c r="BE44" s="486"/>
      <c r="BF44" s="486"/>
      <c r="BG44" s="486"/>
      <c r="BH44" s="376"/>
      <c r="BI44" s="376"/>
      <c r="BJ44" s="376"/>
    </row>
    <row r="45" spans="1:74" s="331" customFormat="1" ht="12" customHeight="1" x14ac:dyDescent="0.25">
      <c r="A45" s="330"/>
      <c r="B45" s="634" t="s">
        <v>747</v>
      </c>
      <c r="C45" s="647"/>
      <c r="D45" s="647"/>
      <c r="E45" s="647"/>
      <c r="F45" s="647"/>
      <c r="G45" s="647"/>
      <c r="H45" s="647"/>
      <c r="I45" s="647"/>
      <c r="J45" s="647"/>
      <c r="K45" s="647"/>
      <c r="L45" s="647"/>
      <c r="M45" s="647"/>
      <c r="N45" s="647"/>
      <c r="O45" s="647"/>
      <c r="P45" s="647"/>
      <c r="Q45" s="627"/>
      <c r="AY45" s="377"/>
      <c r="AZ45" s="377"/>
      <c r="BA45" s="377"/>
      <c r="BB45" s="377"/>
      <c r="BC45" s="377"/>
      <c r="BD45" s="487"/>
      <c r="BE45" s="487"/>
      <c r="BF45" s="487"/>
      <c r="BG45" s="487"/>
      <c r="BH45" s="377"/>
      <c r="BI45" s="377"/>
      <c r="BJ45" s="377"/>
    </row>
    <row r="46" spans="1:74" s="331" customFormat="1" ht="12" customHeight="1" x14ac:dyDescent="0.25">
      <c r="A46" s="330"/>
      <c r="B46" s="696" t="s">
        <v>748</v>
      </c>
      <c r="C46" s="627"/>
      <c r="D46" s="627"/>
      <c r="E46" s="627"/>
      <c r="F46" s="627"/>
      <c r="G46" s="627"/>
      <c r="H46" s="627"/>
      <c r="I46" s="627"/>
      <c r="J46" s="627"/>
      <c r="K46" s="627"/>
      <c r="L46" s="627"/>
      <c r="M46" s="627"/>
      <c r="N46" s="627"/>
      <c r="O46" s="627"/>
      <c r="P46" s="627"/>
      <c r="Q46" s="627"/>
      <c r="AY46" s="377"/>
      <c r="AZ46" s="377"/>
      <c r="BA46" s="377"/>
      <c r="BB46" s="377"/>
      <c r="BC46" s="377"/>
      <c r="BD46" s="487"/>
      <c r="BE46" s="487"/>
      <c r="BF46" s="487"/>
      <c r="BG46" s="487"/>
      <c r="BH46" s="377"/>
      <c r="BI46" s="377"/>
      <c r="BJ46" s="377"/>
    </row>
    <row r="47" spans="1:74" s="331" customFormat="1" ht="12" customHeight="1" x14ac:dyDescent="0.25">
      <c r="A47" s="332"/>
      <c r="B47" s="646" t="s">
        <v>749</v>
      </c>
      <c r="C47" s="647"/>
      <c r="D47" s="647"/>
      <c r="E47" s="647"/>
      <c r="F47" s="647"/>
      <c r="G47" s="647"/>
      <c r="H47" s="647"/>
      <c r="I47" s="647"/>
      <c r="J47" s="647"/>
      <c r="K47" s="647"/>
      <c r="L47" s="647"/>
      <c r="M47" s="647"/>
      <c r="N47" s="647"/>
      <c r="O47" s="647"/>
      <c r="P47" s="647"/>
      <c r="Q47" s="627"/>
      <c r="AY47" s="377"/>
      <c r="AZ47" s="377"/>
      <c r="BA47" s="377"/>
      <c r="BB47" s="377"/>
      <c r="BC47" s="377"/>
      <c r="BD47" s="487"/>
      <c r="BE47" s="487"/>
      <c r="BF47" s="487"/>
      <c r="BG47" s="487"/>
      <c r="BH47" s="377"/>
      <c r="BI47" s="377"/>
      <c r="BJ47" s="377"/>
    </row>
    <row r="48" spans="1:74" s="331" customFormat="1" ht="12" customHeight="1" x14ac:dyDescent="0.25">
      <c r="A48" s="332"/>
      <c r="B48" s="658" t="s">
        <v>1243</v>
      </c>
      <c r="C48" s="627"/>
      <c r="D48" s="627"/>
      <c r="E48" s="627"/>
      <c r="F48" s="627"/>
      <c r="G48" s="627"/>
      <c r="H48" s="627"/>
      <c r="I48" s="627"/>
      <c r="J48" s="627"/>
      <c r="K48" s="627"/>
      <c r="L48" s="627"/>
      <c r="M48" s="627"/>
      <c r="N48" s="627"/>
      <c r="O48" s="627"/>
      <c r="P48" s="627"/>
      <c r="Q48" s="627"/>
      <c r="AY48" s="377"/>
      <c r="AZ48" s="377"/>
      <c r="BA48" s="377"/>
      <c r="BB48" s="377"/>
      <c r="BC48" s="377"/>
      <c r="BD48" s="487"/>
      <c r="BE48" s="487"/>
      <c r="BF48" s="487"/>
      <c r="BG48" s="487"/>
      <c r="BH48" s="377"/>
      <c r="BI48" s="377"/>
      <c r="BJ48" s="377"/>
    </row>
    <row r="49" spans="1:74" s="331" customFormat="1" ht="12" customHeight="1" x14ac:dyDescent="0.25">
      <c r="A49" s="332"/>
      <c r="B49" s="634" t="s">
        <v>727</v>
      </c>
      <c r="C49" s="635"/>
      <c r="D49" s="635"/>
      <c r="E49" s="635"/>
      <c r="F49" s="635"/>
      <c r="G49" s="635"/>
      <c r="H49" s="635"/>
      <c r="I49" s="635"/>
      <c r="J49" s="635"/>
      <c r="K49" s="635"/>
      <c r="L49" s="635"/>
      <c r="M49" s="635"/>
      <c r="N49" s="635"/>
      <c r="O49" s="635"/>
      <c r="P49" s="635"/>
      <c r="Q49" s="627"/>
      <c r="AY49" s="377"/>
      <c r="AZ49" s="377"/>
      <c r="BA49" s="377"/>
      <c r="BB49" s="377"/>
      <c r="BC49" s="377"/>
      <c r="BD49" s="487"/>
      <c r="BE49" s="487"/>
      <c r="BF49" s="487"/>
      <c r="BG49" s="487"/>
      <c r="BH49" s="377"/>
      <c r="BI49" s="377"/>
      <c r="BJ49" s="377"/>
    </row>
    <row r="50" spans="1:74" s="333" customFormat="1" ht="12" customHeight="1" x14ac:dyDescent="0.25">
      <c r="A50" s="315"/>
      <c r="B50" s="654" t="s">
        <v>1126</v>
      </c>
      <c r="C50" s="627"/>
      <c r="D50" s="627"/>
      <c r="E50" s="627"/>
      <c r="F50" s="627"/>
      <c r="G50" s="627"/>
      <c r="H50" s="627"/>
      <c r="I50" s="627"/>
      <c r="J50" s="627"/>
      <c r="K50" s="627"/>
      <c r="L50" s="627"/>
      <c r="M50" s="627"/>
      <c r="N50" s="627"/>
      <c r="O50" s="627"/>
      <c r="P50" s="627"/>
      <c r="Q50" s="627"/>
      <c r="AY50" s="378"/>
      <c r="AZ50" s="378"/>
      <c r="BA50" s="378"/>
      <c r="BB50" s="378"/>
      <c r="BC50" s="378"/>
      <c r="BD50" s="488"/>
      <c r="BE50" s="488"/>
      <c r="BF50" s="488"/>
      <c r="BG50" s="488"/>
      <c r="BH50" s="378"/>
      <c r="BI50" s="378"/>
      <c r="BJ50" s="378"/>
    </row>
    <row r="51" spans="1:74" x14ac:dyDescent="0.25">
      <c r="BK51" s="278"/>
      <c r="BL51" s="278"/>
      <c r="BM51" s="278"/>
      <c r="BN51" s="278"/>
      <c r="BO51" s="278"/>
      <c r="BP51" s="278"/>
      <c r="BQ51" s="278"/>
      <c r="BR51" s="278"/>
      <c r="BS51" s="278"/>
      <c r="BT51" s="278"/>
      <c r="BU51" s="278"/>
      <c r="BV51" s="278"/>
    </row>
    <row r="52" spans="1:74" x14ac:dyDescent="0.25">
      <c r="BK52" s="278"/>
      <c r="BL52" s="278"/>
      <c r="BM52" s="278"/>
      <c r="BN52" s="278"/>
      <c r="BO52" s="278"/>
      <c r="BP52" s="278"/>
      <c r="BQ52" s="278"/>
      <c r="BR52" s="278"/>
      <c r="BS52" s="278"/>
      <c r="BT52" s="278"/>
      <c r="BU52" s="278"/>
      <c r="BV52" s="278"/>
    </row>
    <row r="53" spans="1:74" x14ac:dyDescent="0.25">
      <c r="BK53" s="278"/>
      <c r="BL53" s="278"/>
      <c r="BM53" s="278"/>
      <c r="BN53" s="278"/>
      <c r="BO53" s="278"/>
      <c r="BP53" s="278"/>
      <c r="BQ53" s="278"/>
      <c r="BR53" s="278"/>
      <c r="BS53" s="278"/>
      <c r="BT53" s="278"/>
      <c r="BU53" s="278"/>
      <c r="BV53" s="278"/>
    </row>
    <row r="54" spans="1:74" x14ac:dyDescent="0.25">
      <c r="BK54" s="278"/>
      <c r="BL54" s="278"/>
      <c r="BM54" s="278"/>
      <c r="BN54" s="278"/>
      <c r="BO54" s="278"/>
      <c r="BP54" s="278"/>
      <c r="BQ54" s="278"/>
      <c r="BR54" s="278"/>
      <c r="BS54" s="278"/>
      <c r="BT54" s="278"/>
      <c r="BU54" s="278"/>
      <c r="BV54" s="278"/>
    </row>
    <row r="55" spans="1:74" x14ac:dyDescent="0.25">
      <c r="BK55" s="278"/>
      <c r="BL55" s="278"/>
      <c r="BM55" s="278"/>
      <c r="BN55" s="278"/>
      <c r="BO55" s="278"/>
      <c r="BP55" s="278"/>
      <c r="BQ55" s="278"/>
      <c r="BR55" s="278"/>
      <c r="BS55" s="278"/>
      <c r="BT55" s="278"/>
      <c r="BU55" s="278"/>
      <c r="BV55" s="278"/>
    </row>
    <row r="56" spans="1:74" x14ac:dyDescent="0.25">
      <c r="BK56" s="278"/>
      <c r="BL56" s="278"/>
      <c r="BM56" s="278"/>
      <c r="BN56" s="278"/>
      <c r="BO56" s="278"/>
      <c r="BP56" s="278"/>
      <c r="BQ56" s="278"/>
      <c r="BR56" s="278"/>
      <c r="BS56" s="278"/>
      <c r="BT56" s="278"/>
      <c r="BU56" s="278"/>
      <c r="BV56" s="278"/>
    </row>
    <row r="57" spans="1:74" x14ac:dyDescent="0.25">
      <c r="BK57" s="278"/>
      <c r="BL57" s="278"/>
      <c r="BM57" s="278"/>
      <c r="BN57" s="278"/>
      <c r="BO57" s="278"/>
      <c r="BP57" s="278"/>
      <c r="BQ57" s="278"/>
      <c r="BR57" s="278"/>
      <c r="BS57" s="278"/>
      <c r="BT57" s="278"/>
      <c r="BU57" s="278"/>
      <c r="BV57" s="278"/>
    </row>
    <row r="58" spans="1:74" x14ac:dyDescent="0.25">
      <c r="BK58" s="278"/>
      <c r="BL58" s="278"/>
      <c r="BM58" s="278"/>
      <c r="BN58" s="278"/>
      <c r="BO58" s="278"/>
      <c r="BP58" s="278"/>
      <c r="BQ58" s="278"/>
      <c r="BR58" s="278"/>
      <c r="BS58" s="278"/>
      <c r="BT58" s="278"/>
      <c r="BU58" s="278"/>
      <c r="BV58" s="278"/>
    </row>
    <row r="59" spans="1:74" x14ac:dyDescent="0.25">
      <c r="BK59" s="278"/>
      <c r="BL59" s="278"/>
      <c r="BM59" s="278"/>
      <c r="BN59" s="278"/>
      <c r="BO59" s="278"/>
      <c r="BP59" s="278"/>
      <c r="BQ59" s="278"/>
      <c r="BR59" s="278"/>
      <c r="BS59" s="278"/>
      <c r="BT59" s="278"/>
      <c r="BU59" s="278"/>
      <c r="BV59" s="278"/>
    </row>
    <row r="60" spans="1:74" x14ac:dyDescent="0.25">
      <c r="BK60" s="278"/>
      <c r="BL60" s="278"/>
      <c r="BM60" s="278"/>
      <c r="BN60" s="278"/>
      <c r="BO60" s="278"/>
      <c r="BP60" s="278"/>
      <c r="BQ60" s="278"/>
      <c r="BR60" s="278"/>
      <c r="BS60" s="278"/>
      <c r="BT60" s="278"/>
      <c r="BU60" s="278"/>
      <c r="BV60" s="278"/>
    </row>
    <row r="61" spans="1:74" x14ac:dyDescent="0.25">
      <c r="BK61" s="278"/>
      <c r="BL61" s="278"/>
      <c r="BM61" s="278"/>
      <c r="BN61" s="278"/>
      <c r="BO61" s="278"/>
      <c r="BP61" s="278"/>
      <c r="BQ61" s="278"/>
      <c r="BR61" s="278"/>
      <c r="BS61" s="278"/>
      <c r="BT61" s="278"/>
      <c r="BU61" s="278"/>
      <c r="BV61" s="278"/>
    </row>
    <row r="62" spans="1:74" x14ac:dyDescent="0.25">
      <c r="BK62" s="278"/>
      <c r="BL62" s="278"/>
      <c r="BM62" s="278"/>
      <c r="BN62" s="278"/>
      <c r="BO62" s="278"/>
      <c r="BP62" s="278"/>
      <c r="BQ62" s="278"/>
      <c r="BR62" s="278"/>
      <c r="BS62" s="278"/>
      <c r="BT62" s="278"/>
      <c r="BU62" s="278"/>
      <c r="BV62" s="278"/>
    </row>
    <row r="63" spans="1:74" x14ac:dyDescent="0.25">
      <c r="BK63" s="278"/>
      <c r="BL63" s="278"/>
      <c r="BM63" s="278"/>
      <c r="BN63" s="278"/>
      <c r="BO63" s="278"/>
      <c r="BP63" s="278"/>
      <c r="BQ63" s="278"/>
      <c r="BR63" s="278"/>
      <c r="BS63" s="278"/>
      <c r="BT63" s="278"/>
      <c r="BU63" s="278"/>
      <c r="BV63" s="278"/>
    </row>
    <row r="64" spans="1:74" x14ac:dyDescent="0.25">
      <c r="BK64" s="278"/>
      <c r="BL64" s="278"/>
      <c r="BM64" s="278"/>
      <c r="BN64" s="278"/>
      <c r="BO64" s="278"/>
      <c r="BP64" s="278"/>
      <c r="BQ64" s="278"/>
      <c r="BR64" s="278"/>
      <c r="BS64" s="278"/>
      <c r="BT64" s="278"/>
      <c r="BU64" s="278"/>
      <c r="BV64" s="278"/>
    </row>
    <row r="65" spans="63:74" x14ac:dyDescent="0.25">
      <c r="BK65" s="278"/>
      <c r="BL65" s="278"/>
      <c r="BM65" s="278"/>
      <c r="BN65" s="278"/>
      <c r="BO65" s="278"/>
      <c r="BP65" s="278"/>
      <c r="BQ65" s="278"/>
      <c r="BR65" s="278"/>
      <c r="BS65" s="278"/>
      <c r="BT65" s="278"/>
      <c r="BU65" s="278"/>
      <c r="BV65" s="278"/>
    </row>
    <row r="66" spans="63:74" x14ac:dyDescent="0.25">
      <c r="BK66" s="278"/>
      <c r="BL66" s="278"/>
      <c r="BM66" s="278"/>
      <c r="BN66" s="278"/>
      <c r="BO66" s="278"/>
      <c r="BP66" s="278"/>
      <c r="BQ66" s="278"/>
      <c r="BR66" s="278"/>
      <c r="BS66" s="278"/>
      <c r="BT66" s="278"/>
      <c r="BU66" s="278"/>
      <c r="BV66" s="278"/>
    </row>
    <row r="67" spans="63:74" x14ac:dyDescent="0.25">
      <c r="BK67" s="278"/>
      <c r="BL67" s="278"/>
      <c r="BM67" s="278"/>
      <c r="BN67" s="278"/>
      <c r="BO67" s="278"/>
      <c r="BP67" s="278"/>
      <c r="BQ67" s="278"/>
      <c r="BR67" s="278"/>
      <c r="BS67" s="278"/>
      <c r="BT67" s="278"/>
      <c r="BU67" s="278"/>
      <c r="BV67" s="278"/>
    </row>
    <row r="68" spans="63:74" x14ac:dyDescent="0.25">
      <c r="BK68" s="278"/>
      <c r="BL68" s="278"/>
      <c r="BM68" s="278"/>
      <c r="BN68" s="278"/>
      <c r="BO68" s="278"/>
      <c r="BP68" s="278"/>
      <c r="BQ68" s="278"/>
      <c r="BR68" s="278"/>
      <c r="BS68" s="278"/>
      <c r="BT68" s="278"/>
      <c r="BU68" s="278"/>
      <c r="BV68" s="278"/>
    </row>
    <row r="69" spans="63:74" x14ac:dyDescent="0.25">
      <c r="BK69" s="278"/>
      <c r="BL69" s="278"/>
      <c r="BM69" s="278"/>
      <c r="BN69" s="278"/>
      <c r="BO69" s="278"/>
      <c r="BP69" s="278"/>
      <c r="BQ69" s="278"/>
      <c r="BR69" s="278"/>
      <c r="BS69" s="278"/>
      <c r="BT69" s="278"/>
      <c r="BU69" s="278"/>
      <c r="BV69" s="278"/>
    </row>
    <row r="70" spans="63:74" x14ac:dyDescent="0.25">
      <c r="BK70" s="278"/>
      <c r="BL70" s="278"/>
      <c r="BM70" s="278"/>
      <c r="BN70" s="278"/>
      <c r="BO70" s="278"/>
      <c r="BP70" s="278"/>
      <c r="BQ70" s="278"/>
      <c r="BR70" s="278"/>
      <c r="BS70" s="278"/>
      <c r="BT70" s="278"/>
      <c r="BU70" s="278"/>
      <c r="BV70" s="278"/>
    </row>
    <row r="71" spans="63:74" x14ac:dyDescent="0.25">
      <c r="BK71" s="278"/>
      <c r="BL71" s="278"/>
      <c r="BM71" s="278"/>
      <c r="BN71" s="278"/>
      <c r="BO71" s="278"/>
      <c r="BP71" s="278"/>
      <c r="BQ71" s="278"/>
      <c r="BR71" s="278"/>
      <c r="BS71" s="278"/>
      <c r="BT71" s="278"/>
      <c r="BU71" s="278"/>
      <c r="BV71" s="278"/>
    </row>
    <row r="72" spans="63:74" x14ac:dyDescent="0.25">
      <c r="BK72" s="278"/>
      <c r="BL72" s="278"/>
      <c r="BM72" s="278"/>
      <c r="BN72" s="278"/>
      <c r="BO72" s="278"/>
      <c r="BP72" s="278"/>
      <c r="BQ72" s="278"/>
      <c r="BR72" s="278"/>
      <c r="BS72" s="278"/>
      <c r="BT72" s="278"/>
      <c r="BU72" s="278"/>
      <c r="BV72" s="278"/>
    </row>
    <row r="73" spans="63:74" x14ac:dyDescent="0.25">
      <c r="BK73" s="278"/>
      <c r="BL73" s="278"/>
      <c r="BM73" s="278"/>
      <c r="BN73" s="278"/>
      <c r="BO73" s="278"/>
      <c r="BP73" s="278"/>
      <c r="BQ73" s="278"/>
      <c r="BR73" s="278"/>
      <c r="BS73" s="278"/>
      <c r="BT73" s="278"/>
      <c r="BU73" s="278"/>
      <c r="BV73" s="278"/>
    </row>
    <row r="74" spans="63:74" x14ac:dyDescent="0.25">
      <c r="BK74" s="278"/>
      <c r="BL74" s="278"/>
      <c r="BM74" s="278"/>
      <c r="BN74" s="278"/>
      <c r="BO74" s="278"/>
      <c r="BP74" s="278"/>
      <c r="BQ74" s="278"/>
      <c r="BR74" s="278"/>
      <c r="BS74" s="278"/>
      <c r="BT74" s="278"/>
      <c r="BU74" s="278"/>
      <c r="BV74" s="278"/>
    </row>
    <row r="75" spans="63:74" x14ac:dyDescent="0.25">
      <c r="BK75" s="278"/>
      <c r="BL75" s="278"/>
      <c r="BM75" s="278"/>
      <c r="BN75" s="278"/>
      <c r="BO75" s="278"/>
      <c r="BP75" s="278"/>
      <c r="BQ75" s="278"/>
      <c r="BR75" s="278"/>
      <c r="BS75" s="278"/>
      <c r="BT75" s="278"/>
      <c r="BU75" s="278"/>
      <c r="BV75" s="278"/>
    </row>
    <row r="76" spans="63:74" x14ac:dyDescent="0.25">
      <c r="BK76" s="278"/>
      <c r="BL76" s="278"/>
      <c r="BM76" s="278"/>
      <c r="BN76" s="278"/>
      <c r="BO76" s="278"/>
      <c r="BP76" s="278"/>
      <c r="BQ76" s="278"/>
      <c r="BR76" s="278"/>
      <c r="BS76" s="278"/>
      <c r="BT76" s="278"/>
      <c r="BU76" s="278"/>
      <c r="BV76" s="278"/>
    </row>
    <row r="77" spans="63:74" x14ac:dyDescent="0.25">
      <c r="BK77" s="278"/>
      <c r="BL77" s="278"/>
      <c r="BM77" s="278"/>
      <c r="BN77" s="278"/>
      <c r="BO77" s="278"/>
      <c r="BP77" s="278"/>
      <c r="BQ77" s="278"/>
      <c r="BR77" s="278"/>
      <c r="BS77" s="278"/>
      <c r="BT77" s="278"/>
      <c r="BU77" s="278"/>
      <c r="BV77" s="278"/>
    </row>
    <row r="78" spans="63:74" x14ac:dyDescent="0.25">
      <c r="BK78" s="278"/>
      <c r="BL78" s="278"/>
      <c r="BM78" s="278"/>
      <c r="BN78" s="278"/>
      <c r="BO78" s="278"/>
      <c r="BP78" s="278"/>
      <c r="BQ78" s="278"/>
      <c r="BR78" s="278"/>
      <c r="BS78" s="278"/>
      <c r="BT78" s="278"/>
      <c r="BU78" s="278"/>
      <c r="BV78" s="278"/>
    </row>
    <row r="79" spans="63:74" x14ac:dyDescent="0.25">
      <c r="BK79" s="278"/>
      <c r="BL79" s="278"/>
      <c r="BM79" s="278"/>
      <c r="BN79" s="278"/>
      <c r="BO79" s="278"/>
      <c r="BP79" s="278"/>
      <c r="BQ79" s="278"/>
      <c r="BR79" s="278"/>
      <c r="BS79" s="278"/>
      <c r="BT79" s="278"/>
      <c r="BU79" s="278"/>
      <c r="BV79" s="278"/>
    </row>
    <row r="80" spans="63:74" x14ac:dyDescent="0.25">
      <c r="BK80" s="278"/>
      <c r="BL80" s="278"/>
      <c r="BM80" s="278"/>
      <c r="BN80" s="278"/>
      <c r="BO80" s="278"/>
      <c r="BP80" s="278"/>
      <c r="BQ80" s="278"/>
      <c r="BR80" s="278"/>
      <c r="BS80" s="278"/>
      <c r="BT80" s="278"/>
      <c r="BU80" s="278"/>
      <c r="BV80" s="278"/>
    </row>
    <row r="81" spans="63:74" x14ac:dyDescent="0.25">
      <c r="BK81" s="278"/>
      <c r="BL81" s="278"/>
      <c r="BM81" s="278"/>
      <c r="BN81" s="278"/>
      <c r="BO81" s="278"/>
      <c r="BP81" s="278"/>
      <c r="BQ81" s="278"/>
      <c r="BR81" s="278"/>
      <c r="BS81" s="278"/>
      <c r="BT81" s="278"/>
      <c r="BU81" s="278"/>
      <c r="BV81" s="278"/>
    </row>
    <row r="82" spans="63:74" x14ac:dyDescent="0.25">
      <c r="BK82" s="278"/>
      <c r="BL82" s="278"/>
      <c r="BM82" s="278"/>
      <c r="BN82" s="278"/>
      <c r="BO82" s="278"/>
      <c r="BP82" s="278"/>
      <c r="BQ82" s="278"/>
      <c r="BR82" s="278"/>
      <c r="BS82" s="278"/>
      <c r="BT82" s="278"/>
      <c r="BU82" s="278"/>
      <c r="BV82" s="278"/>
    </row>
    <row r="83" spans="63:74" x14ac:dyDescent="0.25">
      <c r="BK83" s="278"/>
      <c r="BL83" s="278"/>
      <c r="BM83" s="278"/>
      <c r="BN83" s="278"/>
      <c r="BO83" s="278"/>
      <c r="BP83" s="278"/>
      <c r="BQ83" s="278"/>
      <c r="BR83" s="278"/>
      <c r="BS83" s="278"/>
      <c r="BT83" s="278"/>
      <c r="BU83" s="278"/>
      <c r="BV83" s="278"/>
    </row>
    <row r="84" spans="63:74" x14ac:dyDescent="0.25">
      <c r="BK84" s="278"/>
      <c r="BL84" s="278"/>
      <c r="BM84" s="278"/>
      <c r="BN84" s="278"/>
      <c r="BO84" s="278"/>
      <c r="BP84" s="278"/>
      <c r="BQ84" s="278"/>
      <c r="BR84" s="278"/>
      <c r="BS84" s="278"/>
      <c r="BT84" s="278"/>
      <c r="BU84" s="278"/>
      <c r="BV84" s="278"/>
    </row>
    <row r="85" spans="63:74" x14ac:dyDescent="0.25">
      <c r="BK85" s="278"/>
      <c r="BL85" s="278"/>
      <c r="BM85" s="278"/>
      <c r="BN85" s="278"/>
      <c r="BO85" s="278"/>
      <c r="BP85" s="278"/>
      <c r="BQ85" s="278"/>
      <c r="BR85" s="278"/>
      <c r="BS85" s="278"/>
      <c r="BT85" s="278"/>
      <c r="BU85" s="278"/>
      <c r="BV85" s="278"/>
    </row>
    <row r="86" spans="63:74" x14ac:dyDescent="0.25">
      <c r="BK86" s="278"/>
      <c r="BL86" s="278"/>
      <c r="BM86" s="278"/>
      <c r="BN86" s="278"/>
      <c r="BO86" s="278"/>
      <c r="BP86" s="278"/>
      <c r="BQ86" s="278"/>
      <c r="BR86" s="278"/>
      <c r="BS86" s="278"/>
      <c r="BT86" s="278"/>
      <c r="BU86" s="278"/>
      <c r="BV86" s="278"/>
    </row>
    <row r="87" spans="63:74" x14ac:dyDescent="0.25">
      <c r="BK87" s="278"/>
      <c r="BL87" s="278"/>
      <c r="BM87" s="278"/>
      <c r="BN87" s="278"/>
      <c r="BO87" s="278"/>
      <c r="BP87" s="278"/>
      <c r="BQ87" s="278"/>
      <c r="BR87" s="278"/>
      <c r="BS87" s="278"/>
      <c r="BT87" s="278"/>
      <c r="BU87" s="278"/>
      <c r="BV87" s="278"/>
    </row>
    <row r="88" spans="63:74" x14ac:dyDescent="0.25">
      <c r="BK88" s="278"/>
      <c r="BL88" s="278"/>
      <c r="BM88" s="278"/>
      <c r="BN88" s="278"/>
      <c r="BO88" s="278"/>
      <c r="BP88" s="278"/>
      <c r="BQ88" s="278"/>
      <c r="BR88" s="278"/>
      <c r="BS88" s="278"/>
      <c r="BT88" s="278"/>
      <c r="BU88" s="278"/>
      <c r="BV88" s="278"/>
    </row>
    <row r="89" spans="63:74" x14ac:dyDescent="0.25">
      <c r="BK89" s="278"/>
      <c r="BL89" s="278"/>
      <c r="BM89" s="278"/>
      <c r="BN89" s="278"/>
      <c r="BO89" s="278"/>
      <c r="BP89" s="278"/>
      <c r="BQ89" s="278"/>
      <c r="BR89" s="278"/>
      <c r="BS89" s="278"/>
      <c r="BT89" s="278"/>
      <c r="BU89" s="278"/>
      <c r="BV89" s="278"/>
    </row>
    <row r="90" spans="63:74" x14ac:dyDescent="0.25">
      <c r="BK90" s="278"/>
      <c r="BL90" s="278"/>
      <c r="BM90" s="278"/>
      <c r="BN90" s="278"/>
      <c r="BO90" s="278"/>
      <c r="BP90" s="278"/>
      <c r="BQ90" s="278"/>
      <c r="BR90" s="278"/>
      <c r="BS90" s="278"/>
      <c r="BT90" s="278"/>
      <c r="BU90" s="278"/>
      <c r="BV90" s="278"/>
    </row>
    <row r="91" spans="63:74" x14ac:dyDescent="0.25">
      <c r="BK91" s="278"/>
      <c r="BL91" s="278"/>
      <c r="BM91" s="278"/>
      <c r="BN91" s="278"/>
      <c r="BO91" s="278"/>
      <c r="BP91" s="278"/>
      <c r="BQ91" s="278"/>
      <c r="BR91" s="278"/>
      <c r="BS91" s="278"/>
      <c r="BT91" s="278"/>
      <c r="BU91" s="278"/>
      <c r="BV91" s="278"/>
    </row>
    <row r="92" spans="63:74" x14ac:dyDescent="0.25">
      <c r="BK92" s="278"/>
      <c r="BL92" s="278"/>
      <c r="BM92" s="278"/>
      <c r="BN92" s="278"/>
      <c r="BO92" s="278"/>
      <c r="BP92" s="278"/>
      <c r="BQ92" s="278"/>
      <c r="BR92" s="278"/>
      <c r="BS92" s="278"/>
      <c r="BT92" s="278"/>
      <c r="BU92" s="278"/>
      <c r="BV92" s="278"/>
    </row>
    <row r="93" spans="63:74" x14ac:dyDescent="0.25">
      <c r="BK93" s="278"/>
      <c r="BL93" s="278"/>
      <c r="BM93" s="278"/>
      <c r="BN93" s="278"/>
      <c r="BO93" s="278"/>
      <c r="BP93" s="278"/>
      <c r="BQ93" s="278"/>
      <c r="BR93" s="278"/>
      <c r="BS93" s="278"/>
      <c r="BT93" s="278"/>
      <c r="BU93" s="278"/>
      <c r="BV93" s="278"/>
    </row>
    <row r="94" spans="63:74" x14ac:dyDescent="0.25">
      <c r="BK94" s="278"/>
      <c r="BL94" s="278"/>
      <c r="BM94" s="278"/>
      <c r="BN94" s="278"/>
      <c r="BO94" s="278"/>
      <c r="BP94" s="278"/>
      <c r="BQ94" s="278"/>
      <c r="BR94" s="278"/>
      <c r="BS94" s="278"/>
      <c r="BT94" s="278"/>
      <c r="BU94" s="278"/>
      <c r="BV94" s="278"/>
    </row>
    <row r="95" spans="63:74" x14ac:dyDescent="0.25">
      <c r="BK95" s="278"/>
      <c r="BL95" s="278"/>
      <c r="BM95" s="278"/>
      <c r="BN95" s="278"/>
      <c r="BO95" s="278"/>
      <c r="BP95" s="278"/>
      <c r="BQ95" s="278"/>
      <c r="BR95" s="278"/>
      <c r="BS95" s="278"/>
      <c r="BT95" s="278"/>
      <c r="BU95" s="278"/>
      <c r="BV95" s="278"/>
    </row>
    <row r="96" spans="63:74" x14ac:dyDescent="0.25">
      <c r="BK96" s="278"/>
      <c r="BL96" s="278"/>
      <c r="BM96" s="278"/>
      <c r="BN96" s="278"/>
      <c r="BO96" s="278"/>
      <c r="BP96" s="278"/>
      <c r="BQ96" s="278"/>
      <c r="BR96" s="278"/>
      <c r="BS96" s="278"/>
      <c r="BT96" s="278"/>
      <c r="BU96" s="278"/>
      <c r="BV96" s="278"/>
    </row>
    <row r="97" spans="63:74" x14ac:dyDescent="0.25">
      <c r="BK97" s="278"/>
      <c r="BL97" s="278"/>
      <c r="BM97" s="278"/>
      <c r="BN97" s="278"/>
      <c r="BO97" s="278"/>
      <c r="BP97" s="278"/>
      <c r="BQ97" s="278"/>
      <c r="BR97" s="278"/>
      <c r="BS97" s="278"/>
      <c r="BT97" s="278"/>
      <c r="BU97" s="278"/>
      <c r="BV97" s="278"/>
    </row>
    <row r="98" spans="63:74" x14ac:dyDescent="0.25">
      <c r="BK98" s="278"/>
      <c r="BL98" s="278"/>
      <c r="BM98" s="278"/>
      <c r="BN98" s="278"/>
      <c r="BO98" s="278"/>
      <c r="BP98" s="278"/>
      <c r="BQ98" s="278"/>
      <c r="BR98" s="278"/>
      <c r="BS98" s="278"/>
      <c r="BT98" s="278"/>
      <c r="BU98" s="278"/>
      <c r="BV98" s="278"/>
    </row>
    <row r="99" spans="63:74" x14ac:dyDescent="0.25">
      <c r="BK99" s="278"/>
      <c r="BL99" s="278"/>
      <c r="BM99" s="278"/>
      <c r="BN99" s="278"/>
      <c r="BO99" s="278"/>
      <c r="BP99" s="278"/>
      <c r="BQ99" s="278"/>
      <c r="BR99" s="278"/>
      <c r="BS99" s="278"/>
      <c r="BT99" s="278"/>
      <c r="BU99" s="278"/>
      <c r="BV99" s="278"/>
    </row>
    <row r="100" spans="63:74" x14ac:dyDescent="0.25">
      <c r="BK100" s="278"/>
      <c r="BL100" s="278"/>
      <c r="BM100" s="278"/>
      <c r="BN100" s="278"/>
      <c r="BO100" s="278"/>
      <c r="BP100" s="278"/>
      <c r="BQ100" s="278"/>
      <c r="BR100" s="278"/>
      <c r="BS100" s="278"/>
      <c r="BT100" s="278"/>
      <c r="BU100" s="278"/>
      <c r="BV100" s="278"/>
    </row>
    <row r="101" spans="63:74" x14ac:dyDescent="0.25">
      <c r="BK101" s="278"/>
      <c r="BL101" s="278"/>
      <c r="BM101" s="278"/>
      <c r="BN101" s="278"/>
      <c r="BO101" s="278"/>
      <c r="BP101" s="278"/>
      <c r="BQ101" s="278"/>
      <c r="BR101" s="278"/>
      <c r="BS101" s="278"/>
      <c r="BT101" s="278"/>
      <c r="BU101" s="278"/>
      <c r="BV101" s="278"/>
    </row>
    <row r="102" spans="63:74" x14ac:dyDescent="0.25">
      <c r="BK102" s="278"/>
      <c r="BL102" s="278"/>
      <c r="BM102" s="278"/>
      <c r="BN102" s="278"/>
      <c r="BO102" s="278"/>
      <c r="BP102" s="278"/>
      <c r="BQ102" s="278"/>
      <c r="BR102" s="278"/>
      <c r="BS102" s="278"/>
      <c r="BT102" s="278"/>
      <c r="BU102" s="278"/>
      <c r="BV102" s="278"/>
    </row>
    <row r="103" spans="63:74" x14ac:dyDescent="0.25">
      <c r="BK103" s="278"/>
      <c r="BL103" s="278"/>
      <c r="BM103" s="278"/>
      <c r="BN103" s="278"/>
      <c r="BO103" s="278"/>
      <c r="BP103" s="278"/>
      <c r="BQ103" s="278"/>
      <c r="BR103" s="278"/>
      <c r="BS103" s="278"/>
      <c r="BT103" s="278"/>
      <c r="BU103" s="278"/>
      <c r="BV103" s="278"/>
    </row>
    <row r="104" spans="63:74" x14ac:dyDescent="0.25">
      <c r="BK104" s="278"/>
      <c r="BL104" s="278"/>
      <c r="BM104" s="278"/>
      <c r="BN104" s="278"/>
      <c r="BO104" s="278"/>
      <c r="BP104" s="278"/>
      <c r="BQ104" s="278"/>
      <c r="BR104" s="278"/>
      <c r="BS104" s="278"/>
      <c r="BT104" s="278"/>
      <c r="BU104" s="278"/>
      <c r="BV104" s="278"/>
    </row>
    <row r="105" spans="63:74" x14ac:dyDescent="0.25">
      <c r="BK105" s="278"/>
      <c r="BL105" s="278"/>
      <c r="BM105" s="278"/>
      <c r="BN105" s="278"/>
      <c r="BO105" s="278"/>
      <c r="BP105" s="278"/>
      <c r="BQ105" s="278"/>
      <c r="BR105" s="278"/>
      <c r="BS105" s="278"/>
      <c r="BT105" s="278"/>
      <c r="BU105" s="278"/>
      <c r="BV105" s="278"/>
    </row>
    <row r="106" spans="63:74" x14ac:dyDescent="0.25">
      <c r="BK106" s="278"/>
      <c r="BL106" s="278"/>
      <c r="BM106" s="278"/>
      <c r="BN106" s="278"/>
      <c r="BO106" s="278"/>
      <c r="BP106" s="278"/>
      <c r="BQ106" s="278"/>
      <c r="BR106" s="278"/>
      <c r="BS106" s="278"/>
      <c r="BT106" s="278"/>
      <c r="BU106" s="278"/>
      <c r="BV106" s="278"/>
    </row>
    <row r="107" spans="63:74" x14ac:dyDescent="0.25">
      <c r="BK107" s="278"/>
      <c r="BL107" s="278"/>
      <c r="BM107" s="278"/>
      <c r="BN107" s="278"/>
      <c r="BO107" s="278"/>
      <c r="BP107" s="278"/>
      <c r="BQ107" s="278"/>
      <c r="BR107" s="278"/>
      <c r="BS107" s="278"/>
      <c r="BT107" s="278"/>
      <c r="BU107" s="278"/>
      <c r="BV107" s="278"/>
    </row>
    <row r="108" spans="63:74" x14ac:dyDescent="0.25">
      <c r="BK108" s="278"/>
      <c r="BL108" s="278"/>
      <c r="BM108" s="278"/>
      <c r="BN108" s="278"/>
      <c r="BO108" s="278"/>
      <c r="BP108" s="278"/>
      <c r="BQ108" s="278"/>
      <c r="BR108" s="278"/>
      <c r="BS108" s="278"/>
      <c r="BT108" s="278"/>
      <c r="BU108" s="278"/>
      <c r="BV108" s="278"/>
    </row>
    <row r="109" spans="63:74" x14ac:dyDescent="0.25">
      <c r="BK109" s="278"/>
      <c r="BL109" s="278"/>
      <c r="BM109" s="278"/>
      <c r="BN109" s="278"/>
      <c r="BO109" s="278"/>
      <c r="BP109" s="278"/>
      <c r="BQ109" s="278"/>
      <c r="BR109" s="278"/>
      <c r="BS109" s="278"/>
      <c r="BT109" s="278"/>
      <c r="BU109" s="278"/>
      <c r="BV109" s="278"/>
    </row>
    <row r="110" spans="63:74" x14ac:dyDescent="0.25">
      <c r="BK110" s="278"/>
      <c r="BL110" s="278"/>
      <c r="BM110" s="278"/>
      <c r="BN110" s="278"/>
      <c r="BO110" s="278"/>
      <c r="BP110" s="278"/>
      <c r="BQ110" s="278"/>
      <c r="BR110" s="278"/>
      <c r="BS110" s="278"/>
      <c r="BT110" s="278"/>
      <c r="BU110" s="278"/>
      <c r="BV110" s="278"/>
    </row>
    <row r="111" spans="63:74" x14ac:dyDescent="0.25">
      <c r="BK111" s="278"/>
      <c r="BL111" s="278"/>
      <c r="BM111" s="278"/>
      <c r="BN111" s="278"/>
      <c r="BO111" s="278"/>
      <c r="BP111" s="278"/>
      <c r="BQ111" s="278"/>
      <c r="BR111" s="278"/>
      <c r="BS111" s="278"/>
      <c r="BT111" s="278"/>
      <c r="BU111" s="278"/>
      <c r="BV111" s="278"/>
    </row>
    <row r="112" spans="63:74" x14ac:dyDescent="0.25">
      <c r="BK112" s="278"/>
      <c r="BL112" s="278"/>
      <c r="BM112" s="278"/>
      <c r="BN112" s="278"/>
      <c r="BO112" s="278"/>
      <c r="BP112" s="278"/>
      <c r="BQ112" s="278"/>
      <c r="BR112" s="278"/>
      <c r="BS112" s="278"/>
      <c r="BT112" s="278"/>
      <c r="BU112" s="278"/>
      <c r="BV112" s="278"/>
    </row>
    <row r="113" spans="63:74" x14ac:dyDescent="0.25">
      <c r="BK113" s="278"/>
      <c r="BL113" s="278"/>
      <c r="BM113" s="278"/>
      <c r="BN113" s="278"/>
      <c r="BO113" s="278"/>
      <c r="BP113" s="278"/>
      <c r="BQ113" s="278"/>
      <c r="BR113" s="278"/>
      <c r="BS113" s="278"/>
      <c r="BT113" s="278"/>
      <c r="BU113" s="278"/>
      <c r="BV113" s="278"/>
    </row>
    <row r="114" spans="63:74" x14ac:dyDescent="0.25">
      <c r="BK114" s="278"/>
      <c r="BL114" s="278"/>
      <c r="BM114" s="278"/>
      <c r="BN114" s="278"/>
      <c r="BO114" s="278"/>
      <c r="BP114" s="278"/>
      <c r="BQ114" s="278"/>
      <c r="BR114" s="278"/>
      <c r="BS114" s="278"/>
      <c r="BT114" s="278"/>
      <c r="BU114" s="278"/>
      <c r="BV114" s="278"/>
    </row>
    <row r="115" spans="63:74" x14ac:dyDescent="0.25">
      <c r="BK115" s="278"/>
      <c r="BL115" s="278"/>
      <c r="BM115" s="278"/>
      <c r="BN115" s="278"/>
      <c r="BO115" s="278"/>
      <c r="BP115" s="278"/>
      <c r="BQ115" s="278"/>
      <c r="BR115" s="278"/>
      <c r="BS115" s="278"/>
      <c r="BT115" s="278"/>
      <c r="BU115" s="278"/>
      <c r="BV115" s="278"/>
    </row>
    <row r="116" spans="63:74" x14ac:dyDescent="0.25">
      <c r="BK116" s="278"/>
      <c r="BL116" s="278"/>
      <c r="BM116" s="278"/>
      <c r="BN116" s="278"/>
      <c r="BO116" s="278"/>
      <c r="BP116" s="278"/>
      <c r="BQ116" s="278"/>
      <c r="BR116" s="278"/>
      <c r="BS116" s="278"/>
      <c r="BT116" s="278"/>
      <c r="BU116" s="278"/>
      <c r="BV116" s="278"/>
    </row>
    <row r="117" spans="63:74" x14ac:dyDescent="0.25">
      <c r="BK117" s="278"/>
      <c r="BL117" s="278"/>
      <c r="BM117" s="278"/>
      <c r="BN117" s="278"/>
      <c r="BO117" s="278"/>
      <c r="BP117" s="278"/>
      <c r="BQ117" s="278"/>
      <c r="BR117" s="278"/>
      <c r="BS117" s="278"/>
      <c r="BT117" s="278"/>
      <c r="BU117" s="278"/>
      <c r="BV117" s="278"/>
    </row>
    <row r="118" spans="63:74" x14ac:dyDescent="0.25">
      <c r="BK118" s="278"/>
      <c r="BL118" s="278"/>
      <c r="BM118" s="278"/>
      <c r="BN118" s="278"/>
      <c r="BO118" s="278"/>
      <c r="BP118" s="278"/>
      <c r="BQ118" s="278"/>
      <c r="BR118" s="278"/>
      <c r="BS118" s="278"/>
      <c r="BT118" s="278"/>
      <c r="BU118" s="278"/>
      <c r="BV118" s="278"/>
    </row>
    <row r="119" spans="63:74" x14ac:dyDescent="0.25">
      <c r="BK119" s="278"/>
      <c r="BL119" s="278"/>
      <c r="BM119" s="278"/>
      <c r="BN119" s="278"/>
      <c r="BO119" s="278"/>
      <c r="BP119" s="278"/>
      <c r="BQ119" s="278"/>
      <c r="BR119" s="278"/>
      <c r="BS119" s="278"/>
      <c r="BT119" s="278"/>
      <c r="BU119" s="278"/>
      <c r="BV119" s="278"/>
    </row>
    <row r="120" spans="63:74" x14ac:dyDescent="0.25">
      <c r="BK120" s="278"/>
      <c r="BL120" s="278"/>
      <c r="BM120" s="278"/>
      <c r="BN120" s="278"/>
      <c r="BO120" s="278"/>
      <c r="BP120" s="278"/>
      <c r="BQ120" s="278"/>
      <c r="BR120" s="278"/>
      <c r="BS120" s="278"/>
      <c r="BT120" s="278"/>
      <c r="BU120" s="278"/>
      <c r="BV120" s="278"/>
    </row>
    <row r="121" spans="63:74" x14ac:dyDescent="0.25">
      <c r="BK121" s="278"/>
      <c r="BL121" s="278"/>
      <c r="BM121" s="278"/>
      <c r="BN121" s="278"/>
      <c r="BO121" s="278"/>
      <c r="BP121" s="278"/>
      <c r="BQ121" s="278"/>
      <c r="BR121" s="278"/>
      <c r="BS121" s="278"/>
      <c r="BT121" s="278"/>
      <c r="BU121" s="278"/>
      <c r="BV121" s="278"/>
    </row>
    <row r="122" spans="63:74" x14ac:dyDescent="0.25">
      <c r="BK122" s="278"/>
      <c r="BL122" s="278"/>
      <c r="BM122" s="278"/>
      <c r="BN122" s="278"/>
      <c r="BO122" s="278"/>
      <c r="BP122" s="278"/>
      <c r="BQ122" s="278"/>
      <c r="BR122" s="278"/>
      <c r="BS122" s="278"/>
      <c r="BT122" s="278"/>
      <c r="BU122" s="278"/>
      <c r="BV122" s="278"/>
    </row>
    <row r="123" spans="63:74" x14ac:dyDescent="0.25">
      <c r="BK123" s="278"/>
      <c r="BL123" s="278"/>
      <c r="BM123" s="278"/>
      <c r="BN123" s="278"/>
      <c r="BO123" s="278"/>
      <c r="BP123" s="278"/>
      <c r="BQ123" s="278"/>
      <c r="BR123" s="278"/>
      <c r="BS123" s="278"/>
      <c r="BT123" s="278"/>
      <c r="BU123" s="278"/>
      <c r="BV123" s="278"/>
    </row>
    <row r="124" spans="63:74" x14ac:dyDescent="0.25">
      <c r="BK124" s="278"/>
      <c r="BL124" s="278"/>
      <c r="BM124" s="278"/>
      <c r="BN124" s="278"/>
      <c r="BO124" s="278"/>
      <c r="BP124" s="278"/>
      <c r="BQ124" s="278"/>
      <c r="BR124" s="278"/>
      <c r="BS124" s="278"/>
      <c r="BT124" s="278"/>
      <c r="BU124" s="278"/>
      <c r="BV124" s="278"/>
    </row>
    <row r="125" spans="63:74" x14ac:dyDescent="0.25">
      <c r="BK125" s="278"/>
      <c r="BL125" s="278"/>
      <c r="BM125" s="278"/>
      <c r="BN125" s="278"/>
      <c r="BO125" s="278"/>
      <c r="BP125" s="278"/>
      <c r="BQ125" s="278"/>
      <c r="BR125" s="278"/>
      <c r="BS125" s="278"/>
      <c r="BT125" s="278"/>
      <c r="BU125" s="278"/>
      <c r="BV125" s="278"/>
    </row>
    <row r="126" spans="63:74" x14ac:dyDescent="0.25">
      <c r="BK126" s="278"/>
      <c r="BL126" s="278"/>
      <c r="BM126" s="278"/>
      <c r="BN126" s="278"/>
      <c r="BO126" s="278"/>
      <c r="BP126" s="278"/>
      <c r="BQ126" s="278"/>
      <c r="BR126" s="278"/>
      <c r="BS126" s="278"/>
      <c r="BT126" s="278"/>
      <c r="BU126" s="278"/>
      <c r="BV126" s="278"/>
    </row>
    <row r="127" spans="63:74" x14ac:dyDescent="0.25">
      <c r="BK127" s="278"/>
      <c r="BL127" s="278"/>
      <c r="BM127" s="278"/>
      <c r="BN127" s="278"/>
      <c r="BO127" s="278"/>
      <c r="BP127" s="278"/>
      <c r="BQ127" s="278"/>
      <c r="BR127" s="278"/>
      <c r="BS127" s="278"/>
      <c r="BT127" s="278"/>
      <c r="BU127" s="278"/>
      <c r="BV127" s="278"/>
    </row>
    <row r="128" spans="63:74" x14ac:dyDescent="0.25">
      <c r="BK128" s="278"/>
      <c r="BL128" s="278"/>
      <c r="BM128" s="278"/>
      <c r="BN128" s="278"/>
      <c r="BO128" s="278"/>
      <c r="BP128" s="278"/>
      <c r="BQ128" s="278"/>
      <c r="BR128" s="278"/>
      <c r="BS128" s="278"/>
      <c r="BT128" s="278"/>
      <c r="BU128" s="278"/>
      <c r="BV128" s="278"/>
    </row>
    <row r="129" spans="63:74" x14ac:dyDescent="0.25">
      <c r="BK129" s="278"/>
      <c r="BL129" s="278"/>
      <c r="BM129" s="278"/>
      <c r="BN129" s="278"/>
      <c r="BO129" s="278"/>
      <c r="BP129" s="278"/>
      <c r="BQ129" s="278"/>
      <c r="BR129" s="278"/>
      <c r="BS129" s="278"/>
      <c r="BT129" s="278"/>
      <c r="BU129" s="278"/>
      <c r="BV129" s="278"/>
    </row>
    <row r="130" spans="63:74" x14ac:dyDescent="0.25">
      <c r="BK130" s="278"/>
      <c r="BL130" s="278"/>
      <c r="BM130" s="278"/>
      <c r="BN130" s="278"/>
      <c r="BO130" s="278"/>
      <c r="BP130" s="278"/>
      <c r="BQ130" s="278"/>
      <c r="BR130" s="278"/>
      <c r="BS130" s="278"/>
      <c r="BT130" s="278"/>
      <c r="BU130" s="278"/>
      <c r="BV130" s="278"/>
    </row>
    <row r="131" spans="63:74" x14ac:dyDescent="0.25">
      <c r="BK131" s="278"/>
      <c r="BL131" s="278"/>
      <c r="BM131" s="278"/>
      <c r="BN131" s="278"/>
      <c r="BO131" s="278"/>
      <c r="BP131" s="278"/>
      <c r="BQ131" s="278"/>
      <c r="BR131" s="278"/>
      <c r="BS131" s="278"/>
      <c r="BT131" s="278"/>
      <c r="BU131" s="278"/>
      <c r="BV131" s="278"/>
    </row>
    <row r="132" spans="63:74" x14ac:dyDescent="0.25">
      <c r="BK132" s="278"/>
      <c r="BL132" s="278"/>
      <c r="BM132" s="278"/>
      <c r="BN132" s="278"/>
      <c r="BO132" s="278"/>
      <c r="BP132" s="278"/>
      <c r="BQ132" s="278"/>
      <c r="BR132" s="278"/>
      <c r="BS132" s="278"/>
      <c r="BT132" s="278"/>
      <c r="BU132" s="278"/>
      <c r="BV132" s="278"/>
    </row>
    <row r="133" spans="63:74" x14ac:dyDescent="0.25">
      <c r="BK133" s="278"/>
      <c r="BL133" s="278"/>
      <c r="BM133" s="278"/>
      <c r="BN133" s="278"/>
      <c r="BO133" s="278"/>
      <c r="BP133" s="278"/>
      <c r="BQ133" s="278"/>
      <c r="BR133" s="278"/>
      <c r="BS133" s="278"/>
      <c r="BT133" s="278"/>
      <c r="BU133" s="278"/>
      <c r="BV133" s="278"/>
    </row>
    <row r="134" spans="63:74" x14ac:dyDescent="0.25">
      <c r="BK134" s="278"/>
      <c r="BL134" s="278"/>
      <c r="BM134" s="278"/>
      <c r="BN134" s="278"/>
      <c r="BO134" s="278"/>
      <c r="BP134" s="278"/>
      <c r="BQ134" s="278"/>
      <c r="BR134" s="278"/>
      <c r="BS134" s="278"/>
      <c r="BT134" s="278"/>
      <c r="BU134" s="278"/>
      <c r="BV134" s="278"/>
    </row>
    <row r="135" spans="63:74" x14ac:dyDescent="0.25">
      <c r="BK135" s="278"/>
      <c r="BL135" s="278"/>
      <c r="BM135" s="278"/>
      <c r="BN135" s="278"/>
      <c r="BO135" s="278"/>
      <c r="BP135" s="278"/>
      <c r="BQ135" s="278"/>
      <c r="BR135" s="278"/>
      <c r="BS135" s="278"/>
      <c r="BT135" s="278"/>
      <c r="BU135" s="278"/>
      <c r="BV135" s="278"/>
    </row>
    <row r="136" spans="63:74" x14ac:dyDescent="0.25">
      <c r="BK136" s="278"/>
      <c r="BL136" s="278"/>
      <c r="BM136" s="278"/>
      <c r="BN136" s="278"/>
      <c r="BO136" s="278"/>
      <c r="BP136" s="278"/>
      <c r="BQ136" s="278"/>
      <c r="BR136" s="278"/>
      <c r="BS136" s="278"/>
      <c r="BT136" s="278"/>
      <c r="BU136" s="278"/>
      <c r="BV136" s="278"/>
    </row>
    <row r="137" spans="63:74" x14ac:dyDescent="0.25">
      <c r="BK137" s="278"/>
      <c r="BL137" s="278"/>
      <c r="BM137" s="278"/>
      <c r="BN137" s="278"/>
      <c r="BO137" s="278"/>
      <c r="BP137" s="278"/>
      <c r="BQ137" s="278"/>
      <c r="BR137" s="278"/>
      <c r="BS137" s="278"/>
      <c r="BT137" s="278"/>
      <c r="BU137" s="278"/>
      <c r="BV137" s="278"/>
    </row>
    <row r="138" spans="63:74" x14ac:dyDescent="0.25">
      <c r="BK138" s="278"/>
      <c r="BL138" s="278"/>
      <c r="BM138" s="278"/>
      <c r="BN138" s="278"/>
      <c r="BO138" s="278"/>
      <c r="BP138" s="278"/>
      <c r="BQ138" s="278"/>
      <c r="BR138" s="278"/>
      <c r="BS138" s="278"/>
      <c r="BT138" s="278"/>
      <c r="BU138" s="278"/>
      <c r="BV138" s="278"/>
    </row>
    <row r="139" spans="63:74" x14ac:dyDescent="0.25">
      <c r="BK139" s="278"/>
      <c r="BL139" s="278"/>
      <c r="BM139" s="278"/>
      <c r="BN139" s="278"/>
      <c r="BO139" s="278"/>
      <c r="BP139" s="278"/>
      <c r="BQ139" s="278"/>
      <c r="BR139" s="278"/>
      <c r="BS139" s="278"/>
      <c r="BT139" s="278"/>
      <c r="BU139" s="278"/>
      <c r="BV139" s="278"/>
    </row>
    <row r="140" spans="63:74" x14ac:dyDescent="0.25">
      <c r="BK140" s="278"/>
      <c r="BL140" s="278"/>
      <c r="BM140" s="278"/>
      <c r="BN140" s="278"/>
      <c r="BO140" s="278"/>
      <c r="BP140" s="278"/>
      <c r="BQ140" s="278"/>
      <c r="BR140" s="278"/>
      <c r="BS140" s="278"/>
      <c r="BT140" s="278"/>
      <c r="BU140" s="278"/>
      <c r="BV140" s="278"/>
    </row>
    <row r="141" spans="63:74" x14ac:dyDescent="0.25">
      <c r="BK141" s="278"/>
      <c r="BL141" s="278"/>
      <c r="BM141" s="278"/>
      <c r="BN141" s="278"/>
      <c r="BO141" s="278"/>
      <c r="BP141" s="278"/>
      <c r="BQ141" s="278"/>
      <c r="BR141" s="278"/>
      <c r="BS141" s="278"/>
      <c r="BT141" s="278"/>
      <c r="BU141" s="278"/>
      <c r="BV141" s="278"/>
    </row>
    <row r="142" spans="63:74" x14ac:dyDescent="0.25">
      <c r="BK142" s="278"/>
      <c r="BL142" s="278"/>
      <c r="BM142" s="278"/>
      <c r="BN142" s="278"/>
      <c r="BO142" s="278"/>
      <c r="BP142" s="278"/>
      <c r="BQ142" s="278"/>
      <c r="BR142" s="278"/>
      <c r="BS142" s="278"/>
      <c r="BT142" s="278"/>
      <c r="BU142" s="278"/>
      <c r="BV142" s="278"/>
    </row>
    <row r="143" spans="63:74" x14ac:dyDescent="0.25">
      <c r="BK143" s="278"/>
      <c r="BL143" s="278"/>
      <c r="BM143" s="278"/>
      <c r="BN143" s="278"/>
      <c r="BO143" s="278"/>
      <c r="BP143" s="278"/>
      <c r="BQ143" s="278"/>
      <c r="BR143" s="278"/>
      <c r="BS143" s="278"/>
      <c r="BT143" s="278"/>
      <c r="BU143" s="278"/>
      <c r="BV143" s="278"/>
    </row>
    <row r="144" spans="63:74" x14ac:dyDescent="0.25">
      <c r="BK144" s="278"/>
      <c r="BL144" s="278"/>
      <c r="BM144" s="278"/>
      <c r="BN144" s="278"/>
      <c r="BO144" s="278"/>
      <c r="BP144" s="278"/>
      <c r="BQ144" s="278"/>
      <c r="BR144" s="278"/>
      <c r="BS144" s="278"/>
      <c r="BT144" s="278"/>
      <c r="BU144" s="278"/>
      <c r="BV144" s="278"/>
    </row>
  </sheetData>
  <mergeCells count="18">
    <mergeCell ref="B48:Q48"/>
    <mergeCell ref="B49:Q49"/>
    <mergeCell ref="B50:Q50"/>
    <mergeCell ref="A1:A2"/>
    <mergeCell ref="B40:Q40"/>
    <mergeCell ref="B42:Q42"/>
    <mergeCell ref="B45:Q45"/>
    <mergeCell ref="B46:Q46"/>
    <mergeCell ref="B44:Q44"/>
    <mergeCell ref="B47:Q47"/>
    <mergeCell ref="B43:Q43"/>
    <mergeCell ref="BK3:BV3"/>
    <mergeCell ref="B1:AL1"/>
    <mergeCell ref="C3:N3"/>
    <mergeCell ref="O3:Z3"/>
    <mergeCell ref="AA3:AL3"/>
    <mergeCell ref="AM3:AX3"/>
    <mergeCell ref="AY3:BJ3"/>
  </mergeCells>
  <phoneticPr fontId="6" type="noConversion"/>
  <conditionalFormatting sqref="C41:P41">
    <cfRule type="cellIs" dxfId="8" priority="1" stopIfTrue="1" operator="notEqual">
      <formula>0</formula>
    </cfRule>
  </conditionalFormatting>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4"/>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51" sqref="A51:XFD51"/>
    </sheetView>
  </sheetViews>
  <sheetFormatPr defaultColWidth="9.54296875" defaultRowHeight="10.5" x14ac:dyDescent="0.25"/>
  <cols>
    <col min="1" max="1" width="11.54296875" style="71" customWidth="1"/>
    <col min="2" max="2" width="34.1796875" style="71" customWidth="1"/>
    <col min="3" max="50" width="6.54296875" style="71" customWidth="1"/>
    <col min="51" max="55" width="6.54296875" style="275" customWidth="1"/>
    <col min="56" max="58" width="6.54296875" style="489" customWidth="1"/>
    <col min="59" max="62" width="6.54296875" style="275" customWidth="1"/>
    <col min="63" max="74" width="6.54296875" style="71" customWidth="1"/>
    <col min="75" max="16384" width="9.54296875" style="71"/>
  </cols>
  <sheetData>
    <row r="1" spans="1:74" ht="14.9" customHeight="1" x14ac:dyDescent="0.3">
      <c r="A1" s="649" t="s">
        <v>699</v>
      </c>
      <c r="B1" s="702" t="s">
        <v>223</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row>
    <row r="2" spans="1:74" s="57" customFormat="1" ht="12.5"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Y2" s="281"/>
      <c r="AZ2" s="281"/>
      <c r="BA2" s="281"/>
      <c r="BB2" s="281"/>
      <c r="BC2" s="281"/>
      <c r="BD2" s="482"/>
      <c r="BE2" s="482"/>
      <c r="BF2" s="482"/>
      <c r="BG2" s="281"/>
      <c r="BH2" s="281"/>
      <c r="BI2" s="281"/>
      <c r="BJ2" s="281"/>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72"/>
      <c r="B5" s="73" t="s">
        <v>208</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04"/>
      <c r="AZ5" s="556"/>
      <c r="BA5" s="556"/>
      <c r="BB5" s="556"/>
      <c r="BC5" s="556"/>
      <c r="BD5" s="556"/>
      <c r="BE5" s="556"/>
      <c r="BF5" s="556"/>
      <c r="BG5" s="556"/>
      <c r="BH5" s="74"/>
      <c r="BI5" s="74"/>
      <c r="BJ5" s="304"/>
      <c r="BK5" s="304"/>
      <c r="BL5" s="304"/>
      <c r="BM5" s="304"/>
      <c r="BN5" s="304"/>
      <c r="BO5" s="304"/>
      <c r="BP5" s="304"/>
      <c r="BQ5" s="304"/>
      <c r="BR5" s="304"/>
      <c r="BS5" s="304"/>
      <c r="BT5" s="304"/>
      <c r="BU5" s="304"/>
      <c r="BV5" s="304"/>
    </row>
    <row r="6" spans="1:74" ht="11.15" customHeight="1" x14ac:dyDescent="0.25">
      <c r="A6" s="75" t="s">
        <v>188</v>
      </c>
      <c r="B6" s="153" t="s">
        <v>368</v>
      </c>
      <c r="C6" s="54">
        <v>55.666972999999999</v>
      </c>
      <c r="D6" s="54">
        <v>47.425207999999998</v>
      </c>
      <c r="E6" s="54">
        <v>46.106031999999999</v>
      </c>
      <c r="F6" s="54">
        <v>39.346704000000003</v>
      </c>
      <c r="G6" s="54">
        <v>37.262844999999999</v>
      </c>
      <c r="H6" s="54">
        <v>39.608334999999997</v>
      </c>
      <c r="I6" s="54">
        <v>43.217199999999998</v>
      </c>
      <c r="J6" s="54">
        <v>47.522893000000003</v>
      </c>
      <c r="K6" s="54">
        <v>45.141308000000002</v>
      </c>
      <c r="L6" s="54">
        <v>44.988278999999999</v>
      </c>
      <c r="M6" s="54">
        <v>44.344920999999999</v>
      </c>
      <c r="N6" s="54">
        <v>44.803655999999997</v>
      </c>
      <c r="O6" s="54">
        <v>48.495550999999999</v>
      </c>
      <c r="P6" s="54">
        <v>40.817064999999999</v>
      </c>
      <c r="Q6" s="54">
        <v>50.817703000000002</v>
      </c>
      <c r="R6" s="54">
        <v>45.294547000000001</v>
      </c>
      <c r="S6" s="54">
        <v>48.607135999999997</v>
      </c>
      <c r="T6" s="54">
        <v>48.772692999999997</v>
      </c>
      <c r="U6" s="54">
        <v>48.47289</v>
      </c>
      <c r="V6" s="54">
        <v>50.039026</v>
      </c>
      <c r="W6" s="54">
        <v>49.759599999999999</v>
      </c>
      <c r="X6" s="54">
        <v>48.953837999999998</v>
      </c>
      <c r="Y6" s="54">
        <v>48.825009999999999</v>
      </c>
      <c r="Z6" s="54">
        <v>48.576219000000002</v>
      </c>
      <c r="AA6" s="54">
        <v>49.887262999999997</v>
      </c>
      <c r="AB6" s="54">
        <v>47.875067000000001</v>
      </c>
      <c r="AC6" s="54">
        <v>51.548139999999997</v>
      </c>
      <c r="AD6" s="54">
        <v>46.387467999999998</v>
      </c>
      <c r="AE6" s="54">
        <v>49.552526</v>
      </c>
      <c r="AF6" s="54">
        <v>48.670070000000003</v>
      </c>
      <c r="AG6" s="54">
        <v>49.301246999999996</v>
      </c>
      <c r="AH6" s="54">
        <v>53.601346999999997</v>
      </c>
      <c r="AI6" s="54">
        <v>51.574119000000003</v>
      </c>
      <c r="AJ6" s="54">
        <v>51.331895000000003</v>
      </c>
      <c r="AK6" s="54">
        <v>48.753593000000002</v>
      </c>
      <c r="AL6" s="54">
        <v>45.672547000000002</v>
      </c>
      <c r="AM6" s="54">
        <v>51.009971999999998</v>
      </c>
      <c r="AN6" s="54">
        <v>45.712603000000001</v>
      </c>
      <c r="AO6" s="54">
        <v>51.983674999999998</v>
      </c>
      <c r="AP6" s="54">
        <v>46.968510999999999</v>
      </c>
      <c r="AQ6" s="54">
        <v>48.223477000000003</v>
      </c>
      <c r="AR6" s="54">
        <v>47.145741999999998</v>
      </c>
      <c r="AS6" s="54">
        <v>46.519917999999997</v>
      </c>
      <c r="AT6" s="54">
        <v>50.543283000000002</v>
      </c>
      <c r="AU6" s="54">
        <v>48.541806999999999</v>
      </c>
      <c r="AV6" s="54">
        <v>49.073993999999999</v>
      </c>
      <c r="AW6" s="54">
        <v>48.951146999999999</v>
      </c>
      <c r="AX6" s="54">
        <v>46.939728000000002</v>
      </c>
      <c r="AY6" s="54">
        <v>42.950051000000002</v>
      </c>
      <c r="AZ6" s="54">
        <v>42.837271000000001</v>
      </c>
      <c r="BA6" s="54">
        <v>40.611969000000002</v>
      </c>
      <c r="BB6" s="54">
        <v>32.922051586999999</v>
      </c>
      <c r="BC6" s="232">
        <v>36.668190000000003</v>
      </c>
      <c r="BD6" s="232">
        <v>38.953539999999997</v>
      </c>
      <c r="BE6" s="232">
        <v>43.01032</v>
      </c>
      <c r="BF6" s="232">
        <v>48.81241</v>
      </c>
      <c r="BG6" s="232">
        <v>44.315159999999999</v>
      </c>
      <c r="BH6" s="232">
        <v>44.693109999999997</v>
      </c>
      <c r="BI6" s="232">
        <v>42.453830000000004</v>
      </c>
      <c r="BJ6" s="232">
        <v>41.177570000000003</v>
      </c>
      <c r="BK6" s="232">
        <v>45.038670000000003</v>
      </c>
      <c r="BL6" s="232">
        <v>39.688470000000002</v>
      </c>
      <c r="BM6" s="232">
        <v>42.254480000000001</v>
      </c>
      <c r="BN6" s="232">
        <v>35.785679999999999</v>
      </c>
      <c r="BO6" s="232">
        <v>37.818269999999998</v>
      </c>
      <c r="BP6" s="232">
        <v>38.219000000000001</v>
      </c>
      <c r="BQ6" s="232">
        <v>41.157429999999998</v>
      </c>
      <c r="BR6" s="232">
        <v>46.800350000000002</v>
      </c>
      <c r="BS6" s="232">
        <v>42.430579999999999</v>
      </c>
      <c r="BT6" s="232">
        <v>43.23807</v>
      </c>
      <c r="BU6" s="232">
        <v>41.33408</v>
      </c>
      <c r="BV6" s="232">
        <v>39.791060000000002</v>
      </c>
    </row>
    <row r="7" spans="1:74" ht="11.15" customHeight="1" x14ac:dyDescent="0.25">
      <c r="A7" s="75" t="s">
        <v>189</v>
      </c>
      <c r="B7" s="153" t="s">
        <v>369</v>
      </c>
      <c r="C7" s="54">
        <v>14.861031000000001</v>
      </c>
      <c r="D7" s="54">
        <v>12.660779</v>
      </c>
      <c r="E7" s="54">
        <v>12.308638</v>
      </c>
      <c r="F7" s="54">
        <v>10.007972000000001</v>
      </c>
      <c r="G7" s="54">
        <v>9.477919</v>
      </c>
      <c r="H7" s="54">
        <v>10.074525</v>
      </c>
      <c r="I7" s="54">
        <v>10.788878</v>
      </c>
      <c r="J7" s="54">
        <v>11.863744000000001</v>
      </c>
      <c r="K7" s="54">
        <v>11.269185</v>
      </c>
      <c r="L7" s="54">
        <v>11.909397</v>
      </c>
      <c r="M7" s="54">
        <v>11.739125</v>
      </c>
      <c r="N7" s="54">
        <v>11.860573</v>
      </c>
      <c r="O7" s="54">
        <v>14.183998000000001</v>
      </c>
      <c r="P7" s="54">
        <v>11.938181999999999</v>
      </c>
      <c r="Q7" s="54">
        <v>14.863187999999999</v>
      </c>
      <c r="R7" s="54">
        <v>12.522856000000001</v>
      </c>
      <c r="S7" s="54">
        <v>13.438699</v>
      </c>
      <c r="T7" s="54">
        <v>13.484567</v>
      </c>
      <c r="U7" s="54">
        <v>11.960509</v>
      </c>
      <c r="V7" s="54">
        <v>12.346965000000001</v>
      </c>
      <c r="W7" s="54">
        <v>12.278036999999999</v>
      </c>
      <c r="X7" s="54">
        <v>12.885494</v>
      </c>
      <c r="Y7" s="54">
        <v>12.851573</v>
      </c>
      <c r="Z7" s="54">
        <v>12.786127</v>
      </c>
      <c r="AA7" s="54">
        <v>13.45969</v>
      </c>
      <c r="AB7" s="54">
        <v>12.916791999999999</v>
      </c>
      <c r="AC7" s="54">
        <v>13.907807</v>
      </c>
      <c r="AD7" s="54">
        <v>12.883153</v>
      </c>
      <c r="AE7" s="54">
        <v>13.762204000000001</v>
      </c>
      <c r="AF7" s="54">
        <v>13.517059</v>
      </c>
      <c r="AG7" s="54">
        <v>12.841676</v>
      </c>
      <c r="AH7" s="54">
        <v>13.961724999999999</v>
      </c>
      <c r="AI7" s="54">
        <v>13.433665</v>
      </c>
      <c r="AJ7" s="54">
        <v>14.194516</v>
      </c>
      <c r="AK7" s="54">
        <v>13.481558</v>
      </c>
      <c r="AL7" s="54">
        <v>12.629568000000001</v>
      </c>
      <c r="AM7" s="54">
        <v>14.700243</v>
      </c>
      <c r="AN7" s="54">
        <v>13.173624</v>
      </c>
      <c r="AO7" s="54">
        <v>14.980853</v>
      </c>
      <c r="AP7" s="54">
        <v>14.025048</v>
      </c>
      <c r="AQ7" s="54">
        <v>14.399785</v>
      </c>
      <c r="AR7" s="54">
        <v>14.077995</v>
      </c>
      <c r="AS7" s="54">
        <v>12.795318999999999</v>
      </c>
      <c r="AT7" s="54">
        <v>13.901956999999999</v>
      </c>
      <c r="AU7" s="54">
        <v>13.351464</v>
      </c>
      <c r="AV7" s="54">
        <v>14.139355999999999</v>
      </c>
      <c r="AW7" s="54">
        <v>14.10553</v>
      </c>
      <c r="AX7" s="54">
        <v>13.584954</v>
      </c>
      <c r="AY7" s="54">
        <v>12.937887</v>
      </c>
      <c r="AZ7" s="54">
        <v>12.870996</v>
      </c>
      <c r="BA7" s="54">
        <v>12.138280999999999</v>
      </c>
      <c r="BB7" s="54">
        <v>9.8436501586999992</v>
      </c>
      <c r="BC7" s="232">
        <v>10.89874</v>
      </c>
      <c r="BD7" s="232">
        <v>11.5547</v>
      </c>
      <c r="BE7" s="232">
        <v>11.020339999999999</v>
      </c>
      <c r="BF7" s="232">
        <v>12.572380000000001</v>
      </c>
      <c r="BG7" s="232">
        <v>11.484819999999999</v>
      </c>
      <c r="BH7" s="232">
        <v>12.162710000000001</v>
      </c>
      <c r="BI7" s="232">
        <v>11.663449999999999</v>
      </c>
      <c r="BJ7" s="232">
        <v>11.586209999999999</v>
      </c>
      <c r="BK7" s="232">
        <v>13.22992</v>
      </c>
      <c r="BL7" s="232">
        <v>11.7814</v>
      </c>
      <c r="BM7" s="232">
        <v>12.660270000000001</v>
      </c>
      <c r="BN7" s="232">
        <v>11.171390000000001</v>
      </c>
      <c r="BO7" s="232">
        <v>11.78412</v>
      </c>
      <c r="BP7" s="232">
        <v>11.90565</v>
      </c>
      <c r="BQ7" s="232">
        <v>11.069330000000001</v>
      </c>
      <c r="BR7" s="232">
        <v>12.578860000000001</v>
      </c>
      <c r="BS7" s="232">
        <v>11.524850000000001</v>
      </c>
      <c r="BT7" s="232">
        <v>12.315340000000001</v>
      </c>
      <c r="BU7" s="232">
        <v>11.917759999999999</v>
      </c>
      <c r="BV7" s="232">
        <v>11.77497</v>
      </c>
    </row>
    <row r="8" spans="1:74" ht="11.15" customHeight="1" x14ac:dyDescent="0.25">
      <c r="A8" s="75" t="s">
        <v>190</v>
      </c>
      <c r="B8" s="153" t="s">
        <v>370</v>
      </c>
      <c r="C8" s="54">
        <v>9.609693</v>
      </c>
      <c r="D8" s="54">
        <v>8.186928</v>
      </c>
      <c r="E8" s="54">
        <v>7.9591900000000004</v>
      </c>
      <c r="F8" s="54">
        <v>6.7596309999999997</v>
      </c>
      <c r="G8" s="54">
        <v>6.4016320000000002</v>
      </c>
      <c r="H8" s="54">
        <v>6.8045540000000004</v>
      </c>
      <c r="I8" s="54">
        <v>7.3654719999999996</v>
      </c>
      <c r="J8" s="54">
        <v>8.0993139999999997</v>
      </c>
      <c r="K8" s="54">
        <v>7.6934060000000004</v>
      </c>
      <c r="L8" s="54">
        <v>7.3280960000000004</v>
      </c>
      <c r="M8" s="54">
        <v>7.223287</v>
      </c>
      <c r="N8" s="54">
        <v>7.2979849999999997</v>
      </c>
      <c r="O8" s="54">
        <v>8.6389460000000007</v>
      </c>
      <c r="P8" s="54">
        <v>7.271109</v>
      </c>
      <c r="Q8" s="54">
        <v>9.0526219999999995</v>
      </c>
      <c r="R8" s="54">
        <v>7.3719239999999999</v>
      </c>
      <c r="S8" s="54">
        <v>7.9110740000000002</v>
      </c>
      <c r="T8" s="54">
        <v>7.9379920000000004</v>
      </c>
      <c r="U8" s="54">
        <v>7.4162489999999996</v>
      </c>
      <c r="V8" s="54">
        <v>7.65585</v>
      </c>
      <c r="W8" s="54">
        <v>7.6131000000000002</v>
      </c>
      <c r="X8" s="54">
        <v>7.5396859999999997</v>
      </c>
      <c r="Y8" s="54">
        <v>7.5198679999999998</v>
      </c>
      <c r="Z8" s="54">
        <v>7.4815490000000002</v>
      </c>
      <c r="AA8" s="54">
        <v>7.9840910000000003</v>
      </c>
      <c r="AB8" s="54">
        <v>7.6620379999999999</v>
      </c>
      <c r="AC8" s="54">
        <v>8.249898</v>
      </c>
      <c r="AD8" s="54">
        <v>8.0796589999999995</v>
      </c>
      <c r="AE8" s="54">
        <v>8.6309260000000005</v>
      </c>
      <c r="AF8" s="54">
        <v>8.4771970000000003</v>
      </c>
      <c r="AG8" s="54">
        <v>7.8965889999999996</v>
      </c>
      <c r="AH8" s="54">
        <v>8.5853389999999994</v>
      </c>
      <c r="AI8" s="54">
        <v>8.2606710000000003</v>
      </c>
      <c r="AJ8" s="54">
        <v>8.6510029999999993</v>
      </c>
      <c r="AK8" s="54">
        <v>8.2164699999999993</v>
      </c>
      <c r="AL8" s="54">
        <v>7.6972500000000004</v>
      </c>
      <c r="AM8" s="54">
        <v>8.718216</v>
      </c>
      <c r="AN8" s="54">
        <v>7.8128380000000002</v>
      </c>
      <c r="AO8" s="54">
        <v>8.8846310000000006</v>
      </c>
      <c r="AP8" s="54">
        <v>7.7423919999999997</v>
      </c>
      <c r="AQ8" s="54">
        <v>7.9492630000000002</v>
      </c>
      <c r="AR8" s="54">
        <v>7.7715870000000002</v>
      </c>
      <c r="AS8" s="54">
        <v>7.2148940000000001</v>
      </c>
      <c r="AT8" s="54">
        <v>7.8388650000000002</v>
      </c>
      <c r="AU8" s="54">
        <v>7.5284399999999998</v>
      </c>
      <c r="AV8" s="54">
        <v>8.4080549999999992</v>
      </c>
      <c r="AW8" s="54">
        <v>8.3525709999999993</v>
      </c>
      <c r="AX8" s="54">
        <v>7.8444330000000004</v>
      </c>
      <c r="AY8" s="54">
        <v>7.2007279999999998</v>
      </c>
      <c r="AZ8" s="54">
        <v>7.1703739999999998</v>
      </c>
      <c r="BA8" s="54">
        <v>6.6189169999999997</v>
      </c>
      <c r="BB8" s="54">
        <v>5.1843587301999996</v>
      </c>
      <c r="BC8" s="232">
        <v>6.1162679999999998</v>
      </c>
      <c r="BD8" s="232">
        <v>6.5266500000000001</v>
      </c>
      <c r="BE8" s="232">
        <v>6.8851300000000002</v>
      </c>
      <c r="BF8" s="232">
        <v>8.058052</v>
      </c>
      <c r="BG8" s="232">
        <v>7.3560610000000004</v>
      </c>
      <c r="BH8" s="232">
        <v>7.5001790000000002</v>
      </c>
      <c r="BI8" s="232">
        <v>7.1729159999999998</v>
      </c>
      <c r="BJ8" s="232">
        <v>6.9429090000000002</v>
      </c>
      <c r="BK8" s="232">
        <v>8.3047749999999994</v>
      </c>
      <c r="BL8" s="232">
        <v>7.3993890000000002</v>
      </c>
      <c r="BM8" s="232">
        <v>7.9780360000000003</v>
      </c>
      <c r="BN8" s="232">
        <v>6.8370090000000001</v>
      </c>
      <c r="BO8" s="232">
        <v>7.2142660000000003</v>
      </c>
      <c r="BP8" s="232">
        <v>7.0917479999999999</v>
      </c>
      <c r="BQ8" s="232">
        <v>7.1005640000000003</v>
      </c>
      <c r="BR8" s="232">
        <v>8.1274899999999999</v>
      </c>
      <c r="BS8" s="232">
        <v>7.3656980000000001</v>
      </c>
      <c r="BT8" s="232">
        <v>7.5314379999999996</v>
      </c>
      <c r="BU8" s="232">
        <v>7.183961</v>
      </c>
      <c r="BV8" s="232">
        <v>6.8470079999999998</v>
      </c>
    </row>
    <row r="9" spans="1:74" ht="11.15" customHeight="1" x14ac:dyDescent="0.25">
      <c r="A9" s="75" t="s">
        <v>191</v>
      </c>
      <c r="B9" s="153" t="s">
        <v>371</v>
      </c>
      <c r="C9" s="54">
        <v>31.196249000000002</v>
      </c>
      <c r="D9" s="54">
        <v>26.577501000000002</v>
      </c>
      <c r="E9" s="54">
        <v>25.838204000000001</v>
      </c>
      <c r="F9" s="54">
        <v>22.579101000000001</v>
      </c>
      <c r="G9" s="54">
        <v>21.383293999999999</v>
      </c>
      <c r="H9" s="54">
        <v>22.729255999999999</v>
      </c>
      <c r="I9" s="54">
        <v>25.062850000000001</v>
      </c>
      <c r="J9" s="54">
        <v>27.559835</v>
      </c>
      <c r="K9" s="54">
        <v>26.178716999999999</v>
      </c>
      <c r="L9" s="54">
        <v>25.750786000000002</v>
      </c>
      <c r="M9" s="54">
        <v>25.382508999999999</v>
      </c>
      <c r="N9" s="54">
        <v>25.645098000000001</v>
      </c>
      <c r="O9" s="54">
        <v>25.672606999999999</v>
      </c>
      <c r="P9" s="54">
        <v>21.607773999999999</v>
      </c>
      <c r="Q9" s="54">
        <v>26.901893000000001</v>
      </c>
      <c r="R9" s="54">
        <v>25.399767000000001</v>
      </c>
      <c r="S9" s="54">
        <v>27.257363000000002</v>
      </c>
      <c r="T9" s="54">
        <v>27.350134000000001</v>
      </c>
      <c r="U9" s="54">
        <v>29.096132000000001</v>
      </c>
      <c r="V9" s="54">
        <v>30.036211000000002</v>
      </c>
      <c r="W9" s="54">
        <v>29.868462999999998</v>
      </c>
      <c r="X9" s="54">
        <v>28.528658</v>
      </c>
      <c r="Y9" s="54">
        <v>28.453569000000002</v>
      </c>
      <c r="Z9" s="54">
        <v>28.308543</v>
      </c>
      <c r="AA9" s="54">
        <v>28.443481999999999</v>
      </c>
      <c r="AB9" s="54">
        <v>27.296237000000001</v>
      </c>
      <c r="AC9" s="54">
        <v>29.390435</v>
      </c>
      <c r="AD9" s="54">
        <v>25.424655999999999</v>
      </c>
      <c r="AE9" s="54">
        <v>27.159396000000001</v>
      </c>
      <c r="AF9" s="54">
        <v>26.675813999999999</v>
      </c>
      <c r="AG9" s="54">
        <v>28.562982000000002</v>
      </c>
      <c r="AH9" s="54">
        <v>31.054283000000002</v>
      </c>
      <c r="AI9" s="54">
        <v>29.879783</v>
      </c>
      <c r="AJ9" s="54">
        <v>28.486376</v>
      </c>
      <c r="AK9" s="54">
        <v>27.055565000000001</v>
      </c>
      <c r="AL9" s="54">
        <v>25.345728999999999</v>
      </c>
      <c r="AM9" s="54">
        <v>27.591512999999999</v>
      </c>
      <c r="AN9" s="54">
        <v>24.726140999999998</v>
      </c>
      <c r="AO9" s="54">
        <v>28.118190999999999</v>
      </c>
      <c r="AP9" s="54">
        <v>25.201070999999999</v>
      </c>
      <c r="AQ9" s="54">
        <v>25.874428999999999</v>
      </c>
      <c r="AR9" s="54">
        <v>25.29616</v>
      </c>
      <c r="AS9" s="54">
        <v>26.509705</v>
      </c>
      <c r="AT9" s="54">
        <v>28.802461000000001</v>
      </c>
      <c r="AU9" s="54">
        <v>27.661902999999999</v>
      </c>
      <c r="AV9" s="54">
        <v>26.526582999999999</v>
      </c>
      <c r="AW9" s="54">
        <v>26.493046</v>
      </c>
      <c r="AX9" s="54">
        <v>25.510341</v>
      </c>
      <c r="AY9" s="54">
        <v>22.811436</v>
      </c>
      <c r="AZ9" s="54">
        <v>21.089267</v>
      </c>
      <c r="BA9" s="54">
        <v>21.731121999999999</v>
      </c>
      <c r="BB9" s="54">
        <v>17.894042698</v>
      </c>
      <c r="BC9" s="232">
        <v>19.653179999999999</v>
      </c>
      <c r="BD9" s="232">
        <v>20.87219</v>
      </c>
      <c r="BE9" s="232">
        <v>25.104849999999999</v>
      </c>
      <c r="BF9" s="232">
        <v>28.181979999999999</v>
      </c>
      <c r="BG9" s="232">
        <v>25.47428</v>
      </c>
      <c r="BH9" s="232">
        <v>25.03022</v>
      </c>
      <c r="BI9" s="232">
        <v>23.617470000000001</v>
      </c>
      <c r="BJ9" s="232">
        <v>22.64845</v>
      </c>
      <c r="BK9" s="232">
        <v>23.503969999999999</v>
      </c>
      <c r="BL9" s="232">
        <v>20.507680000000001</v>
      </c>
      <c r="BM9" s="232">
        <v>21.61618</v>
      </c>
      <c r="BN9" s="232">
        <v>17.777280000000001</v>
      </c>
      <c r="BO9" s="232">
        <v>18.819890000000001</v>
      </c>
      <c r="BP9" s="232">
        <v>19.221599999999999</v>
      </c>
      <c r="BQ9" s="232">
        <v>22.98753</v>
      </c>
      <c r="BR9" s="232">
        <v>26.094010000000001</v>
      </c>
      <c r="BS9" s="232">
        <v>23.540030000000002</v>
      </c>
      <c r="BT9" s="232">
        <v>23.391300000000001</v>
      </c>
      <c r="BU9" s="232">
        <v>22.23236</v>
      </c>
      <c r="BV9" s="232">
        <v>21.169080000000001</v>
      </c>
    </row>
    <row r="10" spans="1:74" ht="11.15" customHeight="1" x14ac:dyDescent="0.25">
      <c r="A10" s="77" t="s">
        <v>192</v>
      </c>
      <c r="B10" s="153" t="s">
        <v>372</v>
      </c>
      <c r="C10" s="54">
        <v>-6.2E-2</v>
      </c>
      <c r="D10" s="54">
        <v>-0.42099999999999999</v>
      </c>
      <c r="E10" s="54">
        <v>0.97399999999999998</v>
      </c>
      <c r="F10" s="54">
        <v>-0.33900000000000002</v>
      </c>
      <c r="G10" s="54">
        <v>-0.35399999999999998</v>
      </c>
      <c r="H10" s="54">
        <v>2.012</v>
      </c>
      <c r="I10" s="54">
        <v>1.794</v>
      </c>
      <c r="J10" s="54">
        <v>0.57799999999999996</v>
      </c>
      <c r="K10" s="54">
        <v>1.6011599999999999</v>
      </c>
      <c r="L10" s="54">
        <v>0.51149</v>
      </c>
      <c r="M10" s="54">
        <v>0.87361999999999995</v>
      </c>
      <c r="N10" s="54">
        <v>0.51173000000000002</v>
      </c>
      <c r="O10" s="54">
        <v>1.83518</v>
      </c>
      <c r="P10" s="54">
        <v>-0.87673999999999996</v>
      </c>
      <c r="Q10" s="54">
        <v>5.2760000000000001E-2</v>
      </c>
      <c r="R10" s="54">
        <v>9.6759999999999999E-2</v>
      </c>
      <c r="S10" s="54">
        <v>8.8370000000000004E-2</v>
      </c>
      <c r="T10" s="54">
        <v>8.2729999999999998E-2</v>
      </c>
      <c r="U10" s="54">
        <v>0.94086999999999998</v>
      </c>
      <c r="V10" s="54">
        <v>1.43425</v>
      </c>
      <c r="W10" s="54">
        <v>0.94340999999999997</v>
      </c>
      <c r="X10" s="54">
        <v>1.6029999999999999E-2</v>
      </c>
      <c r="Y10" s="54">
        <v>4.8599999999999997E-3</v>
      </c>
      <c r="Z10" s="54">
        <v>8.5199999999999998E-3</v>
      </c>
      <c r="AA10" s="54">
        <v>-0.10069859482</v>
      </c>
      <c r="AB10" s="54">
        <v>-0.24638706901999999</v>
      </c>
      <c r="AC10" s="54">
        <v>-0.31413086432999998</v>
      </c>
      <c r="AD10" s="54">
        <v>-0.12680815079999999</v>
      </c>
      <c r="AE10" s="54">
        <v>-0.39862661378999997</v>
      </c>
      <c r="AF10" s="54">
        <v>-0.39739254174999999</v>
      </c>
      <c r="AG10" s="54">
        <v>0.15783847093</v>
      </c>
      <c r="AH10" s="54">
        <v>0.12460111391000001</v>
      </c>
      <c r="AI10" s="54">
        <v>-0.13044463192</v>
      </c>
      <c r="AJ10" s="54">
        <v>-0.40106062110000001</v>
      </c>
      <c r="AK10" s="54">
        <v>-0.18320493814</v>
      </c>
      <c r="AL10" s="54">
        <v>0.20931444084</v>
      </c>
      <c r="AM10" s="54">
        <v>-0.626</v>
      </c>
      <c r="AN10" s="54">
        <v>-1.0069999999999999</v>
      </c>
      <c r="AO10" s="54">
        <v>6.3E-2</v>
      </c>
      <c r="AP10" s="54">
        <v>9.8000000000000004E-2</v>
      </c>
      <c r="AQ10" s="54">
        <v>9.6000000000000002E-2</v>
      </c>
      <c r="AR10" s="54">
        <v>0.104</v>
      </c>
      <c r="AS10" s="54">
        <v>1.0409999999999999</v>
      </c>
      <c r="AT10" s="54">
        <v>1.5149999999999999</v>
      </c>
      <c r="AU10" s="54">
        <v>1.03</v>
      </c>
      <c r="AV10" s="54">
        <v>1.7999999999999999E-2</v>
      </c>
      <c r="AW10" s="54">
        <v>2.3E-2</v>
      </c>
      <c r="AX10" s="54">
        <v>3.7999999999999999E-2</v>
      </c>
      <c r="AY10" s="54">
        <v>-0.622</v>
      </c>
      <c r="AZ10" s="54">
        <v>-0.99399999999999999</v>
      </c>
      <c r="BA10" s="54">
        <v>7.0966100000000004E-2</v>
      </c>
      <c r="BB10" s="54">
        <v>7.8968899999999995E-2</v>
      </c>
      <c r="BC10" s="232">
        <v>0.1044863</v>
      </c>
      <c r="BD10" s="232">
        <v>9.6173999999999996E-2</v>
      </c>
      <c r="BE10" s="232">
        <v>1.017976</v>
      </c>
      <c r="BF10" s="232">
        <v>1.5178</v>
      </c>
      <c r="BG10" s="232">
        <v>1.0242690000000001</v>
      </c>
      <c r="BH10" s="232">
        <v>-1.0105599999999999E-2</v>
      </c>
      <c r="BI10" s="232">
        <v>3.7795400000000001E-4</v>
      </c>
      <c r="BJ10" s="232">
        <v>2.31454E-2</v>
      </c>
      <c r="BK10" s="232">
        <v>-0.69926200000000005</v>
      </c>
      <c r="BL10" s="232">
        <v>-1.1056170000000001</v>
      </c>
      <c r="BM10" s="232">
        <v>1.8861200000000002E-2</v>
      </c>
      <c r="BN10" s="232">
        <v>5.6232900000000002E-2</v>
      </c>
      <c r="BO10" s="232">
        <v>4.2999900000000001E-2</v>
      </c>
      <c r="BP10" s="232">
        <v>3.8354399999999997E-2</v>
      </c>
      <c r="BQ10" s="232">
        <v>0.98032549999999996</v>
      </c>
      <c r="BR10" s="232">
        <v>1.4872080000000001</v>
      </c>
      <c r="BS10" s="232">
        <v>0.99636829999999998</v>
      </c>
      <c r="BT10" s="232">
        <v>-3.7429700000000003E-2</v>
      </c>
      <c r="BU10" s="232">
        <v>-2.9730300000000001E-2</v>
      </c>
      <c r="BV10" s="232">
        <v>-2.30605E-3</v>
      </c>
    </row>
    <row r="11" spans="1:74" ht="11.15" customHeight="1" x14ac:dyDescent="0.25">
      <c r="A11" s="75" t="s">
        <v>193</v>
      </c>
      <c r="B11" s="153" t="s">
        <v>373</v>
      </c>
      <c r="C11" s="54">
        <v>0.53513900000000003</v>
      </c>
      <c r="D11" s="54">
        <v>0.34311999999999998</v>
      </c>
      <c r="E11" s="54">
        <v>0.46080199999999999</v>
      </c>
      <c r="F11" s="54">
        <v>0.36460300000000001</v>
      </c>
      <c r="G11" s="54">
        <v>0.53523699999999996</v>
      </c>
      <c r="H11" s="54">
        <v>0.22700200000000001</v>
      </c>
      <c r="I11" s="54">
        <v>0.53044999999999998</v>
      </c>
      <c r="J11" s="54">
        <v>0.31382100000000002</v>
      </c>
      <c r="K11" s="54">
        <v>0.50092400000000004</v>
      </c>
      <c r="L11" s="54">
        <v>0.26401799999999997</v>
      </c>
      <c r="M11" s="54">
        <v>0.63945300000000005</v>
      </c>
      <c r="N11" s="54">
        <v>0.42280099999999998</v>
      </c>
      <c r="O11" s="54">
        <v>0.52455799999999997</v>
      </c>
      <c r="P11" s="54">
        <v>0.30868699999999999</v>
      </c>
      <c r="Q11" s="54">
        <v>0.24052100000000001</v>
      </c>
      <c r="R11" s="54">
        <v>0.50926800000000005</v>
      </c>
      <c r="S11" s="54">
        <v>0.51217800000000002</v>
      </c>
      <c r="T11" s="54">
        <v>0.50891799999999998</v>
      </c>
      <c r="U11" s="54">
        <v>0.56406699999999999</v>
      </c>
      <c r="V11" s="54">
        <v>0.36813000000000001</v>
      </c>
      <c r="W11" s="54">
        <v>0.20172599999999999</v>
      </c>
      <c r="X11" s="54">
        <v>0.52549999999999997</v>
      </c>
      <c r="Y11" s="54">
        <v>0.43571599999999999</v>
      </c>
      <c r="Z11" s="54">
        <v>0.689079</v>
      </c>
      <c r="AA11" s="54">
        <v>0.50270199999999998</v>
      </c>
      <c r="AB11" s="54">
        <v>0.28925400000000001</v>
      </c>
      <c r="AC11" s="54">
        <v>0.52970899999999999</v>
      </c>
      <c r="AD11" s="54">
        <v>0.68416500000000002</v>
      </c>
      <c r="AE11" s="54">
        <v>0.32450899999999999</v>
      </c>
      <c r="AF11" s="54">
        <v>0.62746999999999997</v>
      </c>
      <c r="AG11" s="54">
        <v>0.65998699999999999</v>
      </c>
      <c r="AH11" s="54">
        <v>0.77902899999999997</v>
      </c>
      <c r="AI11" s="54">
        <v>0.53134199999999998</v>
      </c>
      <c r="AJ11" s="54">
        <v>0.40368100000000001</v>
      </c>
      <c r="AK11" s="54">
        <v>0.68949099999999997</v>
      </c>
      <c r="AL11" s="54">
        <v>0.292128</v>
      </c>
      <c r="AM11" s="54">
        <v>0.47901500000000002</v>
      </c>
      <c r="AN11" s="54">
        <v>0.26041500000000001</v>
      </c>
      <c r="AO11" s="54">
        <v>0.28083599999999997</v>
      </c>
      <c r="AP11" s="54">
        <v>0.42641400000000002</v>
      </c>
      <c r="AQ11" s="54">
        <v>0.305446</v>
      </c>
      <c r="AR11" s="54">
        <v>0.282364</v>
      </c>
      <c r="AS11" s="54">
        <v>0.32570700000000002</v>
      </c>
      <c r="AT11" s="54">
        <v>0.35473300000000002</v>
      </c>
      <c r="AU11" s="54">
        <v>0.313973</v>
      </c>
      <c r="AV11" s="54">
        <v>0.41334900000000002</v>
      </c>
      <c r="AW11" s="54">
        <v>0.335148</v>
      </c>
      <c r="AX11" s="54">
        <v>0.23277900000000001</v>
      </c>
      <c r="AY11" s="54">
        <v>9.3540999999999999E-2</v>
      </c>
      <c r="AZ11" s="54">
        <v>0.15052699999999999</v>
      </c>
      <c r="BA11" s="54">
        <v>0.31530029999999998</v>
      </c>
      <c r="BB11" s="54">
        <v>0.24011959999999999</v>
      </c>
      <c r="BC11" s="232">
        <v>0.22980639999999999</v>
      </c>
      <c r="BD11" s="232">
        <v>0.30081970000000002</v>
      </c>
      <c r="BE11" s="232">
        <v>0.45260030000000001</v>
      </c>
      <c r="BF11" s="232">
        <v>0.39282149999999999</v>
      </c>
      <c r="BG11" s="232">
        <v>0.38525500000000001</v>
      </c>
      <c r="BH11" s="232">
        <v>0.31209510000000001</v>
      </c>
      <c r="BI11" s="232">
        <v>0.26258169999999997</v>
      </c>
      <c r="BJ11" s="232">
        <v>0.37830360000000002</v>
      </c>
      <c r="BK11" s="232">
        <v>0.19248670000000001</v>
      </c>
      <c r="BL11" s="232">
        <v>0.15576950000000001</v>
      </c>
      <c r="BM11" s="232">
        <v>0.33156419999999998</v>
      </c>
      <c r="BN11" s="232">
        <v>0.25404100000000002</v>
      </c>
      <c r="BO11" s="232">
        <v>0.2461834</v>
      </c>
      <c r="BP11" s="232">
        <v>0.30615530000000002</v>
      </c>
      <c r="BQ11" s="232">
        <v>0.44431559999999998</v>
      </c>
      <c r="BR11" s="232">
        <v>0.37482130000000002</v>
      </c>
      <c r="BS11" s="232">
        <v>0.36230079999999998</v>
      </c>
      <c r="BT11" s="232">
        <v>0.28789340000000002</v>
      </c>
      <c r="BU11" s="232">
        <v>0.24069679999999999</v>
      </c>
      <c r="BV11" s="232">
        <v>0.3552341</v>
      </c>
    </row>
    <row r="12" spans="1:74" ht="11.15" customHeight="1" x14ac:dyDescent="0.25">
      <c r="A12" s="75" t="s">
        <v>194</v>
      </c>
      <c r="B12" s="153" t="s">
        <v>374</v>
      </c>
      <c r="C12" s="54">
        <v>6.2296100000000001</v>
      </c>
      <c r="D12" s="54">
        <v>6.6107259999999997</v>
      </c>
      <c r="E12" s="54">
        <v>7.0703379999999996</v>
      </c>
      <c r="F12" s="54">
        <v>5.5508839999999999</v>
      </c>
      <c r="G12" s="54">
        <v>4.7142030000000004</v>
      </c>
      <c r="H12" s="54">
        <v>4.5827669999999996</v>
      </c>
      <c r="I12" s="54">
        <v>5.3444370000000001</v>
      </c>
      <c r="J12" s="54">
        <v>4.5449780000000004</v>
      </c>
      <c r="K12" s="54">
        <v>5.3705109999999996</v>
      </c>
      <c r="L12" s="54">
        <v>4.9211010000000002</v>
      </c>
      <c r="M12" s="54">
        <v>7.0341100000000001</v>
      </c>
      <c r="N12" s="54">
        <v>7.092905</v>
      </c>
      <c r="O12" s="54">
        <v>6.0210619999999997</v>
      </c>
      <c r="P12" s="54">
        <v>6.9903919999999999</v>
      </c>
      <c r="Q12" s="54">
        <v>7.728281</v>
      </c>
      <c r="R12" s="54">
        <v>6.8433159999999997</v>
      </c>
      <c r="S12" s="54">
        <v>7.4818040000000003</v>
      </c>
      <c r="T12" s="54">
        <v>7.6923570000000003</v>
      </c>
      <c r="U12" s="54">
        <v>6.4459609999999996</v>
      </c>
      <c r="V12" s="54">
        <v>7.3532570000000002</v>
      </c>
      <c r="W12" s="54">
        <v>6.7955589999999999</v>
      </c>
      <c r="X12" s="54">
        <v>7.5163229999999999</v>
      </c>
      <c r="Y12" s="54">
        <v>6.8342349999999996</v>
      </c>
      <c r="Z12" s="54">
        <v>7.4128109999999996</v>
      </c>
      <c r="AA12" s="54">
        <v>5.5184069999999998</v>
      </c>
      <c r="AB12" s="54">
        <v>7.3052520000000003</v>
      </c>
      <c r="AC12" s="54">
        <v>7.5775410000000001</v>
      </c>
      <c r="AD12" s="54">
        <v>7.8026580000000001</v>
      </c>
      <c r="AE12" s="54">
        <v>7.5378069999999999</v>
      </c>
      <c r="AF12" s="54">
        <v>8.0921520000000005</v>
      </c>
      <c r="AG12" s="54">
        <v>6.2888330000000003</v>
      </c>
      <c r="AH12" s="54">
        <v>7.5453039999999998</v>
      </c>
      <c r="AI12" s="54">
        <v>7.2803190000000004</v>
      </c>
      <c r="AJ12" s="54">
        <v>6.7815200000000004</v>
      </c>
      <c r="AK12" s="54">
        <v>7.2859179999999997</v>
      </c>
      <c r="AL12" s="54">
        <v>6.9400250000000003</v>
      </c>
      <c r="AM12" s="54">
        <v>7.1399860000000004</v>
      </c>
      <c r="AN12" s="54">
        <v>7.9952889999999996</v>
      </c>
      <c r="AO12" s="54">
        <v>9.4845790000000001</v>
      </c>
      <c r="AP12" s="54">
        <v>7.4083969999999999</v>
      </c>
      <c r="AQ12" s="54">
        <v>8.6921239999999997</v>
      </c>
      <c r="AR12" s="54">
        <v>8.0031580000000009</v>
      </c>
      <c r="AS12" s="54">
        <v>7.1412979999999999</v>
      </c>
      <c r="AT12" s="54">
        <v>8.9990520000000007</v>
      </c>
      <c r="AU12" s="54">
        <v>8.7470119999999998</v>
      </c>
      <c r="AV12" s="54">
        <v>9.4531100000000006</v>
      </c>
      <c r="AW12" s="54">
        <v>8.2521409999999999</v>
      </c>
      <c r="AX12" s="54">
        <v>8.4751700000000003</v>
      </c>
      <c r="AY12" s="54">
        <v>8.4111130000000003</v>
      </c>
      <c r="AZ12" s="54">
        <v>9.1190320000000007</v>
      </c>
      <c r="BA12" s="54">
        <v>8.7770189999999992</v>
      </c>
      <c r="BB12" s="54">
        <v>6.0188790000000001</v>
      </c>
      <c r="BC12" s="232">
        <v>7.2233330000000002</v>
      </c>
      <c r="BD12" s="232">
        <v>8.4189070000000008</v>
      </c>
      <c r="BE12" s="232">
        <v>7.6727920000000003</v>
      </c>
      <c r="BF12" s="232">
        <v>8.5107350000000004</v>
      </c>
      <c r="BG12" s="232">
        <v>8.2128540000000001</v>
      </c>
      <c r="BH12" s="232">
        <v>8.6501959999999993</v>
      </c>
      <c r="BI12" s="232">
        <v>8.5992499999999996</v>
      </c>
      <c r="BJ12" s="232">
        <v>9.1133140000000008</v>
      </c>
      <c r="BK12" s="232">
        <v>8.2735900000000004</v>
      </c>
      <c r="BL12" s="232">
        <v>7.575189</v>
      </c>
      <c r="BM12" s="232">
        <v>9.0785289999999996</v>
      </c>
      <c r="BN12" s="232">
        <v>8.4502839999999999</v>
      </c>
      <c r="BO12" s="232">
        <v>8.5519800000000004</v>
      </c>
      <c r="BP12" s="232">
        <v>8.7918749999999992</v>
      </c>
      <c r="BQ12" s="232">
        <v>8.2353880000000004</v>
      </c>
      <c r="BR12" s="232">
        <v>9.1620830000000009</v>
      </c>
      <c r="BS12" s="232">
        <v>8.9030450000000005</v>
      </c>
      <c r="BT12" s="232">
        <v>9.4924540000000004</v>
      </c>
      <c r="BU12" s="232">
        <v>9.3502220000000005</v>
      </c>
      <c r="BV12" s="232">
        <v>9.8912610000000001</v>
      </c>
    </row>
    <row r="13" spans="1:74" ht="11.15" customHeight="1" x14ac:dyDescent="0.25">
      <c r="A13" s="75" t="s">
        <v>195</v>
      </c>
      <c r="B13" s="153" t="s">
        <v>587</v>
      </c>
      <c r="C13" s="54">
        <v>3.820446</v>
      </c>
      <c r="D13" s="54">
        <v>3.4008780000000001</v>
      </c>
      <c r="E13" s="54">
        <v>4.3002729999999998</v>
      </c>
      <c r="F13" s="54">
        <v>3.5172479999999999</v>
      </c>
      <c r="G13" s="54">
        <v>2.9792930000000002</v>
      </c>
      <c r="H13" s="54">
        <v>2.5756830000000002</v>
      </c>
      <c r="I13" s="54">
        <v>3.7372540000000001</v>
      </c>
      <c r="J13" s="54">
        <v>2.912677</v>
      </c>
      <c r="K13" s="54">
        <v>3.5432619999999999</v>
      </c>
      <c r="L13" s="54">
        <v>3.2923019999999998</v>
      </c>
      <c r="M13" s="54">
        <v>3.830168</v>
      </c>
      <c r="N13" s="54">
        <v>4.1003610000000004</v>
      </c>
      <c r="O13" s="54">
        <v>3.4030819999999999</v>
      </c>
      <c r="P13" s="54">
        <v>3.5630090000000001</v>
      </c>
      <c r="Q13" s="54">
        <v>3.3368250000000002</v>
      </c>
      <c r="R13" s="54">
        <v>3.713679</v>
      </c>
      <c r="S13" s="54">
        <v>3.722153</v>
      </c>
      <c r="T13" s="54">
        <v>4.2473400000000003</v>
      </c>
      <c r="U13" s="54">
        <v>3.3303739999999999</v>
      </c>
      <c r="V13" s="54">
        <v>4.0544070000000003</v>
      </c>
      <c r="W13" s="54">
        <v>3.9137189999999999</v>
      </c>
      <c r="X13" s="54">
        <v>4.3430429999999998</v>
      </c>
      <c r="Y13" s="54">
        <v>3.2910840000000001</v>
      </c>
      <c r="Z13" s="54">
        <v>4.0515299999999996</v>
      </c>
      <c r="AA13" s="54">
        <v>2.8675670000000002</v>
      </c>
      <c r="AB13" s="54">
        <v>3.9834839999999998</v>
      </c>
      <c r="AC13" s="54">
        <v>3.6464560000000001</v>
      </c>
      <c r="AD13" s="54">
        <v>3.9406050000000001</v>
      </c>
      <c r="AE13" s="54">
        <v>4.4709810000000001</v>
      </c>
      <c r="AF13" s="54">
        <v>4.6886659999999996</v>
      </c>
      <c r="AG13" s="54">
        <v>3.8087960000000001</v>
      </c>
      <c r="AH13" s="54">
        <v>3.507873</v>
      </c>
      <c r="AI13" s="54">
        <v>4.1654010000000001</v>
      </c>
      <c r="AJ13" s="54">
        <v>3.9011010000000002</v>
      </c>
      <c r="AK13" s="54">
        <v>3.9591319999999999</v>
      </c>
      <c r="AL13" s="54">
        <v>3.5378409999999998</v>
      </c>
      <c r="AM13" s="54">
        <v>4.0488670000000004</v>
      </c>
      <c r="AN13" s="54">
        <v>4.1262049999999997</v>
      </c>
      <c r="AO13" s="54">
        <v>4.2566980000000001</v>
      </c>
      <c r="AP13" s="54">
        <v>3.9694769999999999</v>
      </c>
      <c r="AQ13" s="54">
        <v>4.6896500000000003</v>
      </c>
      <c r="AR13" s="54">
        <v>3.923327</v>
      </c>
      <c r="AS13" s="54">
        <v>4.0900930000000004</v>
      </c>
      <c r="AT13" s="54">
        <v>5.1325770000000004</v>
      </c>
      <c r="AU13" s="54">
        <v>4.3658729999999997</v>
      </c>
      <c r="AV13" s="54">
        <v>4.2786119999999999</v>
      </c>
      <c r="AW13" s="54">
        <v>4.2081520000000001</v>
      </c>
      <c r="AX13" s="54">
        <v>4.2029579999999997</v>
      </c>
      <c r="AY13" s="54">
        <v>3.9445209999999999</v>
      </c>
      <c r="AZ13" s="54">
        <v>4.9249700000000001</v>
      </c>
      <c r="BA13" s="54">
        <v>4.4881099999999998</v>
      </c>
      <c r="BB13" s="54">
        <v>3.6710210000000001</v>
      </c>
      <c r="BC13" s="232">
        <v>3.8645839999999998</v>
      </c>
      <c r="BD13" s="232">
        <v>4.1989340000000004</v>
      </c>
      <c r="BE13" s="232">
        <v>3.6476790000000001</v>
      </c>
      <c r="BF13" s="232">
        <v>4.2057840000000004</v>
      </c>
      <c r="BG13" s="232">
        <v>3.998221</v>
      </c>
      <c r="BH13" s="232">
        <v>4.1254049999999998</v>
      </c>
      <c r="BI13" s="232">
        <v>3.8874249999999999</v>
      </c>
      <c r="BJ13" s="232">
        <v>4.1410960000000001</v>
      </c>
      <c r="BK13" s="232">
        <v>3.638973</v>
      </c>
      <c r="BL13" s="232">
        <v>3.4184739999999998</v>
      </c>
      <c r="BM13" s="232">
        <v>4.2900219999999996</v>
      </c>
      <c r="BN13" s="232">
        <v>4.1816870000000002</v>
      </c>
      <c r="BO13" s="232">
        <v>4.3149319999999998</v>
      </c>
      <c r="BP13" s="232">
        <v>4.2177829999999998</v>
      </c>
      <c r="BQ13" s="232">
        <v>3.7663169999999999</v>
      </c>
      <c r="BR13" s="232">
        <v>4.364649</v>
      </c>
      <c r="BS13" s="232">
        <v>4.1578809999999997</v>
      </c>
      <c r="BT13" s="232">
        <v>4.3554019999999998</v>
      </c>
      <c r="BU13" s="232">
        <v>4.1159270000000001</v>
      </c>
      <c r="BV13" s="232">
        <v>4.4081429999999999</v>
      </c>
    </row>
    <row r="14" spans="1:74" ht="11.15" customHeight="1" x14ac:dyDescent="0.25">
      <c r="A14" s="75" t="s">
        <v>196</v>
      </c>
      <c r="B14" s="153" t="s">
        <v>588</v>
      </c>
      <c r="C14" s="54">
        <v>2.4091640000000001</v>
      </c>
      <c r="D14" s="54">
        <v>3.209848</v>
      </c>
      <c r="E14" s="54">
        <v>2.7700650000000002</v>
      </c>
      <c r="F14" s="54">
        <v>2.033636</v>
      </c>
      <c r="G14" s="54">
        <v>1.73491</v>
      </c>
      <c r="H14" s="54">
        <v>2.0070839999999999</v>
      </c>
      <c r="I14" s="54">
        <v>1.607183</v>
      </c>
      <c r="J14" s="54">
        <v>1.632301</v>
      </c>
      <c r="K14" s="54">
        <v>1.8272489999999999</v>
      </c>
      <c r="L14" s="54">
        <v>1.6287990000000001</v>
      </c>
      <c r="M14" s="54">
        <v>3.2039420000000001</v>
      </c>
      <c r="N14" s="54">
        <v>2.9925440000000001</v>
      </c>
      <c r="O14" s="54">
        <v>2.6179800000000002</v>
      </c>
      <c r="P14" s="54">
        <v>3.4273829999999998</v>
      </c>
      <c r="Q14" s="54">
        <v>4.3914559999999998</v>
      </c>
      <c r="R14" s="54">
        <v>3.1296369999999998</v>
      </c>
      <c r="S14" s="54">
        <v>3.7596509999999999</v>
      </c>
      <c r="T14" s="54">
        <v>3.445017</v>
      </c>
      <c r="U14" s="54">
        <v>3.1155870000000001</v>
      </c>
      <c r="V14" s="54">
        <v>3.2988499999999998</v>
      </c>
      <c r="W14" s="54">
        <v>2.88184</v>
      </c>
      <c r="X14" s="54">
        <v>3.1732800000000001</v>
      </c>
      <c r="Y14" s="54">
        <v>3.5431509999999999</v>
      </c>
      <c r="Z14" s="54">
        <v>3.361281</v>
      </c>
      <c r="AA14" s="54">
        <v>2.6508400000000001</v>
      </c>
      <c r="AB14" s="54">
        <v>3.3217680000000001</v>
      </c>
      <c r="AC14" s="54">
        <v>3.9310849999999999</v>
      </c>
      <c r="AD14" s="54">
        <v>3.862053</v>
      </c>
      <c r="AE14" s="54">
        <v>3.0668259999999998</v>
      </c>
      <c r="AF14" s="54">
        <v>3.403486</v>
      </c>
      <c r="AG14" s="54">
        <v>2.4800369999999998</v>
      </c>
      <c r="AH14" s="54">
        <v>4.0374309999999998</v>
      </c>
      <c r="AI14" s="54">
        <v>3.1149179999999999</v>
      </c>
      <c r="AJ14" s="54">
        <v>2.8804189999999998</v>
      </c>
      <c r="AK14" s="54">
        <v>3.3267859999999998</v>
      </c>
      <c r="AL14" s="54">
        <v>3.4021840000000001</v>
      </c>
      <c r="AM14" s="54">
        <v>3.091119</v>
      </c>
      <c r="AN14" s="54">
        <v>3.869084</v>
      </c>
      <c r="AO14" s="54">
        <v>5.227881</v>
      </c>
      <c r="AP14" s="54">
        <v>3.43892</v>
      </c>
      <c r="AQ14" s="54">
        <v>4.0024740000000003</v>
      </c>
      <c r="AR14" s="54">
        <v>4.0798310000000004</v>
      </c>
      <c r="AS14" s="54">
        <v>3.0512049999999999</v>
      </c>
      <c r="AT14" s="54">
        <v>3.8664749999999999</v>
      </c>
      <c r="AU14" s="54">
        <v>4.3811390000000001</v>
      </c>
      <c r="AV14" s="54">
        <v>5.1744979999999998</v>
      </c>
      <c r="AW14" s="54">
        <v>4.0439889999999998</v>
      </c>
      <c r="AX14" s="54">
        <v>4.2722119999999997</v>
      </c>
      <c r="AY14" s="54">
        <v>4.4665920000000003</v>
      </c>
      <c r="AZ14" s="54">
        <v>4.1940619999999997</v>
      </c>
      <c r="BA14" s="54">
        <v>4.2889090000000003</v>
      </c>
      <c r="BB14" s="54">
        <v>2.3478590000000001</v>
      </c>
      <c r="BC14" s="232">
        <v>3.358749</v>
      </c>
      <c r="BD14" s="232">
        <v>4.2199739999999997</v>
      </c>
      <c r="BE14" s="232">
        <v>4.0251130000000002</v>
      </c>
      <c r="BF14" s="232">
        <v>4.304951</v>
      </c>
      <c r="BG14" s="232">
        <v>4.2146330000000001</v>
      </c>
      <c r="BH14" s="232">
        <v>4.5247909999999996</v>
      </c>
      <c r="BI14" s="232">
        <v>4.7118250000000002</v>
      </c>
      <c r="BJ14" s="232">
        <v>4.9722179999999998</v>
      </c>
      <c r="BK14" s="232">
        <v>4.6346160000000003</v>
      </c>
      <c r="BL14" s="232">
        <v>4.1567150000000002</v>
      </c>
      <c r="BM14" s="232">
        <v>4.7885080000000002</v>
      </c>
      <c r="BN14" s="232">
        <v>4.2685969999999998</v>
      </c>
      <c r="BO14" s="232">
        <v>4.2370479999999997</v>
      </c>
      <c r="BP14" s="232">
        <v>4.5740920000000003</v>
      </c>
      <c r="BQ14" s="232">
        <v>4.4690709999999996</v>
      </c>
      <c r="BR14" s="232">
        <v>4.797434</v>
      </c>
      <c r="BS14" s="232">
        <v>4.7451639999999999</v>
      </c>
      <c r="BT14" s="232">
        <v>5.1370509999999996</v>
      </c>
      <c r="BU14" s="232">
        <v>5.2342959999999996</v>
      </c>
      <c r="BV14" s="232">
        <v>5.4831190000000003</v>
      </c>
    </row>
    <row r="15" spans="1:74" ht="11.15" customHeight="1" x14ac:dyDescent="0.25">
      <c r="A15" s="75" t="s">
        <v>197</v>
      </c>
      <c r="B15" s="153" t="s">
        <v>351</v>
      </c>
      <c r="C15" s="54">
        <v>49.910502000000001</v>
      </c>
      <c r="D15" s="54">
        <v>40.736601999999998</v>
      </c>
      <c r="E15" s="54">
        <v>40.470495999999997</v>
      </c>
      <c r="F15" s="54">
        <v>33.821423000000003</v>
      </c>
      <c r="G15" s="54">
        <v>32.729878999999997</v>
      </c>
      <c r="H15" s="54">
        <v>37.264569999999999</v>
      </c>
      <c r="I15" s="54">
        <v>40.197212999999998</v>
      </c>
      <c r="J15" s="54">
        <v>43.869736000000003</v>
      </c>
      <c r="K15" s="54">
        <v>41.872881</v>
      </c>
      <c r="L15" s="54">
        <v>40.842686</v>
      </c>
      <c r="M15" s="54">
        <v>38.823884</v>
      </c>
      <c r="N15" s="54">
        <v>38.645282000000002</v>
      </c>
      <c r="O15" s="54">
        <v>44.834226999999998</v>
      </c>
      <c r="P15" s="54">
        <v>33.258620000000001</v>
      </c>
      <c r="Q15" s="54">
        <v>43.382702999999999</v>
      </c>
      <c r="R15" s="54">
        <v>39.057259000000002</v>
      </c>
      <c r="S15" s="54">
        <v>41.725879999999997</v>
      </c>
      <c r="T15" s="54">
        <v>41.671984000000002</v>
      </c>
      <c r="U15" s="54">
        <v>43.531866000000001</v>
      </c>
      <c r="V15" s="54">
        <v>44.488149</v>
      </c>
      <c r="W15" s="54">
        <v>44.109177000000003</v>
      </c>
      <c r="X15" s="54">
        <v>41.979044999999999</v>
      </c>
      <c r="Y15" s="54">
        <v>42.431350999999999</v>
      </c>
      <c r="Z15" s="54">
        <v>41.861007000000001</v>
      </c>
      <c r="AA15" s="54">
        <v>44.770859405000003</v>
      </c>
      <c r="AB15" s="54">
        <v>40.612681930999997</v>
      </c>
      <c r="AC15" s="54">
        <v>44.186177135999998</v>
      </c>
      <c r="AD15" s="54">
        <v>39.142166848999999</v>
      </c>
      <c r="AE15" s="54">
        <v>41.940601385999997</v>
      </c>
      <c r="AF15" s="54">
        <v>40.807995458000001</v>
      </c>
      <c r="AG15" s="54">
        <v>43.830239470999999</v>
      </c>
      <c r="AH15" s="54">
        <v>46.959673113999997</v>
      </c>
      <c r="AI15" s="54">
        <v>44.694697368</v>
      </c>
      <c r="AJ15" s="54">
        <v>44.552995379000002</v>
      </c>
      <c r="AK15" s="54">
        <v>41.973961062000001</v>
      </c>
      <c r="AL15" s="54">
        <v>39.233964440999998</v>
      </c>
      <c r="AM15" s="54">
        <v>43.723000999999996</v>
      </c>
      <c r="AN15" s="54">
        <v>36.970728999999999</v>
      </c>
      <c r="AO15" s="54">
        <v>42.842931999999998</v>
      </c>
      <c r="AP15" s="54">
        <v>40.084527999999999</v>
      </c>
      <c r="AQ15" s="54">
        <v>39.932799000000003</v>
      </c>
      <c r="AR15" s="54">
        <v>39.528948</v>
      </c>
      <c r="AS15" s="54">
        <v>40.745327000000003</v>
      </c>
      <c r="AT15" s="54">
        <v>43.413964</v>
      </c>
      <c r="AU15" s="54">
        <v>41.138767999999999</v>
      </c>
      <c r="AV15" s="54">
        <v>40.052233000000001</v>
      </c>
      <c r="AW15" s="54">
        <v>41.057153999999997</v>
      </c>
      <c r="AX15" s="54">
        <v>38.735337000000001</v>
      </c>
      <c r="AY15" s="54">
        <v>34.010478999999997</v>
      </c>
      <c r="AZ15" s="54">
        <v>32.874766000000001</v>
      </c>
      <c r="BA15" s="54">
        <v>32.221218530000002</v>
      </c>
      <c r="BB15" s="54">
        <v>27.222261286999998</v>
      </c>
      <c r="BC15" s="232">
        <v>29.779150000000001</v>
      </c>
      <c r="BD15" s="232">
        <v>30.931629999999998</v>
      </c>
      <c r="BE15" s="232">
        <v>36.808100000000003</v>
      </c>
      <c r="BF15" s="232">
        <v>42.212290000000003</v>
      </c>
      <c r="BG15" s="232">
        <v>37.511830000000003</v>
      </c>
      <c r="BH15" s="232">
        <v>36.344900000000003</v>
      </c>
      <c r="BI15" s="232">
        <v>34.117539999999998</v>
      </c>
      <c r="BJ15" s="232">
        <v>32.465699999999998</v>
      </c>
      <c r="BK15" s="232">
        <v>36.258299999999998</v>
      </c>
      <c r="BL15" s="232">
        <v>31.163430000000002</v>
      </c>
      <c r="BM15" s="232">
        <v>33.526380000000003</v>
      </c>
      <c r="BN15" s="232">
        <v>27.645669999999999</v>
      </c>
      <c r="BO15" s="232">
        <v>29.555479999999999</v>
      </c>
      <c r="BP15" s="232">
        <v>29.771640000000001</v>
      </c>
      <c r="BQ15" s="232">
        <v>34.346679999999999</v>
      </c>
      <c r="BR15" s="232">
        <v>39.500300000000003</v>
      </c>
      <c r="BS15" s="232">
        <v>34.886200000000002</v>
      </c>
      <c r="BT15" s="232">
        <v>33.996079999999999</v>
      </c>
      <c r="BU15" s="232">
        <v>32.19482</v>
      </c>
      <c r="BV15" s="232">
        <v>30.25273</v>
      </c>
    </row>
    <row r="16" spans="1:74" ht="11.15" customHeight="1" x14ac:dyDescent="0.25">
      <c r="A16" s="72"/>
      <c r="B16" s="76"/>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71"/>
      <c r="BD16" s="271"/>
      <c r="BE16" s="271"/>
      <c r="BF16" s="271"/>
      <c r="BG16" s="271"/>
      <c r="BH16" s="271"/>
      <c r="BI16" s="271"/>
      <c r="BJ16" s="271"/>
      <c r="BK16" s="271"/>
      <c r="BL16" s="271"/>
      <c r="BM16" s="271"/>
      <c r="BN16" s="271"/>
      <c r="BO16" s="271"/>
      <c r="BP16" s="271"/>
      <c r="BQ16" s="271"/>
      <c r="BR16" s="271"/>
      <c r="BS16" s="271"/>
      <c r="BT16" s="271"/>
      <c r="BU16" s="271"/>
      <c r="BV16" s="271"/>
    </row>
    <row r="17" spans="1:74" ht="11.15" customHeight="1" x14ac:dyDescent="0.25">
      <c r="A17" s="77" t="s">
        <v>198</v>
      </c>
      <c r="B17" s="153" t="s">
        <v>375</v>
      </c>
      <c r="C17" s="54">
        <v>-5.8793449999999998</v>
      </c>
      <c r="D17" s="54">
        <v>-4.8249409999999999</v>
      </c>
      <c r="E17" s="54">
        <v>-5.7693770000000004</v>
      </c>
      <c r="F17" s="54">
        <v>-6.4580840000000004</v>
      </c>
      <c r="G17" s="54">
        <v>-2.1399110000000001</v>
      </c>
      <c r="H17" s="54">
        <v>3.822899</v>
      </c>
      <c r="I17" s="54">
        <v>12.832458000000001</v>
      </c>
      <c r="J17" s="54">
        <v>8.8646329999999995</v>
      </c>
      <c r="K17" s="54">
        <v>0.47391499999999998</v>
      </c>
      <c r="L17" s="54">
        <v>-4.0347559999999998</v>
      </c>
      <c r="M17" s="54">
        <v>-2.3427920000000002</v>
      </c>
      <c r="N17" s="54">
        <v>3.2129750000000001</v>
      </c>
      <c r="O17" s="54">
        <v>7.8720720000000002</v>
      </c>
      <c r="P17" s="54">
        <v>16.153297999999999</v>
      </c>
      <c r="Q17" s="54">
        <v>-1.769218</v>
      </c>
      <c r="R17" s="54">
        <v>-6.0166510000000004</v>
      </c>
      <c r="S17" s="54">
        <v>-2.5520689999999999</v>
      </c>
      <c r="T17" s="54">
        <v>9.1283060000000003</v>
      </c>
      <c r="U17" s="54">
        <v>13.722966</v>
      </c>
      <c r="V17" s="54">
        <v>13.231578000000001</v>
      </c>
      <c r="W17" s="54">
        <v>4.3048999999999999</v>
      </c>
      <c r="X17" s="54">
        <v>-4.346152</v>
      </c>
      <c r="Y17" s="54">
        <v>-7.2549250000000001</v>
      </c>
      <c r="Z17" s="54">
        <v>-2.6349610000000001</v>
      </c>
      <c r="AA17" s="54">
        <v>7.4457339999999999</v>
      </c>
      <c r="AB17" s="54">
        <v>3.609515</v>
      </c>
      <c r="AC17" s="54">
        <v>-5.0064919999999997</v>
      </c>
      <c r="AD17" s="54">
        <v>-4.6037129999999999</v>
      </c>
      <c r="AE17" s="54">
        <v>-1.946339</v>
      </c>
      <c r="AF17" s="54">
        <v>5.8228470000000003</v>
      </c>
      <c r="AG17" s="54">
        <v>7.6266590000000001</v>
      </c>
      <c r="AH17" s="54">
        <v>3.532114</v>
      </c>
      <c r="AI17" s="54">
        <v>-3.8541829999999999</v>
      </c>
      <c r="AJ17" s="54">
        <v>-7.9645820000000001</v>
      </c>
      <c r="AK17" s="54">
        <v>-5.8371890000000004</v>
      </c>
      <c r="AL17" s="54">
        <v>4.365507</v>
      </c>
      <c r="AM17" s="54">
        <v>-3.7337189999999998</v>
      </c>
      <c r="AN17" s="54">
        <v>-7.0864750000000001</v>
      </c>
      <c r="AO17" s="54">
        <v>-9.2938799999999997</v>
      </c>
      <c r="AP17" s="54">
        <v>-9.1466239999999992</v>
      </c>
      <c r="AQ17" s="54">
        <v>-8.4944579999999998</v>
      </c>
      <c r="AR17" s="54">
        <v>-1.4110229999999999</v>
      </c>
      <c r="AS17" s="54">
        <v>6.132511</v>
      </c>
      <c r="AT17" s="54">
        <v>3.4582299999999999</v>
      </c>
      <c r="AU17" s="54">
        <v>1.521129</v>
      </c>
      <c r="AV17" s="54">
        <v>-5.2838018</v>
      </c>
      <c r="AW17" s="54">
        <v>-9.6369319999999998</v>
      </c>
      <c r="AX17" s="54">
        <v>-0.15299740000000001</v>
      </c>
      <c r="AY17" s="54">
        <v>9.9453074000000008</v>
      </c>
      <c r="AZ17" s="54">
        <v>-5.1448067999999996</v>
      </c>
      <c r="BA17" s="54">
        <v>-6.8851117999999998</v>
      </c>
      <c r="BB17" s="54">
        <v>-6.2692455999999996</v>
      </c>
      <c r="BC17" s="232">
        <v>0.1577597</v>
      </c>
      <c r="BD17" s="232">
        <v>6.3782490000000003</v>
      </c>
      <c r="BE17" s="232">
        <v>9.3826400000000003</v>
      </c>
      <c r="BF17" s="232">
        <v>3.1149420000000001</v>
      </c>
      <c r="BG17" s="232">
        <v>-4.0840240000000003</v>
      </c>
      <c r="BH17" s="232">
        <v>-8.2227029999999992</v>
      </c>
      <c r="BI17" s="232">
        <v>-5.164428</v>
      </c>
      <c r="BJ17" s="232">
        <v>1.290208</v>
      </c>
      <c r="BK17" s="232">
        <v>3.2320609999999999</v>
      </c>
      <c r="BL17" s="232">
        <v>-3.0343100000000001</v>
      </c>
      <c r="BM17" s="232">
        <v>-8.6660430000000002</v>
      </c>
      <c r="BN17" s="232">
        <v>-8.7194129999999994</v>
      </c>
      <c r="BO17" s="232">
        <v>-3.406209</v>
      </c>
      <c r="BP17" s="232">
        <v>5.1173710000000003</v>
      </c>
      <c r="BQ17" s="232">
        <v>10.431190000000001</v>
      </c>
      <c r="BR17" s="232">
        <v>4.943568</v>
      </c>
      <c r="BS17" s="232">
        <v>-1.6979740000000001</v>
      </c>
      <c r="BT17" s="232">
        <v>-5.7117599999999999</v>
      </c>
      <c r="BU17" s="232">
        <v>-5.2333460000000001</v>
      </c>
      <c r="BV17" s="232">
        <v>9.8076300000000005E-2</v>
      </c>
    </row>
    <row r="18" spans="1:74" ht="11.15" customHeight="1" x14ac:dyDescent="0.25">
      <c r="A18" s="77" t="s">
        <v>199</v>
      </c>
      <c r="B18" s="153" t="s">
        <v>125</v>
      </c>
      <c r="C18" s="54">
        <v>0.67219200300000004</v>
      </c>
      <c r="D18" s="54">
        <v>0.65358100399999997</v>
      </c>
      <c r="E18" s="54">
        <v>0.53613399500000003</v>
      </c>
      <c r="F18" s="54">
        <v>0.53082998999999997</v>
      </c>
      <c r="G18" s="54">
        <v>0.43082600300000001</v>
      </c>
      <c r="H18" s="54">
        <v>0.43023801</v>
      </c>
      <c r="I18" s="54">
        <v>0.58008099000000002</v>
      </c>
      <c r="J18" s="54">
        <v>0.64067901500000002</v>
      </c>
      <c r="K18" s="54">
        <v>0.60440099999999997</v>
      </c>
      <c r="L18" s="54">
        <v>0.58279500900000003</v>
      </c>
      <c r="M18" s="54">
        <v>0.52590698999999996</v>
      </c>
      <c r="N18" s="54">
        <v>0.69194201</v>
      </c>
      <c r="O18" s="54">
        <v>0.69529100200000005</v>
      </c>
      <c r="P18" s="54">
        <v>0.69216</v>
      </c>
      <c r="Q18" s="54">
        <v>0.68915898499999995</v>
      </c>
      <c r="R18" s="54">
        <v>0.38425299000000002</v>
      </c>
      <c r="S18" s="54">
        <v>0.57421501500000005</v>
      </c>
      <c r="T18" s="54">
        <v>0.60147200999999995</v>
      </c>
      <c r="U18" s="54">
        <v>0.72665199700000005</v>
      </c>
      <c r="V18" s="54">
        <v>0.69358900899999998</v>
      </c>
      <c r="W18" s="54">
        <v>0.60390600000000005</v>
      </c>
      <c r="X18" s="54">
        <v>0.57108299200000001</v>
      </c>
      <c r="Y18" s="54">
        <v>0.64367399999999997</v>
      </c>
      <c r="Z18" s="54">
        <v>0.78749799099999995</v>
      </c>
      <c r="AA18" s="54">
        <v>0.83845498500000004</v>
      </c>
      <c r="AB18" s="54">
        <v>0.71138799200000002</v>
      </c>
      <c r="AC18" s="54">
        <v>0.66151299900000005</v>
      </c>
      <c r="AD18" s="54">
        <v>0.66740900999999997</v>
      </c>
      <c r="AE18" s="54">
        <v>0.86050900500000005</v>
      </c>
      <c r="AF18" s="54">
        <v>0.71793099000000005</v>
      </c>
      <c r="AG18" s="54">
        <v>0.81222600899999997</v>
      </c>
      <c r="AH18" s="54">
        <v>0.81286600399999998</v>
      </c>
      <c r="AI18" s="54">
        <v>0.69104399999999999</v>
      </c>
      <c r="AJ18" s="54">
        <v>0.68970498800000002</v>
      </c>
      <c r="AK18" s="54">
        <v>0.75208701</v>
      </c>
      <c r="AL18" s="54">
        <v>0.71920099199999998</v>
      </c>
      <c r="AM18" s="54">
        <v>0.64009199999999999</v>
      </c>
      <c r="AN18" s="54">
        <v>0.69199600000000006</v>
      </c>
      <c r="AO18" s="54">
        <v>0.69819699999999996</v>
      </c>
      <c r="AP18" s="54">
        <v>0.625108</v>
      </c>
      <c r="AQ18" s="54">
        <v>0.61778500000000003</v>
      </c>
      <c r="AR18" s="54">
        <v>0.61157399999999995</v>
      </c>
      <c r="AS18" s="54">
        <v>0.85134900000000002</v>
      </c>
      <c r="AT18" s="54">
        <v>0.80834899999999998</v>
      </c>
      <c r="AU18" s="54">
        <v>0.50034100000000004</v>
      </c>
      <c r="AV18" s="54">
        <v>0.63798299999999997</v>
      </c>
      <c r="AW18" s="54">
        <v>0.78039000000000003</v>
      </c>
      <c r="AX18" s="54">
        <v>0.58718333332999995</v>
      </c>
      <c r="AY18" s="54">
        <v>0.39942683333000001</v>
      </c>
      <c r="AZ18" s="54">
        <v>0.41369207738000002</v>
      </c>
      <c r="BA18" s="54">
        <v>0.39942683333000001</v>
      </c>
      <c r="BB18" s="54">
        <v>0.39942683333000001</v>
      </c>
      <c r="BC18" s="232">
        <v>0.39942680000000003</v>
      </c>
      <c r="BD18" s="232">
        <v>0.39942680000000003</v>
      </c>
      <c r="BE18" s="232">
        <v>0.39942680000000003</v>
      </c>
      <c r="BF18" s="232">
        <v>0.39942680000000003</v>
      </c>
      <c r="BG18" s="232">
        <v>0.39942680000000003</v>
      </c>
      <c r="BH18" s="232">
        <v>0.39942680000000003</v>
      </c>
      <c r="BI18" s="232">
        <v>0.39942680000000003</v>
      </c>
      <c r="BJ18" s="232">
        <v>0.39942680000000003</v>
      </c>
      <c r="BK18" s="232">
        <v>0.39747640000000001</v>
      </c>
      <c r="BL18" s="232">
        <v>0.39747640000000001</v>
      </c>
      <c r="BM18" s="232">
        <v>0.39747640000000001</v>
      </c>
      <c r="BN18" s="232">
        <v>0.39747640000000001</v>
      </c>
      <c r="BO18" s="232">
        <v>0.39747640000000001</v>
      </c>
      <c r="BP18" s="232">
        <v>0.39747640000000001</v>
      </c>
      <c r="BQ18" s="232">
        <v>0.39747640000000001</v>
      </c>
      <c r="BR18" s="232">
        <v>0.39747640000000001</v>
      </c>
      <c r="BS18" s="232">
        <v>0.39747640000000001</v>
      </c>
      <c r="BT18" s="232">
        <v>0.39747640000000001</v>
      </c>
      <c r="BU18" s="232">
        <v>0.39747640000000001</v>
      </c>
      <c r="BV18" s="232">
        <v>0.39747640000000001</v>
      </c>
    </row>
    <row r="19" spans="1:74" ht="11.15" customHeight="1" x14ac:dyDescent="0.25">
      <c r="A19" s="75" t="s">
        <v>200</v>
      </c>
      <c r="B19" s="153" t="s">
        <v>352</v>
      </c>
      <c r="C19" s="54">
        <v>44.703349003</v>
      </c>
      <c r="D19" s="54">
        <v>36.565242003999998</v>
      </c>
      <c r="E19" s="54">
        <v>35.237252994999999</v>
      </c>
      <c r="F19" s="54">
        <v>27.894168990000001</v>
      </c>
      <c r="G19" s="54">
        <v>31.020794002999999</v>
      </c>
      <c r="H19" s="54">
        <v>41.517707010000002</v>
      </c>
      <c r="I19" s="54">
        <v>53.609751989999999</v>
      </c>
      <c r="J19" s="54">
        <v>53.375048014999997</v>
      </c>
      <c r="K19" s="54">
        <v>42.951197000000001</v>
      </c>
      <c r="L19" s="54">
        <v>37.390725009000001</v>
      </c>
      <c r="M19" s="54">
        <v>37.00699899</v>
      </c>
      <c r="N19" s="54">
        <v>42.55019901</v>
      </c>
      <c r="O19" s="54">
        <v>53.401590001999999</v>
      </c>
      <c r="P19" s="54">
        <v>50.104078000000001</v>
      </c>
      <c r="Q19" s="54">
        <v>42.302643985000003</v>
      </c>
      <c r="R19" s="54">
        <v>33.424860989999999</v>
      </c>
      <c r="S19" s="54">
        <v>39.748026015000001</v>
      </c>
      <c r="T19" s="54">
        <v>51.401762009999999</v>
      </c>
      <c r="U19" s="54">
        <v>57.981483996999998</v>
      </c>
      <c r="V19" s="54">
        <v>58.413316008999999</v>
      </c>
      <c r="W19" s="54">
        <v>49.017983000000001</v>
      </c>
      <c r="X19" s="54">
        <v>38.203975991999997</v>
      </c>
      <c r="Y19" s="54">
        <v>35.820099999999996</v>
      </c>
      <c r="Z19" s="54">
        <v>40.013543990999999</v>
      </c>
      <c r="AA19" s="54">
        <v>53.055048390000003</v>
      </c>
      <c r="AB19" s="54">
        <v>44.933584922999998</v>
      </c>
      <c r="AC19" s="54">
        <v>39.841198134999999</v>
      </c>
      <c r="AD19" s="54">
        <v>35.205862859</v>
      </c>
      <c r="AE19" s="54">
        <v>40.854771391</v>
      </c>
      <c r="AF19" s="54">
        <v>47.348773448000003</v>
      </c>
      <c r="AG19" s="54">
        <v>52.269124480000002</v>
      </c>
      <c r="AH19" s="54">
        <v>51.304653117999997</v>
      </c>
      <c r="AI19" s="54">
        <v>41.531558367999999</v>
      </c>
      <c r="AJ19" s="54">
        <v>37.278118366999998</v>
      </c>
      <c r="AK19" s="54">
        <v>36.888859072000002</v>
      </c>
      <c r="AL19" s="54">
        <v>44.318672433000003</v>
      </c>
      <c r="AM19" s="54">
        <v>40.629373999999999</v>
      </c>
      <c r="AN19" s="54">
        <v>30.576250000000002</v>
      </c>
      <c r="AO19" s="54">
        <v>34.247248999999996</v>
      </c>
      <c r="AP19" s="54">
        <v>31.563012000000001</v>
      </c>
      <c r="AQ19" s="54">
        <v>32.056125999999999</v>
      </c>
      <c r="AR19" s="54">
        <v>38.729498999999997</v>
      </c>
      <c r="AS19" s="54">
        <v>47.729187000000003</v>
      </c>
      <c r="AT19" s="54">
        <v>47.680543</v>
      </c>
      <c r="AU19" s="54">
        <v>43.160238</v>
      </c>
      <c r="AV19" s="54">
        <v>35.4064142</v>
      </c>
      <c r="AW19" s="54">
        <v>32.200612</v>
      </c>
      <c r="AX19" s="54">
        <v>39.169522933000003</v>
      </c>
      <c r="AY19" s="54">
        <v>44.355213233000001</v>
      </c>
      <c r="AZ19" s="54">
        <v>28.143651277</v>
      </c>
      <c r="BA19" s="54">
        <v>25.735533563000001</v>
      </c>
      <c r="BB19" s="54">
        <v>21.352442521</v>
      </c>
      <c r="BC19" s="232">
        <v>30.33633</v>
      </c>
      <c r="BD19" s="232">
        <v>37.709299999999999</v>
      </c>
      <c r="BE19" s="232">
        <v>46.590170000000001</v>
      </c>
      <c r="BF19" s="232">
        <v>45.726660000000003</v>
      </c>
      <c r="BG19" s="232">
        <v>33.82723</v>
      </c>
      <c r="BH19" s="232">
        <v>28.521629999999998</v>
      </c>
      <c r="BI19" s="232">
        <v>29.352540000000001</v>
      </c>
      <c r="BJ19" s="232">
        <v>34.155340000000002</v>
      </c>
      <c r="BK19" s="232">
        <v>39.887839999999997</v>
      </c>
      <c r="BL19" s="232">
        <v>28.526599999999998</v>
      </c>
      <c r="BM19" s="232">
        <v>25.257809999999999</v>
      </c>
      <c r="BN19" s="232">
        <v>19.323730000000001</v>
      </c>
      <c r="BO19" s="232">
        <v>26.54674</v>
      </c>
      <c r="BP19" s="232">
        <v>35.286479999999997</v>
      </c>
      <c r="BQ19" s="232">
        <v>45.175350000000002</v>
      </c>
      <c r="BR19" s="232">
        <v>44.841349999999998</v>
      </c>
      <c r="BS19" s="232">
        <v>33.585700000000003</v>
      </c>
      <c r="BT19" s="232">
        <v>28.681799999999999</v>
      </c>
      <c r="BU19" s="232">
        <v>27.35895</v>
      </c>
      <c r="BV19" s="232">
        <v>30.748280000000001</v>
      </c>
    </row>
    <row r="20" spans="1:74" ht="11.15" customHeight="1" x14ac:dyDescent="0.25">
      <c r="A20" s="72"/>
      <c r="B20" s="76"/>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71"/>
      <c r="BD20" s="271"/>
      <c r="BE20" s="271"/>
      <c r="BF20" s="271"/>
      <c r="BG20" s="271"/>
      <c r="BH20" s="271"/>
      <c r="BI20" s="271"/>
      <c r="BJ20" s="271"/>
      <c r="BK20" s="271"/>
      <c r="BL20" s="271"/>
      <c r="BM20" s="271"/>
      <c r="BN20" s="271"/>
      <c r="BO20" s="271"/>
      <c r="BP20" s="271"/>
      <c r="BQ20" s="271"/>
      <c r="BR20" s="271"/>
      <c r="BS20" s="271"/>
      <c r="BT20" s="271"/>
      <c r="BU20" s="271"/>
      <c r="BV20" s="271"/>
    </row>
    <row r="21" spans="1:74" ht="11.15" customHeight="1" x14ac:dyDescent="0.25">
      <c r="A21" s="72"/>
      <c r="B21" s="73" t="s">
        <v>209</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71"/>
      <c r="BD21" s="271"/>
      <c r="BE21" s="271"/>
      <c r="BF21" s="271"/>
      <c r="BG21" s="271"/>
      <c r="BH21" s="271"/>
      <c r="BI21" s="271"/>
      <c r="BJ21" s="271"/>
      <c r="BK21" s="271"/>
      <c r="BL21" s="271"/>
      <c r="BM21" s="271"/>
      <c r="BN21" s="271"/>
      <c r="BO21" s="271"/>
      <c r="BP21" s="271"/>
      <c r="BQ21" s="271"/>
      <c r="BR21" s="271"/>
      <c r="BS21" s="271"/>
      <c r="BT21" s="271"/>
      <c r="BU21" s="271"/>
      <c r="BV21" s="271"/>
    </row>
    <row r="22" spans="1:74" ht="11.15" customHeight="1" x14ac:dyDescent="0.25">
      <c r="A22" s="75" t="s">
        <v>201</v>
      </c>
      <c r="B22" s="153" t="s">
        <v>376</v>
      </c>
      <c r="C22" s="54">
        <v>1.4345200090000001</v>
      </c>
      <c r="D22" s="54">
        <v>1.4341140029999999</v>
      </c>
      <c r="E22" s="54">
        <v>1.407579986</v>
      </c>
      <c r="F22" s="54">
        <v>1.1919939900000001</v>
      </c>
      <c r="G22" s="54">
        <v>1.054941997</v>
      </c>
      <c r="H22" s="54">
        <v>1.2080769899999999</v>
      </c>
      <c r="I22" s="54">
        <v>1.0187330050000001</v>
      </c>
      <c r="J22" s="54">
        <v>1.085770009</v>
      </c>
      <c r="K22" s="54">
        <v>1.05784101</v>
      </c>
      <c r="L22" s="54">
        <v>1.1529719949999999</v>
      </c>
      <c r="M22" s="54">
        <v>1.1674500000000001</v>
      </c>
      <c r="N22" s="54">
        <v>1.1996030010000001</v>
      </c>
      <c r="O22" s="54">
        <v>1.4914740150000001</v>
      </c>
      <c r="P22" s="54">
        <v>1.3505880079999999</v>
      </c>
      <c r="Q22" s="54">
        <v>1.5192010039999999</v>
      </c>
      <c r="R22" s="54">
        <v>1.4770559999999999</v>
      </c>
      <c r="S22" s="54">
        <v>1.526556002</v>
      </c>
      <c r="T22" s="54">
        <v>1.48547199</v>
      </c>
      <c r="U22" s="54">
        <v>1.4742360000000001</v>
      </c>
      <c r="V22" s="54">
        <v>1.4823749879999999</v>
      </c>
      <c r="W22" s="54">
        <v>1.4094699900000001</v>
      </c>
      <c r="X22" s="54">
        <v>1.4950440060000001</v>
      </c>
      <c r="Y22" s="54">
        <v>1.437819</v>
      </c>
      <c r="Z22" s="54">
        <v>1.439336014</v>
      </c>
      <c r="AA22" s="54">
        <v>1.432361014</v>
      </c>
      <c r="AB22" s="54">
        <v>1.3087779879999999</v>
      </c>
      <c r="AC22" s="54">
        <v>1.4117230119999999</v>
      </c>
      <c r="AD22" s="54">
        <v>1.3183229999999999</v>
      </c>
      <c r="AE22" s="54">
        <v>1.349243008</v>
      </c>
      <c r="AF22" s="54">
        <v>1.28117499</v>
      </c>
      <c r="AG22" s="54">
        <v>1.33444801</v>
      </c>
      <c r="AH22" s="54">
        <v>1.33444801</v>
      </c>
      <c r="AI22" s="54">
        <v>1.2634509899999999</v>
      </c>
      <c r="AJ22" s="54">
        <v>1.3725299909999999</v>
      </c>
      <c r="AK22" s="54">
        <v>1.2877080000000001</v>
      </c>
      <c r="AL22" s="54">
        <v>1.315065012</v>
      </c>
      <c r="AM22" s="54">
        <v>1.3544059959999999</v>
      </c>
      <c r="AN22" s="54">
        <v>1.2655879880000001</v>
      </c>
      <c r="AO22" s="54">
        <v>1.4052840019999999</v>
      </c>
      <c r="AP22" s="54">
        <v>1.263009</v>
      </c>
      <c r="AQ22" s="54">
        <v>1.302344999</v>
      </c>
      <c r="AR22" s="54">
        <v>1.28675199</v>
      </c>
      <c r="AS22" s="54">
        <v>1.3439380089999999</v>
      </c>
      <c r="AT22" s="54">
        <v>1.3501239970000001</v>
      </c>
      <c r="AU22" s="54">
        <v>1.3034979900000001</v>
      </c>
      <c r="AV22" s="54">
        <v>1.3770385999999999</v>
      </c>
      <c r="AW22" s="54">
        <v>1.243941</v>
      </c>
      <c r="AX22" s="54">
        <v>1.2915127</v>
      </c>
      <c r="AY22" s="54">
        <v>1.2567988999999999</v>
      </c>
      <c r="AZ22" s="54">
        <v>1.2381800000000001</v>
      </c>
      <c r="BA22" s="54">
        <v>1.3402970000000001</v>
      </c>
      <c r="BB22" s="54">
        <v>1.303777</v>
      </c>
      <c r="BC22" s="232">
        <v>1.349699</v>
      </c>
      <c r="BD22" s="232">
        <v>1.342128</v>
      </c>
      <c r="BE22" s="232">
        <v>1.348098</v>
      </c>
      <c r="BF22" s="232">
        <v>1.4053260000000001</v>
      </c>
      <c r="BG22" s="232">
        <v>1.3920969999999999</v>
      </c>
      <c r="BH22" s="232">
        <v>1.433907</v>
      </c>
      <c r="BI22" s="232">
        <v>1.36985</v>
      </c>
      <c r="BJ22" s="232">
        <v>1.4349540000000001</v>
      </c>
      <c r="BK22" s="232">
        <v>1.3858820000000001</v>
      </c>
      <c r="BL22" s="232">
        <v>1.3032900000000001</v>
      </c>
      <c r="BM22" s="232">
        <v>1.457646</v>
      </c>
      <c r="BN22" s="232">
        <v>1.412177</v>
      </c>
      <c r="BO22" s="232">
        <v>1.4556960000000001</v>
      </c>
      <c r="BP22" s="232">
        <v>1.4381740000000001</v>
      </c>
      <c r="BQ22" s="232">
        <v>1.438426</v>
      </c>
      <c r="BR22" s="232">
        <v>1.489622</v>
      </c>
      <c r="BS22" s="232">
        <v>1.4692080000000001</v>
      </c>
      <c r="BT22" s="232">
        <v>1.511301</v>
      </c>
      <c r="BU22" s="232">
        <v>1.442526</v>
      </c>
      <c r="BV22" s="232">
        <v>1.5081690000000001</v>
      </c>
    </row>
    <row r="23" spans="1:74" ht="11.15" customHeight="1" x14ac:dyDescent="0.25">
      <c r="A23" s="72" t="s">
        <v>202</v>
      </c>
      <c r="B23" s="153" t="s">
        <v>153</v>
      </c>
      <c r="C23" s="54">
        <v>36.850536194</v>
      </c>
      <c r="D23" s="54">
        <v>32.100228151000003</v>
      </c>
      <c r="E23" s="54">
        <v>29.024079498999999</v>
      </c>
      <c r="F23" s="54">
        <v>23.657855940000001</v>
      </c>
      <c r="G23" s="54">
        <v>26.819733824</v>
      </c>
      <c r="H23" s="54">
        <v>36.62371899</v>
      </c>
      <c r="I23" s="54">
        <v>49.820584994999997</v>
      </c>
      <c r="J23" s="54">
        <v>50.475072990999998</v>
      </c>
      <c r="K23" s="54">
        <v>38.713113839999998</v>
      </c>
      <c r="L23" s="54">
        <v>33.886113733000002</v>
      </c>
      <c r="M23" s="54">
        <v>34.317226920000003</v>
      </c>
      <c r="N23" s="54">
        <v>43.538584043</v>
      </c>
      <c r="O23" s="54">
        <v>45.195620656999999</v>
      </c>
      <c r="P23" s="54">
        <v>47.938272144000003</v>
      </c>
      <c r="Q23" s="54">
        <v>34.514421949999999</v>
      </c>
      <c r="R23" s="54">
        <v>30.055889069999999</v>
      </c>
      <c r="S23" s="54">
        <v>35.650509794999998</v>
      </c>
      <c r="T23" s="54">
        <v>48.00179481</v>
      </c>
      <c r="U23" s="54">
        <v>56.374830799000001</v>
      </c>
      <c r="V23" s="54">
        <v>56.255825643000001</v>
      </c>
      <c r="W23" s="54">
        <v>44.390239919999999</v>
      </c>
      <c r="X23" s="54">
        <v>35.615498178000003</v>
      </c>
      <c r="Y23" s="54">
        <v>32.84852643</v>
      </c>
      <c r="Z23" s="54">
        <v>34.593115822000001</v>
      </c>
      <c r="AA23" s="54">
        <v>48.804961011000003</v>
      </c>
      <c r="AB23" s="54">
        <v>40.063279004000002</v>
      </c>
      <c r="AC23" s="54">
        <v>34.498293455999999</v>
      </c>
      <c r="AD23" s="54">
        <v>31.01163816</v>
      </c>
      <c r="AE23" s="54">
        <v>35.263856312000001</v>
      </c>
      <c r="AF23" s="54">
        <v>41.816830260000003</v>
      </c>
      <c r="AG23" s="54">
        <v>49.556009760000002</v>
      </c>
      <c r="AH23" s="54">
        <v>48.469140955999997</v>
      </c>
      <c r="AI23" s="54">
        <v>37.409150910000001</v>
      </c>
      <c r="AJ23" s="54">
        <v>31.554040028999999</v>
      </c>
      <c r="AK23" s="54">
        <v>32.503461059999999</v>
      </c>
      <c r="AL23" s="54">
        <v>41.883044511999998</v>
      </c>
      <c r="AM23" s="54">
        <v>35.548921417999999</v>
      </c>
      <c r="AN23" s="54">
        <v>26.933928847000001</v>
      </c>
      <c r="AO23" s="54">
        <v>28.691856582</v>
      </c>
      <c r="AP23" s="54">
        <v>22.8733</v>
      </c>
      <c r="AQ23" s="54">
        <v>25.600823999999999</v>
      </c>
      <c r="AR23" s="54">
        <v>33.495587999999998</v>
      </c>
      <c r="AS23" s="54">
        <v>44.547618296000003</v>
      </c>
      <c r="AT23" s="54">
        <v>43.926238550999997</v>
      </c>
      <c r="AU23" s="54">
        <v>34.262686316</v>
      </c>
      <c r="AV23" s="54">
        <v>29.645746714000001</v>
      </c>
      <c r="AW23" s="54">
        <v>29.638723663</v>
      </c>
      <c r="AX23" s="54">
        <v>32.005017357</v>
      </c>
      <c r="AY23" s="54">
        <v>42.463869856999999</v>
      </c>
      <c r="AZ23" s="54">
        <v>25.927938999999999</v>
      </c>
      <c r="BA23" s="54">
        <v>22.75451</v>
      </c>
      <c r="BB23" s="54">
        <v>20.668710000000001</v>
      </c>
      <c r="BC23" s="232">
        <v>27.406040000000001</v>
      </c>
      <c r="BD23" s="232">
        <v>34.749450000000003</v>
      </c>
      <c r="BE23" s="232">
        <v>43.664270000000002</v>
      </c>
      <c r="BF23" s="232">
        <v>42.712380000000003</v>
      </c>
      <c r="BG23" s="232">
        <v>30.710319999999999</v>
      </c>
      <c r="BH23" s="232">
        <v>25.205939999999998</v>
      </c>
      <c r="BI23" s="232">
        <v>26.014779999999998</v>
      </c>
      <c r="BJ23" s="232">
        <v>30.83249</v>
      </c>
      <c r="BK23" s="232">
        <v>36.655560000000001</v>
      </c>
      <c r="BL23" s="232">
        <v>25.20093</v>
      </c>
      <c r="BM23" s="232">
        <v>21.914359999999999</v>
      </c>
      <c r="BN23" s="232">
        <v>16.274789999999999</v>
      </c>
      <c r="BO23" s="232">
        <v>23.479520000000001</v>
      </c>
      <c r="BP23" s="232">
        <v>32.195779999999999</v>
      </c>
      <c r="BQ23" s="232">
        <v>42.131369999999997</v>
      </c>
      <c r="BR23" s="232">
        <v>41.72831</v>
      </c>
      <c r="BS23" s="232">
        <v>30.384440000000001</v>
      </c>
      <c r="BT23" s="232">
        <v>25.284230000000001</v>
      </c>
      <c r="BU23" s="232">
        <v>23.94286</v>
      </c>
      <c r="BV23" s="232">
        <v>27.344519999999999</v>
      </c>
    </row>
    <row r="24" spans="1:74" ht="11.15" customHeight="1" x14ac:dyDescent="0.25">
      <c r="A24" s="75" t="s">
        <v>203</v>
      </c>
      <c r="B24" s="153" t="s">
        <v>175</v>
      </c>
      <c r="C24" s="54">
        <v>2.4862049910000001</v>
      </c>
      <c r="D24" s="54">
        <v>2.4773609890000001</v>
      </c>
      <c r="E24" s="54">
        <v>2.4111680029999998</v>
      </c>
      <c r="F24" s="54">
        <v>1.9042829999999999</v>
      </c>
      <c r="G24" s="54">
        <v>1.9088259919999999</v>
      </c>
      <c r="H24" s="54">
        <v>1.9661080200000001</v>
      </c>
      <c r="I24" s="54">
        <v>2.0130379789999999</v>
      </c>
      <c r="J24" s="54">
        <v>2.0494960249999998</v>
      </c>
      <c r="K24" s="54">
        <v>2.05676601</v>
      </c>
      <c r="L24" s="54">
        <v>2.3534500020000002</v>
      </c>
      <c r="M24" s="54">
        <v>2.3891399999999998</v>
      </c>
      <c r="N24" s="54">
        <v>2.4368160080000001</v>
      </c>
      <c r="O24" s="54">
        <v>2.3226670020000002</v>
      </c>
      <c r="P24" s="54">
        <v>2.2318820160000001</v>
      </c>
      <c r="Q24" s="54">
        <v>2.2971609769999999</v>
      </c>
      <c r="R24" s="54">
        <v>2.1008389799999998</v>
      </c>
      <c r="S24" s="54">
        <v>2.1047830059999999</v>
      </c>
      <c r="T24" s="54">
        <v>2.1024399900000001</v>
      </c>
      <c r="U24" s="54">
        <v>2.1731959760000001</v>
      </c>
      <c r="V24" s="54">
        <v>2.1654930029999999</v>
      </c>
      <c r="W24" s="54">
        <v>2.1605400000000001</v>
      </c>
      <c r="X24" s="54">
        <v>2.324740995</v>
      </c>
      <c r="Y24" s="54">
        <v>2.3371269899999998</v>
      </c>
      <c r="Z24" s="54">
        <v>2.335244012</v>
      </c>
      <c r="AA24" s="54">
        <v>2.2954520089999999</v>
      </c>
      <c r="AB24" s="54">
        <v>2.32182398</v>
      </c>
      <c r="AC24" s="54">
        <v>2.3085999770000001</v>
      </c>
      <c r="AD24" s="54">
        <v>2.22360099</v>
      </c>
      <c r="AE24" s="54">
        <v>2.2301989930000001</v>
      </c>
      <c r="AF24" s="54">
        <v>2.24164998</v>
      </c>
      <c r="AG24" s="54">
        <v>2.1688459940000002</v>
      </c>
      <c r="AH24" s="54">
        <v>2.1592619719999999</v>
      </c>
      <c r="AI24" s="54">
        <v>2.1694439999999999</v>
      </c>
      <c r="AJ24" s="54">
        <v>2.1823750139999998</v>
      </c>
      <c r="AK24" s="54">
        <v>2.19566901</v>
      </c>
      <c r="AL24" s="54">
        <v>2.1939409900000002</v>
      </c>
      <c r="AM24" s="54">
        <v>2.163386987</v>
      </c>
      <c r="AN24" s="54">
        <v>2.1745290000000002</v>
      </c>
      <c r="AO24" s="54">
        <v>2.1581030060000002</v>
      </c>
      <c r="AP24" s="54">
        <v>1.8925590000000001</v>
      </c>
      <c r="AQ24" s="54">
        <v>1.876787988</v>
      </c>
      <c r="AR24" s="54">
        <v>1.861605</v>
      </c>
      <c r="AS24" s="54">
        <v>1.7447389929999999</v>
      </c>
      <c r="AT24" s="54">
        <v>1.754528979</v>
      </c>
      <c r="AU24" s="54">
        <v>1.76388798</v>
      </c>
      <c r="AV24" s="54">
        <v>2.0837317120000001</v>
      </c>
      <c r="AW24" s="54">
        <v>2.1125363099999999</v>
      </c>
      <c r="AX24" s="54">
        <v>1.9651286880000001</v>
      </c>
      <c r="AY24" s="54">
        <v>1.946150209</v>
      </c>
      <c r="AZ24" s="54">
        <v>2.1148748799999999</v>
      </c>
      <c r="BA24" s="54">
        <v>1.8692330399999999</v>
      </c>
      <c r="BB24" s="54">
        <v>1.6147758000000001</v>
      </c>
      <c r="BC24" s="232">
        <v>1.5805940000000001</v>
      </c>
      <c r="BD24" s="232">
        <v>1.61772</v>
      </c>
      <c r="BE24" s="232">
        <v>1.577804</v>
      </c>
      <c r="BF24" s="232">
        <v>1.608957</v>
      </c>
      <c r="BG24" s="232">
        <v>1.724818</v>
      </c>
      <c r="BH24" s="232">
        <v>1.88178</v>
      </c>
      <c r="BI24" s="232">
        <v>1.9679139999999999</v>
      </c>
      <c r="BJ24" s="232">
        <v>1.8878919999999999</v>
      </c>
      <c r="BK24" s="232">
        <v>1.8463989999999999</v>
      </c>
      <c r="BL24" s="232">
        <v>2.0223849999999999</v>
      </c>
      <c r="BM24" s="232">
        <v>1.885805</v>
      </c>
      <c r="BN24" s="232">
        <v>1.6367659999999999</v>
      </c>
      <c r="BO24" s="232">
        <v>1.611529</v>
      </c>
      <c r="BP24" s="232">
        <v>1.6525259999999999</v>
      </c>
      <c r="BQ24" s="232">
        <v>1.60555</v>
      </c>
      <c r="BR24" s="232">
        <v>1.623413</v>
      </c>
      <c r="BS24" s="232">
        <v>1.732059</v>
      </c>
      <c r="BT24" s="232">
        <v>1.886263</v>
      </c>
      <c r="BU24" s="232">
        <v>1.9735689999999999</v>
      </c>
      <c r="BV24" s="232">
        <v>1.8955930000000001</v>
      </c>
    </row>
    <row r="25" spans="1:74" ht="11.15" customHeight="1" x14ac:dyDescent="0.25">
      <c r="A25" s="75" t="s">
        <v>204</v>
      </c>
      <c r="B25" s="153" t="s">
        <v>589</v>
      </c>
      <c r="C25" s="54">
        <v>0.102114992</v>
      </c>
      <c r="D25" s="54">
        <v>0.110552988</v>
      </c>
      <c r="E25" s="54">
        <v>9.3244001000000007E-2</v>
      </c>
      <c r="F25" s="54">
        <v>4.6331009999999999E-2</v>
      </c>
      <c r="G25" s="54">
        <v>4.6728005000000003E-2</v>
      </c>
      <c r="H25" s="54">
        <v>4.9469010000000001E-2</v>
      </c>
      <c r="I25" s="54">
        <v>4.4257986999999999E-2</v>
      </c>
      <c r="J25" s="54">
        <v>4.8428013999999998E-2</v>
      </c>
      <c r="K25" s="54">
        <v>5.5808009999999998E-2</v>
      </c>
      <c r="L25" s="54">
        <v>5.3245011000000002E-2</v>
      </c>
      <c r="M25" s="54">
        <v>6.0786E-2</v>
      </c>
      <c r="N25" s="54">
        <v>8.2146000999999996E-2</v>
      </c>
      <c r="O25" s="54">
        <v>8.4970008E-2</v>
      </c>
      <c r="P25" s="54">
        <v>0.106174012</v>
      </c>
      <c r="Q25" s="54">
        <v>8.1337986000000001E-2</v>
      </c>
      <c r="R25" s="54">
        <v>5.7108989999999998E-2</v>
      </c>
      <c r="S25" s="54">
        <v>4.5430996000000001E-2</v>
      </c>
      <c r="T25" s="54">
        <v>5.0007000000000003E-2</v>
      </c>
      <c r="U25" s="54">
        <v>4.9395989000000001E-2</v>
      </c>
      <c r="V25" s="54">
        <v>5.5241999999999999E-2</v>
      </c>
      <c r="W25" s="54">
        <v>6.0617009999999999E-2</v>
      </c>
      <c r="X25" s="54">
        <v>7.0172995000000002E-2</v>
      </c>
      <c r="Y25" s="54">
        <v>7.6263990000000004E-2</v>
      </c>
      <c r="Z25" s="54">
        <v>7.3906015000000005E-2</v>
      </c>
      <c r="AA25" s="54">
        <v>9.2073006999999998E-2</v>
      </c>
      <c r="AB25" s="54">
        <v>9.0886992E-2</v>
      </c>
      <c r="AC25" s="54">
        <v>6.0865989000000002E-2</v>
      </c>
      <c r="AD25" s="54">
        <v>3.8550000000000001E-2</v>
      </c>
      <c r="AE25" s="54">
        <v>4.0830999E-2</v>
      </c>
      <c r="AF25" s="54">
        <v>6.3087989999999997E-2</v>
      </c>
      <c r="AG25" s="54">
        <v>5.7117003999999999E-2</v>
      </c>
      <c r="AH25" s="54">
        <v>5.9916985999999998E-2</v>
      </c>
      <c r="AI25" s="54">
        <v>6.0362010000000001E-2</v>
      </c>
      <c r="AJ25" s="54">
        <v>6.9691999000000004E-2</v>
      </c>
      <c r="AK25" s="54">
        <v>7.8812999999999994E-2</v>
      </c>
      <c r="AL25" s="54">
        <v>8.7532002999999997E-2</v>
      </c>
      <c r="AM25" s="54">
        <v>8.2366999999999996E-2</v>
      </c>
      <c r="AN25" s="54">
        <v>7.8062012E-2</v>
      </c>
      <c r="AO25" s="54">
        <v>7.1066011999999998E-2</v>
      </c>
      <c r="AP25" s="54">
        <v>5.2637999999999997E-2</v>
      </c>
      <c r="AQ25" s="54">
        <v>4.6197997999999997E-2</v>
      </c>
      <c r="AR25" s="54">
        <v>3.6755999999999997E-2</v>
      </c>
      <c r="AS25" s="54">
        <v>3.8405992999999999E-2</v>
      </c>
      <c r="AT25" s="54">
        <v>4.0571994E-2</v>
      </c>
      <c r="AU25" s="54">
        <v>4.3332990000000002E-2</v>
      </c>
      <c r="AV25" s="54">
        <v>5.8125000000000003E-2</v>
      </c>
      <c r="AW25" s="54">
        <v>7.1181300000000003E-2</v>
      </c>
      <c r="AX25" s="54">
        <v>7.5441289999999994E-2</v>
      </c>
      <c r="AY25" s="54">
        <v>0.1015591</v>
      </c>
      <c r="AZ25" s="54">
        <v>9.99636E-2</v>
      </c>
      <c r="BA25" s="54">
        <v>8.1072400000000003E-2</v>
      </c>
      <c r="BB25" s="54">
        <v>4.2526700000000001E-2</v>
      </c>
      <c r="BC25" s="232">
        <v>4.21196E-2</v>
      </c>
      <c r="BD25" s="232">
        <v>4.6638400000000003E-2</v>
      </c>
      <c r="BE25" s="232">
        <v>4.16563E-2</v>
      </c>
      <c r="BF25" s="232">
        <v>4.1546699999999999E-2</v>
      </c>
      <c r="BG25" s="232">
        <v>4.1132000000000002E-2</v>
      </c>
      <c r="BH25" s="232">
        <v>5.7730999999999998E-2</v>
      </c>
      <c r="BI25" s="232">
        <v>6.6964999999999997E-2</v>
      </c>
      <c r="BJ25" s="232">
        <v>8.3053799999999997E-2</v>
      </c>
      <c r="BK25" s="232">
        <v>0.1023265</v>
      </c>
      <c r="BL25" s="232">
        <v>9.6204300000000006E-2</v>
      </c>
      <c r="BM25" s="232">
        <v>8.9588500000000001E-2</v>
      </c>
      <c r="BN25" s="232">
        <v>4.7121400000000001E-2</v>
      </c>
      <c r="BO25" s="232">
        <v>4.6080400000000001E-2</v>
      </c>
      <c r="BP25" s="232">
        <v>4.9404000000000003E-2</v>
      </c>
      <c r="BQ25" s="232">
        <v>4.4544300000000002E-2</v>
      </c>
      <c r="BR25" s="232">
        <v>4.3936999999999997E-2</v>
      </c>
      <c r="BS25" s="232">
        <v>4.3227099999999997E-2</v>
      </c>
      <c r="BT25" s="232">
        <v>5.9415700000000002E-2</v>
      </c>
      <c r="BU25" s="232">
        <v>6.8665799999999999E-2</v>
      </c>
      <c r="BV25" s="232">
        <v>8.4794599999999998E-2</v>
      </c>
    </row>
    <row r="26" spans="1:74" ht="11.15" customHeight="1" x14ac:dyDescent="0.25">
      <c r="A26" s="75" t="s">
        <v>205</v>
      </c>
      <c r="B26" s="153" t="s">
        <v>590</v>
      </c>
      <c r="C26" s="54">
        <v>2.384089999</v>
      </c>
      <c r="D26" s="54">
        <v>2.3668080009999999</v>
      </c>
      <c r="E26" s="54">
        <v>2.3179240019999998</v>
      </c>
      <c r="F26" s="54">
        <v>1.8579519900000001</v>
      </c>
      <c r="G26" s="54">
        <v>1.8620979870000001</v>
      </c>
      <c r="H26" s="54">
        <v>1.9166390099999999</v>
      </c>
      <c r="I26" s="54">
        <v>1.968779992</v>
      </c>
      <c r="J26" s="54">
        <v>2.0010680110000001</v>
      </c>
      <c r="K26" s="54">
        <v>2.0009579999999998</v>
      </c>
      <c r="L26" s="54">
        <v>2.3002049910000002</v>
      </c>
      <c r="M26" s="54">
        <v>2.328354</v>
      </c>
      <c r="N26" s="54">
        <v>2.3546700070000002</v>
      </c>
      <c r="O26" s="54">
        <v>2.2376969940000002</v>
      </c>
      <c r="P26" s="54">
        <v>2.1257080039999998</v>
      </c>
      <c r="Q26" s="54">
        <v>2.215822991</v>
      </c>
      <c r="R26" s="54">
        <v>2.0437299900000001</v>
      </c>
      <c r="S26" s="54">
        <v>2.05935201</v>
      </c>
      <c r="T26" s="54">
        <v>2.0524329899999998</v>
      </c>
      <c r="U26" s="54">
        <v>2.1237999869999999</v>
      </c>
      <c r="V26" s="54">
        <v>2.1102510030000001</v>
      </c>
      <c r="W26" s="54">
        <v>2.09992299</v>
      </c>
      <c r="X26" s="54">
        <v>2.2545679999999999</v>
      </c>
      <c r="Y26" s="54">
        <v>2.2608630000000001</v>
      </c>
      <c r="Z26" s="54">
        <v>2.261337997</v>
      </c>
      <c r="AA26" s="54">
        <v>2.2033790020000001</v>
      </c>
      <c r="AB26" s="54">
        <v>2.2309369879999998</v>
      </c>
      <c r="AC26" s="54">
        <v>2.2477339879999998</v>
      </c>
      <c r="AD26" s="54">
        <v>2.1850509900000001</v>
      </c>
      <c r="AE26" s="54">
        <v>2.1893679939999999</v>
      </c>
      <c r="AF26" s="54">
        <v>2.1785619899999999</v>
      </c>
      <c r="AG26" s="54">
        <v>2.11172899</v>
      </c>
      <c r="AH26" s="54">
        <v>2.0993449860000002</v>
      </c>
      <c r="AI26" s="54">
        <v>2.10908199</v>
      </c>
      <c r="AJ26" s="54">
        <v>2.112683015</v>
      </c>
      <c r="AK26" s="54">
        <v>2.1168560099999998</v>
      </c>
      <c r="AL26" s="54">
        <v>2.106408987</v>
      </c>
      <c r="AM26" s="54">
        <v>2.0810199869999999</v>
      </c>
      <c r="AN26" s="54">
        <v>2.096466988</v>
      </c>
      <c r="AO26" s="54">
        <v>2.087036994</v>
      </c>
      <c r="AP26" s="54">
        <v>1.8399209999999999</v>
      </c>
      <c r="AQ26" s="54">
        <v>1.83058999</v>
      </c>
      <c r="AR26" s="54">
        <v>1.8248489999999999</v>
      </c>
      <c r="AS26" s="54">
        <v>1.7063330000000001</v>
      </c>
      <c r="AT26" s="54">
        <v>1.713956985</v>
      </c>
      <c r="AU26" s="54">
        <v>1.7205549899999999</v>
      </c>
      <c r="AV26" s="54">
        <v>2.0256067120000001</v>
      </c>
      <c r="AW26" s="54">
        <v>2.0413550100000002</v>
      </c>
      <c r="AX26" s="54">
        <v>1.889687398</v>
      </c>
      <c r="AY26" s="54">
        <v>1.844591109</v>
      </c>
      <c r="AZ26" s="54">
        <v>2.0149113000000001</v>
      </c>
      <c r="BA26" s="54">
        <v>1.7881606000000001</v>
      </c>
      <c r="BB26" s="54">
        <v>1.572249</v>
      </c>
      <c r="BC26" s="232">
        <v>1.538475</v>
      </c>
      <c r="BD26" s="232">
        <v>1.5710820000000001</v>
      </c>
      <c r="BE26" s="232">
        <v>1.5361480000000001</v>
      </c>
      <c r="BF26" s="232">
        <v>1.56741</v>
      </c>
      <c r="BG26" s="232">
        <v>1.683686</v>
      </c>
      <c r="BH26" s="232">
        <v>1.824049</v>
      </c>
      <c r="BI26" s="232">
        <v>1.900949</v>
      </c>
      <c r="BJ26" s="232">
        <v>1.8048379999999999</v>
      </c>
      <c r="BK26" s="232">
        <v>1.7440720000000001</v>
      </c>
      <c r="BL26" s="232">
        <v>1.9261809999999999</v>
      </c>
      <c r="BM26" s="232">
        <v>1.796216</v>
      </c>
      <c r="BN26" s="232">
        <v>1.589645</v>
      </c>
      <c r="BO26" s="232">
        <v>1.565448</v>
      </c>
      <c r="BP26" s="232">
        <v>1.6031219999999999</v>
      </c>
      <c r="BQ26" s="232">
        <v>1.5610059999999999</v>
      </c>
      <c r="BR26" s="232">
        <v>1.5794760000000001</v>
      </c>
      <c r="BS26" s="232">
        <v>1.6888320000000001</v>
      </c>
      <c r="BT26" s="232">
        <v>1.826848</v>
      </c>
      <c r="BU26" s="232">
        <v>1.904903</v>
      </c>
      <c r="BV26" s="232">
        <v>1.8107979999999999</v>
      </c>
    </row>
    <row r="27" spans="1:74" ht="11.15" customHeight="1" x14ac:dyDescent="0.25">
      <c r="A27" s="75" t="s">
        <v>206</v>
      </c>
      <c r="B27" s="153" t="s">
        <v>377</v>
      </c>
      <c r="C27" s="54">
        <v>40.771261193999997</v>
      </c>
      <c r="D27" s="54">
        <v>36.011703142999998</v>
      </c>
      <c r="E27" s="54">
        <v>32.842827487999998</v>
      </c>
      <c r="F27" s="54">
        <v>26.754132930000001</v>
      </c>
      <c r="G27" s="54">
        <v>29.783501813000001</v>
      </c>
      <c r="H27" s="54">
        <v>39.797904000000003</v>
      </c>
      <c r="I27" s="54">
        <v>52.852355979000002</v>
      </c>
      <c r="J27" s="54">
        <v>53.610339025000002</v>
      </c>
      <c r="K27" s="54">
        <v>41.827720859999999</v>
      </c>
      <c r="L27" s="54">
        <v>37.392535729999999</v>
      </c>
      <c r="M27" s="54">
        <v>37.873816920000003</v>
      </c>
      <c r="N27" s="54">
        <v>47.175003052000001</v>
      </c>
      <c r="O27" s="54">
        <v>49.009761674000003</v>
      </c>
      <c r="P27" s="54">
        <v>51.520742167999998</v>
      </c>
      <c r="Q27" s="54">
        <v>38.330783930999999</v>
      </c>
      <c r="R27" s="54">
        <v>33.633784050000003</v>
      </c>
      <c r="S27" s="54">
        <v>39.281848803000003</v>
      </c>
      <c r="T27" s="54">
        <v>51.589706790000001</v>
      </c>
      <c r="U27" s="54">
        <v>60.022262775000002</v>
      </c>
      <c r="V27" s="54">
        <v>59.903693634</v>
      </c>
      <c r="W27" s="54">
        <v>47.960249910000002</v>
      </c>
      <c r="X27" s="54">
        <v>39.435283179000002</v>
      </c>
      <c r="Y27" s="54">
        <v>36.623472419999999</v>
      </c>
      <c r="Z27" s="54">
        <v>38.367695847999997</v>
      </c>
      <c r="AA27" s="54">
        <v>52.532774033999999</v>
      </c>
      <c r="AB27" s="54">
        <v>43.693880972000002</v>
      </c>
      <c r="AC27" s="54">
        <v>38.218616445000002</v>
      </c>
      <c r="AD27" s="54">
        <v>34.553562149999998</v>
      </c>
      <c r="AE27" s="54">
        <v>38.843298312999998</v>
      </c>
      <c r="AF27" s="54">
        <v>45.339655229999998</v>
      </c>
      <c r="AG27" s="54">
        <v>53.059303763999999</v>
      </c>
      <c r="AH27" s="54">
        <v>51.962850938000003</v>
      </c>
      <c r="AI27" s="54">
        <v>40.842045900000002</v>
      </c>
      <c r="AJ27" s="54">
        <v>35.108945034000001</v>
      </c>
      <c r="AK27" s="54">
        <v>35.986838069999997</v>
      </c>
      <c r="AL27" s="54">
        <v>45.392050513999997</v>
      </c>
      <c r="AM27" s="54">
        <v>39.066714400999999</v>
      </c>
      <c r="AN27" s="54">
        <v>30.374045835</v>
      </c>
      <c r="AO27" s="54">
        <v>32.255243589999999</v>
      </c>
      <c r="AP27" s="54">
        <v>26.028867999999999</v>
      </c>
      <c r="AQ27" s="54">
        <v>28.779956986999998</v>
      </c>
      <c r="AR27" s="54">
        <v>36.643944990000001</v>
      </c>
      <c r="AS27" s="54">
        <v>47.636295298</v>
      </c>
      <c r="AT27" s="54">
        <v>47.030891527000001</v>
      </c>
      <c r="AU27" s="54">
        <v>37.330072285999996</v>
      </c>
      <c r="AV27" s="54">
        <v>33.106517025999999</v>
      </c>
      <c r="AW27" s="54">
        <v>32.995200973000003</v>
      </c>
      <c r="AX27" s="54">
        <v>35.261658744999998</v>
      </c>
      <c r="AY27" s="54">
        <v>45.666818966000001</v>
      </c>
      <c r="AZ27" s="54">
        <v>29.280994979999999</v>
      </c>
      <c r="BA27" s="54">
        <v>25.964041940000001</v>
      </c>
      <c r="BB27" s="54">
        <v>23.587258800000001</v>
      </c>
      <c r="BC27" s="232">
        <v>30.33633</v>
      </c>
      <c r="BD27" s="232">
        <v>37.709299999999999</v>
      </c>
      <c r="BE27" s="232">
        <v>46.590170000000001</v>
      </c>
      <c r="BF27" s="232">
        <v>45.726660000000003</v>
      </c>
      <c r="BG27" s="232">
        <v>33.82723</v>
      </c>
      <c r="BH27" s="232">
        <v>28.521629999999998</v>
      </c>
      <c r="BI27" s="232">
        <v>29.352540000000001</v>
      </c>
      <c r="BJ27" s="232">
        <v>34.155340000000002</v>
      </c>
      <c r="BK27" s="232">
        <v>39.887839999999997</v>
      </c>
      <c r="BL27" s="232">
        <v>28.526599999999998</v>
      </c>
      <c r="BM27" s="232">
        <v>25.257809999999999</v>
      </c>
      <c r="BN27" s="232">
        <v>19.323730000000001</v>
      </c>
      <c r="BO27" s="232">
        <v>26.54674</v>
      </c>
      <c r="BP27" s="232">
        <v>35.286479999999997</v>
      </c>
      <c r="BQ27" s="232">
        <v>45.175350000000002</v>
      </c>
      <c r="BR27" s="232">
        <v>44.841349999999998</v>
      </c>
      <c r="BS27" s="232">
        <v>33.585700000000003</v>
      </c>
      <c r="BT27" s="232">
        <v>28.681799999999999</v>
      </c>
      <c r="BU27" s="232">
        <v>27.35895</v>
      </c>
      <c r="BV27" s="232">
        <v>30.748280000000001</v>
      </c>
    </row>
    <row r="28" spans="1:74" ht="11.15" customHeight="1" x14ac:dyDescent="0.25">
      <c r="A28" s="72"/>
      <c r="B28" s="76"/>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71"/>
      <c r="BD28" s="271"/>
      <c r="BE28" s="271"/>
      <c r="BF28" s="271"/>
      <c r="BG28" s="271"/>
      <c r="BH28" s="271"/>
      <c r="BI28" s="271"/>
      <c r="BJ28" s="271"/>
      <c r="BK28" s="271"/>
      <c r="BL28" s="271"/>
      <c r="BM28" s="271"/>
      <c r="BN28" s="271"/>
      <c r="BO28" s="271"/>
      <c r="BP28" s="271"/>
      <c r="BQ28" s="271"/>
      <c r="BR28" s="271"/>
      <c r="BS28" s="271"/>
      <c r="BT28" s="271"/>
      <c r="BU28" s="271"/>
      <c r="BV28" s="271"/>
    </row>
    <row r="29" spans="1:74" ht="11.15" customHeight="1" x14ac:dyDescent="0.25">
      <c r="A29" s="75" t="s">
        <v>207</v>
      </c>
      <c r="B29" s="76" t="s">
        <v>154</v>
      </c>
      <c r="C29" s="54">
        <v>3.932087809</v>
      </c>
      <c r="D29" s="54">
        <v>0.55353886100000005</v>
      </c>
      <c r="E29" s="54">
        <v>2.3944255069999998</v>
      </c>
      <c r="F29" s="54">
        <v>1.1400360599999999</v>
      </c>
      <c r="G29" s="54">
        <v>1.23729219</v>
      </c>
      <c r="H29" s="54">
        <v>1.7198030099999999</v>
      </c>
      <c r="I29" s="54">
        <v>0.75739601099999998</v>
      </c>
      <c r="J29" s="54">
        <v>-0.23529100999999999</v>
      </c>
      <c r="K29" s="54">
        <v>1.12347614</v>
      </c>
      <c r="L29" s="54">
        <v>-1.8107209999999999E-3</v>
      </c>
      <c r="M29" s="54">
        <v>-0.86681792999999996</v>
      </c>
      <c r="N29" s="54">
        <v>-4.6248040420000001</v>
      </c>
      <c r="O29" s="54">
        <v>4.3918283279999999</v>
      </c>
      <c r="P29" s="54">
        <v>-1.4166641680000001</v>
      </c>
      <c r="Q29" s="54">
        <v>3.971860054</v>
      </c>
      <c r="R29" s="54">
        <v>-0.20892305999999999</v>
      </c>
      <c r="S29" s="54">
        <v>0.46617721200000001</v>
      </c>
      <c r="T29" s="54">
        <v>-0.18794478000000001</v>
      </c>
      <c r="U29" s="54">
        <v>-2.040778778</v>
      </c>
      <c r="V29" s="54">
        <v>-1.490377625</v>
      </c>
      <c r="W29" s="54">
        <v>1.0577330899999999</v>
      </c>
      <c r="X29" s="54">
        <v>-1.2313071870000001</v>
      </c>
      <c r="Y29" s="54">
        <v>-0.80337241999999998</v>
      </c>
      <c r="Z29" s="54">
        <v>1.645848143</v>
      </c>
      <c r="AA29" s="54">
        <v>0.52227435617999995</v>
      </c>
      <c r="AB29" s="54">
        <v>1.2397039510000001</v>
      </c>
      <c r="AC29" s="54">
        <v>1.6225816897000001</v>
      </c>
      <c r="AD29" s="54">
        <v>0.65230070920000005</v>
      </c>
      <c r="AE29" s="54">
        <v>2.0114730781999999</v>
      </c>
      <c r="AF29" s="54">
        <v>2.0091182182999998</v>
      </c>
      <c r="AG29" s="54">
        <v>-0.79017928407000004</v>
      </c>
      <c r="AH29" s="54">
        <v>-0.65819782009000005</v>
      </c>
      <c r="AI29" s="54">
        <v>0.68951246808</v>
      </c>
      <c r="AJ29" s="54">
        <v>2.1691733328999998</v>
      </c>
      <c r="AK29" s="54">
        <v>0.90202100186</v>
      </c>
      <c r="AL29" s="54">
        <v>-1.0733780812</v>
      </c>
      <c r="AM29" s="54">
        <v>1.5626595986</v>
      </c>
      <c r="AN29" s="54">
        <v>0.20220416506</v>
      </c>
      <c r="AO29" s="54">
        <v>1.9920054104</v>
      </c>
      <c r="AP29" s="54">
        <v>5.5341440000000004</v>
      </c>
      <c r="AQ29" s="54">
        <v>3.2761690130000001</v>
      </c>
      <c r="AR29" s="54">
        <v>2.0855540100000001</v>
      </c>
      <c r="AS29" s="54">
        <v>9.2891702081999997E-2</v>
      </c>
      <c r="AT29" s="54">
        <v>0.64965147298000003</v>
      </c>
      <c r="AU29" s="54">
        <v>5.8301657136999996</v>
      </c>
      <c r="AV29" s="54">
        <v>2.2998971736999998</v>
      </c>
      <c r="AW29" s="54">
        <v>-0.79458897327</v>
      </c>
      <c r="AX29" s="54">
        <v>3.9078641882</v>
      </c>
      <c r="AY29" s="54">
        <v>-1.3116057327999999</v>
      </c>
      <c r="AZ29" s="54">
        <v>-1.1373437026</v>
      </c>
      <c r="BA29" s="54">
        <v>-0.22850837667000001</v>
      </c>
      <c r="BB29" s="54">
        <v>-2.2348162793999999</v>
      </c>
      <c r="BC29" s="232">
        <v>0</v>
      </c>
      <c r="BD29" s="232">
        <v>0</v>
      </c>
      <c r="BE29" s="232">
        <v>0</v>
      </c>
      <c r="BF29" s="232">
        <v>0</v>
      </c>
      <c r="BG29" s="232">
        <v>0</v>
      </c>
      <c r="BH29" s="232">
        <v>0</v>
      </c>
      <c r="BI29" s="232">
        <v>0</v>
      </c>
      <c r="BJ29" s="232">
        <v>0</v>
      </c>
      <c r="BK29" s="232">
        <v>0</v>
      </c>
      <c r="BL29" s="232">
        <v>0</v>
      </c>
      <c r="BM29" s="232">
        <v>0</v>
      </c>
      <c r="BN29" s="232">
        <v>0</v>
      </c>
      <c r="BO29" s="232">
        <v>0</v>
      </c>
      <c r="BP29" s="232">
        <v>0</v>
      </c>
      <c r="BQ29" s="232">
        <v>0</v>
      </c>
      <c r="BR29" s="232">
        <v>0</v>
      </c>
      <c r="BS29" s="232">
        <v>0</v>
      </c>
      <c r="BT29" s="232">
        <v>0</v>
      </c>
      <c r="BU29" s="232">
        <v>0</v>
      </c>
      <c r="BV29" s="232">
        <v>0</v>
      </c>
    </row>
    <row r="30" spans="1:74" ht="11.15" customHeight="1" x14ac:dyDescent="0.25">
      <c r="A30" s="75"/>
      <c r="B30" s="76"/>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71"/>
      <c r="BD30" s="271"/>
      <c r="BE30" s="271"/>
      <c r="BF30" s="271"/>
      <c r="BG30" s="271"/>
      <c r="BH30" s="271"/>
      <c r="BI30" s="271"/>
      <c r="BJ30" s="271"/>
      <c r="BK30" s="271"/>
      <c r="BL30" s="271"/>
      <c r="BM30" s="271"/>
      <c r="BN30" s="271"/>
      <c r="BO30" s="271"/>
      <c r="BP30" s="271"/>
      <c r="BQ30" s="271"/>
      <c r="BR30" s="271"/>
      <c r="BS30" s="271"/>
      <c r="BT30" s="271"/>
      <c r="BU30" s="271"/>
      <c r="BV30" s="271"/>
    </row>
    <row r="31" spans="1:74" ht="11.15" customHeight="1" x14ac:dyDescent="0.25">
      <c r="A31" s="75"/>
      <c r="B31" s="73" t="s">
        <v>585</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272"/>
      <c r="BD31" s="272"/>
      <c r="BE31" s="272"/>
      <c r="BF31" s="272"/>
      <c r="BG31" s="272"/>
      <c r="BH31" s="272"/>
      <c r="BI31" s="272"/>
      <c r="BJ31" s="272"/>
      <c r="BK31" s="272"/>
      <c r="BL31" s="272"/>
      <c r="BM31" s="272"/>
      <c r="BN31" s="272"/>
      <c r="BO31" s="272"/>
      <c r="BP31" s="272"/>
      <c r="BQ31" s="272"/>
      <c r="BR31" s="272"/>
      <c r="BS31" s="272"/>
      <c r="BT31" s="272"/>
      <c r="BU31" s="272"/>
      <c r="BV31" s="272"/>
    </row>
    <row r="32" spans="1:74" ht="11.15" customHeight="1" x14ac:dyDescent="0.25">
      <c r="A32" s="75" t="s">
        <v>522</v>
      </c>
      <c r="B32" s="153" t="s">
        <v>174</v>
      </c>
      <c r="C32" s="54">
        <v>31.382000000000001</v>
      </c>
      <c r="D32" s="54">
        <v>31.803000000000001</v>
      </c>
      <c r="E32" s="54">
        <v>30.829000000000001</v>
      </c>
      <c r="F32" s="54">
        <v>31.167999999999999</v>
      </c>
      <c r="G32" s="54">
        <v>31.521999999999998</v>
      </c>
      <c r="H32" s="54">
        <v>29.51</v>
      </c>
      <c r="I32" s="54">
        <v>27.716000000000001</v>
      </c>
      <c r="J32" s="54">
        <v>27.138000000000002</v>
      </c>
      <c r="K32" s="54">
        <v>25.536840000000002</v>
      </c>
      <c r="L32" s="54">
        <v>25.02535</v>
      </c>
      <c r="M32" s="54">
        <v>24.151730000000001</v>
      </c>
      <c r="N32" s="54">
        <v>23.64</v>
      </c>
      <c r="O32" s="54">
        <v>21.804819999999999</v>
      </c>
      <c r="P32" s="54">
        <v>22.681560000000001</v>
      </c>
      <c r="Q32" s="54">
        <v>22.628799999999998</v>
      </c>
      <c r="R32" s="54">
        <v>22.532039999999999</v>
      </c>
      <c r="S32" s="54">
        <v>22.443670000000001</v>
      </c>
      <c r="T32" s="54">
        <v>22.360939999999999</v>
      </c>
      <c r="U32" s="54">
        <v>21.420069999999999</v>
      </c>
      <c r="V32" s="54">
        <v>19.98582</v>
      </c>
      <c r="W32" s="54">
        <v>19.04241</v>
      </c>
      <c r="X32" s="54">
        <v>19.02638</v>
      </c>
      <c r="Y32" s="54">
        <v>19.021519999999999</v>
      </c>
      <c r="Z32" s="54">
        <v>19.013000000000002</v>
      </c>
      <c r="AA32" s="54">
        <v>19.113698594999999</v>
      </c>
      <c r="AB32" s="54">
        <v>19.360085664</v>
      </c>
      <c r="AC32" s="54">
        <v>19.674216527999999</v>
      </c>
      <c r="AD32" s="54">
        <v>19.801024679000001</v>
      </c>
      <c r="AE32" s="54">
        <v>20.199651292999999</v>
      </c>
      <c r="AF32" s="54">
        <v>20.597043835000001</v>
      </c>
      <c r="AG32" s="54">
        <v>20.439205363999999</v>
      </c>
      <c r="AH32" s="54">
        <v>20.314604249999999</v>
      </c>
      <c r="AI32" s="54">
        <v>20.445048881999998</v>
      </c>
      <c r="AJ32" s="54">
        <v>20.846109503000001</v>
      </c>
      <c r="AK32" s="54">
        <v>21.029314441</v>
      </c>
      <c r="AL32" s="54">
        <v>20.82</v>
      </c>
      <c r="AM32" s="54">
        <v>21.446000000000002</v>
      </c>
      <c r="AN32" s="54">
        <v>22.452999999999999</v>
      </c>
      <c r="AO32" s="54">
        <v>22.39</v>
      </c>
      <c r="AP32" s="54">
        <v>22.292000000000002</v>
      </c>
      <c r="AQ32" s="54">
        <v>22.196000000000002</v>
      </c>
      <c r="AR32" s="54">
        <v>22.091999999999999</v>
      </c>
      <c r="AS32" s="54">
        <v>21.050999999999998</v>
      </c>
      <c r="AT32" s="54">
        <v>19.536000000000001</v>
      </c>
      <c r="AU32" s="54">
        <v>18.506</v>
      </c>
      <c r="AV32" s="54">
        <v>18.488</v>
      </c>
      <c r="AW32" s="54">
        <v>18.465</v>
      </c>
      <c r="AX32" s="54">
        <v>18.427</v>
      </c>
      <c r="AY32" s="54">
        <v>19.048999999999999</v>
      </c>
      <c r="AZ32" s="54">
        <v>20.042999999999999</v>
      </c>
      <c r="BA32" s="54">
        <v>19.97203</v>
      </c>
      <c r="BB32" s="54">
        <v>19.893059999999998</v>
      </c>
      <c r="BC32" s="232">
        <v>19.78857</v>
      </c>
      <c r="BD32" s="232">
        <v>19.692399999999999</v>
      </c>
      <c r="BE32" s="232">
        <v>18.674420000000001</v>
      </c>
      <c r="BF32" s="232">
        <v>17.15662</v>
      </c>
      <c r="BG32" s="232">
        <v>16.132349999999999</v>
      </c>
      <c r="BH32" s="232">
        <v>16.14246</v>
      </c>
      <c r="BI32" s="232">
        <v>16.14208</v>
      </c>
      <c r="BJ32" s="232">
        <v>16.118939999999998</v>
      </c>
      <c r="BK32" s="232">
        <v>16.818200000000001</v>
      </c>
      <c r="BL32" s="232">
        <v>17.923819999999999</v>
      </c>
      <c r="BM32" s="232">
        <v>17.904949999999999</v>
      </c>
      <c r="BN32" s="232">
        <v>17.84872</v>
      </c>
      <c r="BO32" s="232">
        <v>17.805720000000001</v>
      </c>
      <c r="BP32" s="232">
        <v>17.76737</v>
      </c>
      <c r="BQ32" s="232">
        <v>16.787040000000001</v>
      </c>
      <c r="BR32" s="232">
        <v>15.29983</v>
      </c>
      <c r="BS32" s="232">
        <v>14.303470000000001</v>
      </c>
      <c r="BT32" s="232">
        <v>14.3409</v>
      </c>
      <c r="BU32" s="232">
        <v>14.37063</v>
      </c>
      <c r="BV32" s="232">
        <v>14.37293</v>
      </c>
    </row>
    <row r="33" spans="1:74" ht="11.15" customHeight="1" x14ac:dyDescent="0.25">
      <c r="A33" s="75" t="s">
        <v>523</v>
      </c>
      <c r="B33" s="153" t="s">
        <v>82</v>
      </c>
      <c r="C33" s="54">
        <v>139.81918099999999</v>
      </c>
      <c r="D33" s="54">
        <v>144.64412200000001</v>
      </c>
      <c r="E33" s="54">
        <v>150.413499</v>
      </c>
      <c r="F33" s="54">
        <v>156.87158299999999</v>
      </c>
      <c r="G33" s="54">
        <v>159.011494</v>
      </c>
      <c r="H33" s="54">
        <v>155.18859499999999</v>
      </c>
      <c r="I33" s="54">
        <v>142.35613699999999</v>
      </c>
      <c r="J33" s="54">
        <v>133.49150399999999</v>
      </c>
      <c r="K33" s="54">
        <v>133.01758899999999</v>
      </c>
      <c r="L33" s="54">
        <v>137.052345</v>
      </c>
      <c r="M33" s="54">
        <v>139.39513700000001</v>
      </c>
      <c r="N33" s="54">
        <v>136.18216200000001</v>
      </c>
      <c r="O33" s="54">
        <v>128.31009</v>
      </c>
      <c r="P33" s="54">
        <v>112.156792</v>
      </c>
      <c r="Q33" s="54">
        <v>113.92601000000001</v>
      </c>
      <c r="R33" s="54">
        <v>119.942661</v>
      </c>
      <c r="S33" s="54">
        <v>122.49473</v>
      </c>
      <c r="T33" s="54">
        <v>113.36642399999999</v>
      </c>
      <c r="U33" s="54">
        <v>99.643457999999995</v>
      </c>
      <c r="V33" s="54">
        <v>86.411879999999996</v>
      </c>
      <c r="W33" s="54">
        <v>82.106979999999993</v>
      </c>
      <c r="X33" s="54">
        <v>86.453131999999997</v>
      </c>
      <c r="Y33" s="54">
        <v>93.708056999999997</v>
      </c>
      <c r="Z33" s="54">
        <v>96.343018000000001</v>
      </c>
      <c r="AA33" s="54">
        <v>88.897283999999999</v>
      </c>
      <c r="AB33" s="54">
        <v>85.287768999999997</v>
      </c>
      <c r="AC33" s="54">
        <v>90.294261000000006</v>
      </c>
      <c r="AD33" s="54">
        <v>94.897974000000005</v>
      </c>
      <c r="AE33" s="54">
        <v>96.844313</v>
      </c>
      <c r="AF33" s="54">
        <v>91.021466000000004</v>
      </c>
      <c r="AG33" s="54">
        <v>83.394807</v>
      </c>
      <c r="AH33" s="54">
        <v>79.862692999999993</v>
      </c>
      <c r="AI33" s="54">
        <v>83.716875999999999</v>
      </c>
      <c r="AJ33" s="54">
        <v>91.681458000000006</v>
      </c>
      <c r="AK33" s="54">
        <v>97.518647000000001</v>
      </c>
      <c r="AL33" s="54">
        <v>93.153139999999993</v>
      </c>
      <c r="AM33" s="54">
        <v>96.886859000000001</v>
      </c>
      <c r="AN33" s="54">
        <v>103.97333399999999</v>
      </c>
      <c r="AO33" s="54">
        <v>113.267214</v>
      </c>
      <c r="AP33" s="54">
        <v>122.413838</v>
      </c>
      <c r="AQ33" s="54">
        <v>130.90829600000001</v>
      </c>
      <c r="AR33" s="54">
        <v>132.31931900000001</v>
      </c>
      <c r="AS33" s="54">
        <v>126.186808</v>
      </c>
      <c r="AT33" s="54">
        <v>122.728578</v>
      </c>
      <c r="AU33" s="54">
        <v>121.207449</v>
      </c>
      <c r="AV33" s="54">
        <v>126.4912508</v>
      </c>
      <c r="AW33" s="54">
        <v>136.12818279999999</v>
      </c>
      <c r="AX33" s="54">
        <v>136.28118019999999</v>
      </c>
      <c r="AY33" s="54">
        <v>126.3358728</v>
      </c>
      <c r="AZ33" s="54">
        <v>131.4806796</v>
      </c>
      <c r="BA33" s="54">
        <v>138.36579140000001</v>
      </c>
      <c r="BB33" s="54">
        <v>144.63503700000001</v>
      </c>
      <c r="BC33" s="232">
        <v>144.47730000000001</v>
      </c>
      <c r="BD33" s="232">
        <v>138.09899999999999</v>
      </c>
      <c r="BE33" s="232">
        <v>128.71639999999999</v>
      </c>
      <c r="BF33" s="232">
        <v>125.6014</v>
      </c>
      <c r="BG33" s="232">
        <v>129.68549999999999</v>
      </c>
      <c r="BH33" s="232">
        <v>137.90819999999999</v>
      </c>
      <c r="BI33" s="232">
        <v>143.07259999999999</v>
      </c>
      <c r="BJ33" s="232">
        <v>141.7824</v>
      </c>
      <c r="BK33" s="232">
        <v>138.55029999999999</v>
      </c>
      <c r="BL33" s="232">
        <v>141.58459999999999</v>
      </c>
      <c r="BM33" s="232">
        <v>150.25069999999999</v>
      </c>
      <c r="BN33" s="232">
        <v>158.9701</v>
      </c>
      <c r="BO33" s="232">
        <v>162.37629999999999</v>
      </c>
      <c r="BP33" s="232">
        <v>157.25890000000001</v>
      </c>
      <c r="BQ33" s="232">
        <v>146.82769999999999</v>
      </c>
      <c r="BR33" s="232">
        <v>141.88419999999999</v>
      </c>
      <c r="BS33" s="232">
        <v>143.5822</v>
      </c>
      <c r="BT33" s="232">
        <v>149.29390000000001</v>
      </c>
      <c r="BU33" s="232">
        <v>154.5273</v>
      </c>
      <c r="BV33" s="232">
        <v>154.42920000000001</v>
      </c>
    </row>
    <row r="34" spans="1:74" ht="11.15" customHeight="1" x14ac:dyDescent="0.25">
      <c r="A34" s="75" t="s">
        <v>56</v>
      </c>
      <c r="B34" s="153" t="s">
        <v>57</v>
      </c>
      <c r="C34" s="54">
        <v>134.134027</v>
      </c>
      <c r="D34" s="54">
        <v>139.111548</v>
      </c>
      <c r="E34" s="54">
        <v>145.03350699999999</v>
      </c>
      <c r="F34" s="54">
        <v>151.53379699999999</v>
      </c>
      <c r="G34" s="54">
        <v>153.715913</v>
      </c>
      <c r="H34" s="54">
        <v>149.93521999999999</v>
      </c>
      <c r="I34" s="54">
        <v>137.14856399999999</v>
      </c>
      <c r="J34" s="54">
        <v>128.329733</v>
      </c>
      <c r="K34" s="54">
        <v>127.90161999999999</v>
      </c>
      <c r="L34" s="54">
        <v>132.05787000000001</v>
      </c>
      <c r="M34" s="54">
        <v>134.522154</v>
      </c>
      <c r="N34" s="54">
        <v>131.43067300000001</v>
      </c>
      <c r="O34" s="54">
        <v>123.70493999999999</v>
      </c>
      <c r="P34" s="54">
        <v>107.697982</v>
      </c>
      <c r="Q34" s="54">
        <v>109.613539</v>
      </c>
      <c r="R34" s="54">
        <v>115.50493</v>
      </c>
      <c r="S34" s="54">
        <v>117.93173899999999</v>
      </c>
      <c r="T34" s="54">
        <v>108.678173</v>
      </c>
      <c r="U34" s="54">
        <v>94.974288000000001</v>
      </c>
      <c r="V34" s="54">
        <v>81.761792</v>
      </c>
      <c r="W34" s="54">
        <v>77.475972999999996</v>
      </c>
      <c r="X34" s="54">
        <v>81.879538999999994</v>
      </c>
      <c r="Y34" s="54">
        <v>89.191877000000005</v>
      </c>
      <c r="Z34" s="54">
        <v>91.884252000000004</v>
      </c>
      <c r="AA34" s="54">
        <v>84.541109000000006</v>
      </c>
      <c r="AB34" s="54">
        <v>81.034187000000003</v>
      </c>
      <c r="AC34" s="54">
        <v>86.143270000000001</v>
      </c>
      <c r="AD34" s="54">
        <v>90.746359999999996</v>
      </c>
      <c r="AE34" s="54">
        <v>92.692076</v>
      </c>
      <c r="AF34" s="54">
        <v>86.868606</v>
      </c>
      <c r="AG34" s="54">
        <v>79.171988999999996</v>
      </c>
      <c r="AH34" s="54">
        <v>75.569913999999997</v>
      </c>
      <c r="AI34" s="54">
        <v>79.354139000000004</v>
      </c>
      <c r="AJ34" s="54">
        <v>87.342115000000007</v>
      </c>
      <c r="AK34" s="54">
        <v>93.202696000000003</v>
      </c>
      <c r="AL34" s="54">
        <v>88.860583000000005</v>
      </c>
      <c r="AM34" s="54">
        <v>92.604001999999994</v>
      </c>
      <c r="AN34" s="54">
        <v>99.700176999999996</v>
      </c>
      <c r="AO34" s="54">
        <v>109.00375699999999</v>
      </c>
      <c r="AP34" s="54">
        <v>118.03506</v>
      </c>
      <c r="AQ34" s="54">
        <v>126.414198</v>
      </c>
      <c r="AR34" s="54">
        <v>127.7099</v>
      </c>
      <c r="AS34" s="54">
        <v>121.58973</v>
      </c>
      <c r="AT34" s="54">
        <v>118.14384200000001</v>
      </c>
      <c r="AU34" s="54">
        <v>116.635054</v>
      </c>
      <c r="AV34" s="54">
        <v>121.62055100000001</v>
      </c>
      <c r="AW34" s="54">
        <v>131.266448</v>
      </c>
      <c r="AX34" s="54">
        <v>131.42622499999999</v>
      </c>
      <c r="AY34" s="54">
        <v>121.72216400000001</v>
      </c>
      <c r="AZ34" s="54">
        <v>127.106666</v>
      </c>
      <c r="BA34" s="54">
        <v>134.23519999999999</v>
      </c>
      <c r="BB34" s="54">
        <v>140.43680000000001</v>
      </c>
      <c r="BC34" s="232">
        <v>140.20930000000001</v>
      </c>
      <c r="BD34" s="232">
        <v>133.7611</v>
      </c>
      <c r="BE34" s="232">
        <v>124.2269</v>
      </c>
      <c r="BF34" s="232">
        <v>121.0462</v>
      </c>
      <c r="BG34" s="232">
        <v>125.059</v>
      </c>
      <c r="BH34" s="232">
        <v>133.2799</v>
      </c>
      <c r="BI34" s="232">
        <v>138.44049999999999</v>
      </c>
      <c r="BJ34" s="232">
        <v>137.14279999999999</v>
      </c>
      <c r="BK34" s="232">
        <v>134.13640000000001</v>
      </c>
      <c r="BL34" s="232">
        <v>137.39619999999999</v>
      </c>
      <c r="BM34" s="232">
        <v>146.29089999999999</v>
      </c>
      <c r="BN34" s="232">
        <v>154.9282</v>
      </c>
      <c r="BO34" s="232">
        <v>158.2508</v>
      </c>
      <c r="BP34" s="232">
        <v>153.0504</v>
      </c>
      <c r="BQ34" s="232">
        <v>142.45590000000001</v>
      </c>
      <c r="BR34" s="232">
        <v>137.43629999999999</v>
      </c>
      <c r="BS34" s="232">
        <v>139.05369999999999</v>
      </c>
      <c r="BT34" s="232">
        <v>144.75489999999999</v>
      </c>
      <c r="BU34" s="232">
        <v>149.976</v>
      </c>
      <c r="BV34" s="232">
        <v>149.86240000000001</v>
      </c>
    </row>
    <row r="35" spans="1:74" ht="11.15" customHeight="1" x14ac:dyDescent="0.25">
      <c r="A35" s="75" t="s">
        <v>54</v>
      </c>
      <c r="B35" s="153" t="s">
        <v>58</v>
      </c>
      <c r="C35" s="54">
        <v>3.178963</v>
      </c>
      <c r="D35" s="54">
        <v>3.0995900000000001</v>
      </c>
      <c r="E35" s="54">
        <v>3.020216</v>
      </c>
      <c r="F35" s="54">
        <v>3.0196689999999999</v>
      </c>
      <c r="G35" s="54">
        <v>3.0191219999999999</v>
      </c>
      <c r="H35" s="54">
        <v>3.0185749999999998</v>
      </c>
      <c r="I35" s="54">
        <v>2.9813800000000001</v>
      </c>
      <c r="J35" s="54">
        <v>2.9441850000000001</v>
      </c>
      <c r="K35" s="54">
        <v>2.90699</v>
      </c>
      <c r="L35" s="54">
        <v>2.887165</v>
      </c>
      <c r="M35" s="54">
        <v>2.86734</v>
      </c>
      <c r="N35" s="54">
        <v>2.847515</v>
      </c>
      <c r="O35" s="54">
        <v>2.7444489999999999</v>
      </c>
      <c r="P35" s="54">
        <v>2.641384</v>
      </c>
      <c r="Q35" s="54">
        <v>2.5383179999999999</v>
      </c>
      <c r="R35" s="54">
        <v>2.5671279999999999</v>
      </c>
      <c r="S35" s="54">
        <v>2.5959379999999999</v>
      </c>
      <c r="T35" s="54">
        <v>2.6247479999999999</v>
      </c>
      <c r="U35" s="54">
        <v>2.6285319999999999</v>
      </c>
      <c r="V35" s="54">
        <v>2.6323159999999999</v>
      </c>
      <c r="W35" s="54">
        <v>2.6360999999999999</v>
      </c>
      <c r="X35" s="54">
        <v>2.6321680000000001</v>
      </c>
      <c r="Y35" s="54">
        <v>2.6282359999999998</v>
      </c>
      <c r="Z35" s="54">
        <v>2.624304</v>
      </c>
      <c r="AA35" s="54">
        <v>2.5509149999999998</v>
      </c>
      <c r="AB35" s="54">
        <v>2.4775260000000001</v>
      </c>
      <c r="AC35" s="54">
        <v>2.404137</v>
      </c>
      <c r="AD35" s="54">
        <v>2.3941300000000001</v>
      </c>
      <c r="AE35" s="54">
        <v>2.3841230000000002</v>
      </c>
      <c r="AF35" s="54">
        <v>2.3741159999999999</v>
      </c>
      <c r="AG35" s="54">
        <v>2.4258920000000002</v>
      </c>
      <c r="AH35" s="54">
        <v>2.4776690000000001</v>
      </c>
      <c r="AI35" s="54">
        <v>2.5294449999999999</v>
      </c>
      <c r="AJ35" s="54">
        <v>2.519412</v>
      </c>
      <c r="AK35" s="54">
        <v>2.5093800000000002</v>
      </c>
      <c r="AL35" s="54">
        <v>2.4993470000000002</v>
      </c>
      <c r="AM35" s="54">
        <v>2.4832519999999998</v>
      </c>
      <c r="AN35" s="54">
        <v>2.4671560000000001</v>
      </c>
      <c r="AO35" s="54">
        <v>2.4510610000000002</v>
      </c>
      <c r="AP35" s="54">
        <v>2.555777</v>
      </c>
      <c r="AQ35" s="54">
        <v>2.6604930000000002</v>
      </c>
      <c r="AR35" s="54">
        <v>2.765209</v>
      </c>
      <c r="AS35" s="54">
        <v>2.7601279999999999</v>
      </c>
      <c r="AT35" s="54">
        <v>2.7550460000000001</v>
      </c>
      <c r="AU35" s="54">
        <v>2.749965</v>
      </c>
      <c r="AV35" s="54">
        <v>2.9401980000000001</v>
      </c>
      <c r="AW35" s="54">
        <v>2.9545750000000002</v>
      </c>
      <c r="AX35" s="54">
        <v>2.964302</v>
      </c>
      <c r="AY35" s="54">
        <v>2.8080059999999998</v>
      </c>
      <c r="AZ35" s="54">
        <v>2.6536819999999999</v>
      </c>
      <c r="BA35" s="54">
        <v>2.4901080000000002</v>
      </c>
      <c r="BB35" s="54">
        <v>2.5254810000000001</v>
      </c>
      <c r="BC35" s="232">
        <v>2.5608610000000001</v>
      </c>
      <c r="BD35" s="232">
        <v>2.5949789999999999</v>
      </c>
      <c r="BE35" s="232">
        <v>2.7310729999999999</v>
      </c>
      <c r="BF35" s="232">
        <v>2.793669</v>
      </c>
      <c r="BG35" s="232">
        <v>2.8582670000000001</v>
      </c>
      <c r="BH35" s="232">
        <v>2.8714309999999998</v>
      </c>
      <c r="BI35" s="232">
        <v>2.8848099999999999</v>
      </c>
      <c r="BJ35" s="232">
        <v>2.895035</v>
      </c>
      <c r="BK35" s="232">
        <v>2.7415929999999999</v>
      </c>
      <c r="BL35" s="232">
        <v>2.5897939999999999</v>
      </c>
      <c r="BM35" s="232">
        <v>2.430307</v>
      </c>
      <c r="BN35" s="232">
        <v>2.4698850000000001</v>
      </c>
      <c r="BO35" s="232">
        <v>2.5095450000000001</v>
      </c>
      <c r="BP35" s="232">
        <v>2.5479129999999999</v>
      </c>
      <c r="BQ35" s="232">
        <v>2.6877049999999998</v>
      </c>
      <c r="BR35" s="232">
        <v>2.753314</v>
      </c>
      <c r="BS35" s="232">
        <v>2.8205019999999998</v>
      </c>
      <c r="BT35" s="232">
        <v>2.8360099999999999</v>
      </c>
      <c r="BU35" s="232">
        <v>2.8516409999999999</v>
      </c>
      <c r="BV35" s="232">
        <v>2.864052</v>
      </c>
    </row>
    <row r="36" spans="1:74" ht="11.15" customHeight="1" x14ac:dyDescent="0.25">
      <c r="A36" s="75" t="s">
        <v>55</v>
      </c>
      <c r="B36" s="153" t="s">
        <v>224</v>
      </c>
      <c r="C36" s="54">
        <v>2.2712829999999999</v>
      </c>
      <c r="D36" s="54">
        <v>2.209616</v>
      </c>
      <c r="E36" s="54">
        <v>2.147948</v>
      </c>
      <c r="F36" s="54">
        <v>2.1060650000000001</v>
      </c>
      <c r="G36" s="54">
        <v>2.0641829999999999</v>
      </c>
      <c r="H36" s="54">
        <v>2.0223</v>
      </c>
      <c r="I36" s="54">
        <v>2.006513</v>
      </c>
      <c r="J36" s="54">
        <v>1.990726</v>
      </c>
      <c r="K36" s="54">
        <v>1.974939</v>
      </c>
      <c r="L36" s="54">
        <v>1.8679140000000001</v>
      </c>
      <c r="M36" s="54">
        <v>1.7608900000000001</v>
      </c>
      <c r="N36" s="54">
        <v>1.6538649999999999</v>
      </c>
      <c r="O36" s="54">
        <v>1.6176219999999999</v>
      </c>
      <c r="P36" s="54">
        <v>1.581378</v>
      </c>
      <c r="Q36" s="54">
        <v>1.5451349999999999</v>
      </c>
      <c r="R36" s="54">
        <v>1.6478090000000001</v>
      </c>
      <c r="S36" s="54">
        <v>1.7504839999999999</v>
      </c>
      <c r="T36" s="54">
        <v>1.8531580000000001</v>
      </c>
      <c r="U36" s="54">
        <v>1.8334490000000001</v>
      </c>
      <c r="V36" s="54">
        <v>1.8137399999999999</v>
      </c>
      <c r="W36" s="54">
        <v>1.7940309999999999</v>
      </c>
      <c r="X36" s="54">
        <v>1.748853</v>
      </c>
      <c r="Y36" s="54">
        <v>1.703676</v>
      </c>
      <c r="Z36" s="54">
        <v>1.658498</v>
      </c>
      <c r="AA36" s="54">
        <v>1.635589</v>
      </c>
      <c r="AB36" s="54">
        <v>1.612679</v>
      </c>
      <c r="AC36" s="54">
        <v>1.5897699999999999</v>
      </c>
      <c r="AD36" s="54">
        <v>1.599945</v>
      </c>
      <c r="AE36" s="54">
        <v>1.61012</v>
      </c>
      <c r="AF36" s="54">
        <v>1.620295</v>
      </c>
      <c r="AG36" s="54">
        <v>1.6289720000000001</v>
      </c>
      <c r="AH36" s="54">
        <v>1.6376500000000001</v>
      </c>
      <c r="AI36" s="54">
        <v>1.6463270000000001</v>
      </c>
      <c r="AJ36" s="54">
        <v>1.6397550000000001</v>
      </c>
      <c r="AK36" s="54">
        <v>1.633184</v>
      </c>
      <c r="AL36" s="54">
        <v>1.6266119999999999</v>
      </c>
      <c r="AM36" s="54">
        <v>1.6345609999999999</v>
      </c>
      <c r="AN36" s="54">
        <v>1.6425110000000001</v>
      </c>
      <c r="AO36" s="54">
        <v>1.65046</v>
      </c>
      <c r="AP36" s="54">
        <v>1.6616089999999999</v>
      </c>
      <c r="AQ36" s="54">
        <v>1.672757</v>
      </c>
      <c r="AR36" s="54">
        <v>1.6839059999999999</v>
      </c>
      <c r="AS36" s="54">
        <v>1.6741140000000001</v>
      </c>
      <c r="AT36" s="54">
        <v>1.6643220000000001</v>
      </c>
      <c r="AU36" s="54">
        <v>1.6545300000000001</v>
      </c>
      <c r="AV36" s="54">
        <v>1.7224710000000001</v>
      </c>
      <c r="AW36" s="54">
        <v>1.700547</v>
      </c>
      <c r="AX36" s="54">
        <v>1.684245</v>
      </c>
      <c r="AY36" s="54">
        <v>1.611337</v>
      </c>
      <c r="AZ36" s="54">
        <v>1.5381720000000001</v>
      </c>
      <c r="BA36" s="54">
        <v>1.4703710000000001</v>
      </c>
      <c r="BB36" s="54">
        <v>1.501199</v>
      </c>
      <c r="BC36" s="232">
        <v>1.5344690000000001</v>
      </c>
      <c r="BD36" s="232">
        <v>1.5686150000000001</v>
      </c>
      <c r="BE36" s="232">
        <v>1.577494</v>
      </c>
      <c r="BF36" s="232">
        <v>1.575501</v>
      </c>
      <c r="BG36" s="232">
        <v>1.577315</v>
      </c>
      <c r="BH36" s="232">
        <v>1.5681210000000001</v>
      </c>
      <c r="BI36" s="232">
        <v>1.5598920000000001</v>
      </c>
      <c r="BJ36" s="232">
        <v>1.5579080000000001</v>
      </c>
      <c r="BK36" s="232">
        <v>1.497878</v>
      </c>
      <c r="BL36" s="232">
        <v>1.4365330000000001</v>
      </c>
      <c r="BM36" s="232">
        <v>1.380091</v>
      </c>
      <c r="BN36" s="232">
        <v>1.4215819999999999</v>
      </c>
      <c r="BO36" s="232">
        <v>1.46479</v>
      </c>
      <c r="BP36" s="232">
        <v>1.508111</v>
      </c>
      <c r="BQ36" s="232">
        <v>1.5252650000000001</v>
      </c>
      <c r="BR36" s="232">
        <v>1.5308820000000001</v>
      </c>
      <c r="BS36" s="232">
        <v>1.539763</v>
      </c>
      <c r="BT36" s="232">
        <v>1.5372809999999999</v>
      </c>
      <c r="BU36" s="232">
        <v>1.5354159999999999</v>
      </c>
      <c r="BV36" s="232">
        <v>1.5394890000000001</v>
      </c>
    </row>
    <row r="37" spans="1:74" ht="11.15" customHeight="1" x14ac:dyDescent="0.25">
      <c r="A37" s="75" t="s">
        <v>186</v>
      </c>
      <c r="B37" s="358" t="s">
        <v>187</v>
      </c>
      <c r="C37" s="54">
        <v>0.23490800000000001</v>
      </c>
      <c r="D37" s="54">
        <v>0.22336800000000001</v>
      </c>
      <c r="E37" s="54">
        <v>0.21182799999999999</v>
      </c>
      <c r="F37" s="54">
        <v>0.21205199999999999</v>
      </c>
      <c r="G37" s="54">
        <v>0.21227599999999999</v>
      </c>
      <c r="H37" s="54">
        <v>0.21249999999999999</v>
      </c>
      <c r="I37" s="54">
        <v>0.21967999999999999</v>
      </c>
      <c r="J37" s="54">
        <v>0.22686000000000001</v>
      </c>
      <c r="K37" s="54">
        <v>0.23404</v>
      </c>
      <c r="L37" s="54">
        <v>0.239396</v>
      </c>
      <c r="M37" s="54">
        <v>0.244753</v>
      </c>
      <c r="N37" s="54">
        <v>0.25010900000000003</v>
      </c>
      <c r="O37" s="54">
        <v>0.24307899999999999</v>
      </c>
      <c r="P37" s="54">
        <v>0.23604800000000001</v>
      </c>
      <c r="Q37" s="54">
        <v>0.229018</v>
      </c>
      <c r="R37" s="54">
        <v>0.22279399999999999</v>
      </c>
      <c r="S37" s="54">
        <v>0.21656900000000001</v>
      </c>
      <c r="T37" s="54">
        <v>0.210345</v>
      </c>
      <c r="U37" s="54">
        <v>0.20718900000000001</v>
      </c>
      <c r="V37" s="54">
        <v>0.20403199999999999</v>
      </c>
      <c r="W37" s="54">
        <v>0.200876</v>
      </c>
      <c r="X37" s="54">
        <v>0.19257199999999999</v>
      </c>
      <c r="Y37" s="54">
        <v>0.18426799999999999</v>
      </c>
      <c r="Z37" s="54">
        <v>0.17596400000000001</v>
      </c>
      <c r="AA37" s="54">
        <v>0.16967099999999999</v>
      </c>
      <c r="AB37" s="54">
        <v>0.16337699999999999</v>
      </c>
      <c r="AC37" s="54">
        <v>0.157084</v>
      </c>
      <c r="AD37" s="54">
        <v>0.15753900000000001</v>
      </c>
      <c r="AE37" s="54">
        <v>0.157994</v>
      </c>
      <c r="AF37" s="54">
        <v>0.15844900000000001</v>
      </c>
      <c r="AG37" s="54">
        <v>0.16795399999999999</v>
      </c>
      <c r="AH37" s="54">
        <v>0.17746000000000001</v>
      </c>
      <c r="AI37" s="54">
        <v>0.18696499999999999</v>
      </c>
      <c r="AJ37" s="54">
        <v>0.180176</v>
      </c>
      <c r="AK37" s="54">
        <v>0.17338700000000001</v>
      </c>
      <c r="AL37" s="54">
        <v>0.166598</v>
      </c>
      <c r="AM37" s="54">
        <v>0.165044</v>
      </c>
      <c r="AN37" s="54">
        <v>0.16349</v>
      </c>
      <c r="AO37" s="54">
        <v>0.161936</v>
      </c>
      <c r="AP37" s="54">
        <v>0.16139200000000001</v>
      </c>
      <c r="AQ37" s="54">
        <v>0.16084799999999999</v>
      </c>
      <c r="AR37" s="54">
        <v>0.160304</v>
      </c>
      <c r="AS37" s="54">
        <v>0.16283600000000001</v>
      </c>
      <c r="AT37" s="54">
        <v>0.16536799999999999</v>
      </c>
      <c r="AU37" s="54">
        <v>0.16789999999999999</v>
      </c>
      <c r="AV37" s="54">
        <v>0.20803079999999999</v>
      </c>
      <c r="AW37" s="54">
        <v>0.20661280000000001</v>
      </c>
      <c r="AX37" s="54">
        <v>0.20640819999999999</v>
      </c>
      <c r="AY37" s="54">
        <v>0.19436580000000001</v>
      </c>
      <c r="AZ37" s="54">
        <v>0.1821596</v>
      </c>
      <c r="BA37" s="54">
        <v>0.1701124</v>
      </c>
      <c r="BB37" s="54">
        <v>0.17155699999999999</v>
      </c>
      <c r="BC37" s="232">
        <v>0.17264589999999999</v>
      </c>
      <c r="BD37" s="232">
        <v>0.1743305</v>
      </c>
      <c r="BE37" s="232">
        <v>0.1809608</v>
      </c>
      <c r="BF37" s="232">
        <v>0.1860532</v>
      </c>
      <c r="BG37" s="232">
        <v>0.190863</v>
      </c>
      <c r="BH37" s="232">
        <v>0.18868869999999999</v>
      </c>
      <c r="BI37" s="232">
        <v>0.1874237</v>
      </c>
      <c r="BJ37" s="232">
        <v>0.1866274</v>
      </c>
      <c r="BK37" s="232">
        <v>0.17441619999999999</v>
      </c>
      <c r="BL37" s="232">
        <v>0.16210949999999999</v>
      </c>
      <c r="BM37" s="232">
        <v>0.14940909999999999</v>
      </c>
      <c r="BN37" s="232">
        <v>0.15043129999999999</v>
      </c>
      <c r="BO37" s="232">
        <v>0.15114420000000001</v>
      </c>
      <c r="BP37" s="232">
        <v>0.15251919999999999</v>
      </c>
      <c r="BQ37" s="232">
        <v>0.15883610000000001</v>
      </c>
      <c r="BR37" s="232">
        <v>0.16364419999999999</v>
      </c>
      <c r="BS37" s="232">
        <v>0.1681821</v>
      </c>
      <c r="BT37" s="232">
        <v>0.16576399999999999</v>
      </c>
      <c r="BU37" s="232">
        <v>0.16424929999999999</v>
      </c>
      <c r="BV37" s="232">
        <v>0.16320280000000001</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272"/>
      <c r="BD38" s="272"/>
      <c r="BE38" s="272"/>
      <c r="BF38" s="272"/>
      <c r="BG38" s="272"/>
      <c r="BH38" s="272"/>
      <c r="BI38" s="272"/>
      <c r="BJ38" s="272"/>
      <c r="BK38" s="272"/>
      <c r="BL38" s="272"/>
      <c r="BM38" s="272"/>
      <c r="BN38" s="272"/>
      <c r="BO38" s="272"/>
      <c r="BP38" s="272"/>
      <c r="BQ38" s="272"/>
      <c r="BR38" s="272"/>
      <c r="BS38" s="272"/>
      <c r="BT38" s="272"/>
      <c r="BU38" s="272"/>
      <c r="BV38" s="272"/>
    </row>
    <row r="39" spans="1:74" ht="11.15" customHeight="1" x14ac:dyDescent="0.25">
      <c r="A39" s="75"/>
      <c r="B39" s="73" t="s">
        <v>43</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272"/>
      <c r="BD39" s="272"/>
      <c r="BE39" s="272"/>
      <c r="BF39" s="272"/>
      <c r="BG39" s="272"/>
      <c r="BH39" s="272"/>
      <c r="BI39" s="272"/>
      <c r="BJ39" s="272"/>
      <c r="BK39" s="272"/>
      <c r="BL39" s="272"/>
      <c r="BM39" s="272"/>
      <c r="BN39" s="272"/>
      <c r="BO39" s="272"/>
      <c r="BP39" s="272"/>
      <c r="BQ39" s="272"/>
      <c r="BR39" s="272"/>
      <c r="BS39" s="272"/>
      <c r="BT39" s="272"/>
      <c r="BU39" s="272"/>
      <c r="BV39" s="272"/>
    </row>
    <row r="40" spans="1:74" ht="11.15" customHeight="1" x14ac:dyDescent="0.25">
      <c r="A40" s="75"/>
      <c r="B40" s="76" t="s">
        <v>44</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272"/>
      <c r="BD40" s="272"/>
      <c r="BE40" s="272"/>
      <c r="BF40" s="272"/>
      <c r="BG40" s="272"/>
      <c r="BH40" s="272"/>
      <c r="BI40" s="272"/>
      <c r="BJ40" s="272"/>
      <c r="BK40" s="272"/>
      <c r="BL40" s="272"/>
      <c r="BM40" s="272"/>
      <c r="BN40" s="272"/>
      <c r="BO40" s="272"/>
      <c r="BP40" s="272"/>
      <c r="BQ40" s="272"/>
      <c r="BR40" s="272"/>
      <c r="BS40" s="272"/>
      <c r="BT40" s="272"/>
      <c r="BU40" s="272"/>
      <c r="BV40" s="272"/>
    </row>
    <row r="41" spans="1:74" ht="11.15" customHeight="1" x14ac:dyDescent="0.25">
      <c r="A41" s="75" t="s">
        <v>50</v>
      </c>
      <c r="B41" s="153" t="s">
        <v>52</v>
      </c>
      <c r="C41" s="165">
        <v>6.12</v>
      </c>
      <c r="D41" s="165">
        <v>6.12</v>
      </c>
      <c r="E41" s="165">
        <v>6.12</v>
      </c>
      <c r="F41" s="165">
        <v>6.12</v>
      </c>
      <c r="G41" s="165">
        <v>6.12</v>
      </c>
      <c r="H41" s="165">
        <v>6.12</v>
      </c>
      <c r="I41" s="165">
        <v>6.12</v>
      </c>
      <c r="J41" s="165">
        <v>6.12</v>
      </c>
      <c r="K41" s="165">
        <v>6.12</v>
      </c>
      <c r="L41" s="165">
        <v>6.12</v>
      </c>
      <c r="M41" s="165">
        <v>6.12</v>
      </c>
      <c r="N41" s="165">
        <v>6.12</v>
      </c>
      <c r="O41" s="165">
        <v>6.71</v>
      </c>
      <c r="P41" s="165">
        <v>6.71</v>
      </c>
      <c r="Q41" s="165">
        <v>6.71</v>
      </c>
      <c r="R41" s="165">
        <v>6.71</v>
      </c>
      <c r="S41" s="165">
        <v>6.71</v>
      </c>
      <c r="T41" s="165">
        <v>6.71</v>
      </c>
      <c r="U41" s="165">
        <v>6.71</v>
      </c>
      <c r="V41" s="165">
        <v>6.71</v>
      </c>
      <c r="W41" s="165">
        <v>6.71</v>
      </c>
      <c r="X41" s="165">
        <v>6.71</v>
      </c>
      <c r="Y41" s="165">
        <v>6.71</v>
      </c>
      <c r="Z41" s="165">
        <v>6.71</v>
      </c>
      <c r="AA41" s="165">
        <v>6.11</v>
      </c>
      <c r="AB41" s="165">
        <v>6.11</v>
      </c>
      <c r="AC41" s="165">
        <v>6.11</v>
      </c>
      <c r="AD41" s="165">
        <v>6.11</v>
      </c>
      <c r="AE41" s="165">
        <v>6.11</v>
      </c>
      <c r="AF41" s="165">
        <v>6.11</v>
      </c>
      <c r="AG41" s="165">
        <v>6.11</v>
      </c>
      <c r="AH41" s="165">
        <v>6.11</v>
      </c>
      <c r="AI41" s="165">
        <v>6.11</v>
      </c>
      <c r="AJ41" s="165">
        <v>6.11</v>
      </c>
      <c r="AK41" s="165">
        <v>6.11</v>
      </c>
      <c r="AL41" s="165">
        <v>6.11</v>
      </c>
      <c r="AM41" s="165">
        <v>6.0301158013</v>
      </c>
      <c r="AN41" s="165">
        <v>6.0301158013</v>
      </c>
      <c r="AO41" s="165">
        <v>6.0301158013</v>
      </c>
      <c r="AP41" s="165">
        <v>6.0301158013</v>
      </c>
      <c r="AQ41" s="165">
        <v>6.0301158013</v>
      </c>
      <c r="AR41" s="165">
        <v>6.0301158013</v>
      </c>
      <c r="AS41" s="165">
        <v>6.0301158013</v>
      </c>
      <c r="AT41" s="165">
        <v>6.0301158013</v>
      </c>
      <c r="AU41" s="165">
        <v>6.0301158013</v>
      </c>
      <c r="AV41" s="165">
        <v>6.0301158013</v>
      </c>
      <c r="AW41" s="165">
        <v>6.0301158013</v>
      </c>
      <c r="AX41" s="165">
        <v>6.0301158013</v>
      </c>
      <c r="AY41" s="165">
        <v>5.8543705640999999</v>
      </c>
      <c r="AZ41" s="165">
        <v>5.8543705640999999</v>
      </c>
      <c r="BA41" s="165">
        <v>5.8543705640999999</v>
      </c>
      <c r="BB41" s="165">
        <v>5.8543705640999999</v>
      </c>
      <c r="BC41" s="252">
        <v>5.8543710000000004</v>
      </c>
      <c r="BD41" s="252">
        <v>5.8543710000000004</v>
      </c>
      <c r="BE41" s="252">
        <v>5.8543710000000004</v>
      </c>
      <c r="BF41" s="252">
        <v>5.8543710000000004</v>
      </c>
      <c r="BG41" s="252">
        <v>5.8543710000000004</v>
      </c>
      <c r="BH41" s="252">
        <v>5.8543710000000004</v>
      </c>
      <c r="BI41" s="252">
        <v>5.8543710000000004</v>
      </c>
      <c r="BJ41" s="252">
        <v>5.8543710000000004</v>
      </c>
      <c r="BK41" s="252">
        <v>5.7995929999999998</v>
      </c>
      <c r="BL41" s="252">
        <v>5.7995929999999998</v>
      </c>
      <c r="BM41" s="252">
        <v>5.7995929999999998</v>
      </c>
      <c r="BN41" s="252">
        <v>5.7995929999999998</v>
      </c>
      <c r="BO41" s="252">
        <v>5.7995929999999998</v>
      </c>
      <c r="BP41" s="252">
        <v>5.7995929999999998</v>
      </c>
      <c r="BQ41" s="252">
        <v>5.7995929999999998</v>
      </c>
      <c r="BR41" s="252">
        <v>5.7995929999999998</v>
      </c>
      <c r="BS41" s="252">
        <v>5.7995929999999998</v>
      </c>
      <c r="BT41" s="252">
        <v>5.7995929999999998</v>
      </c>
      <c r="BU41" s="252">
        <v>5.7995929999999998</v>
      </c>
      <c r="BV41" s="252">
        <v>5.7995929999999998</v>
      </c>
    </row>
    <row r="42" spans="1:74" ht="11.15" customHeight="1" x14ac:dyDescent="0.25">
      <c r="A42" s="75"/>
      <c r="B42" s="76" t="s">
        <v>48</v>
      </c>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273"/>
      <c r="BD42" s="273"/>
      <c r="BE42" s="273"/>
      <c r="BF42" s="273"/>
      <c r="BG42" s="273"/>
      <c r="BH42" s="273"/>
      <c r="BI42" s="273"/>
      <c r="BJ42" s="273"/>
      <c r="BK42" s="273"/>
      <c r="BL42" s="273"/>
      <c r="BM42" s="273"/>
      <c r="BN42" s="273"/>
      <c r="BO42" s="273"/>
      <c r="BP42" s="273"/>
      <c r="BQ42" s="273"/>
      <c r="BR42" s="273"/>
      <c r="BS42" s="273"/>
      <c r="BT42" s="273"/>
      <c r="BU42" s="273"/>
      <c r="BV42" s="273"/>
    </row>
    <row r="43" spans="1:74" ht="11.15" customHeight="1" x14ac:dyDescent="0.25">
      <c r="A43" s="75" t="s">
        <v>501</v>
      </c>
      <c r="B43" s="153" t="s">
        <v>53</v>
      </c>
      <c r="C43" s="208">
        <v>0.27403686636000002</v>
      </c>
      <c r="D43" s="208">
        <v>0.27253201970000002</v>
      </c>
      <c r="E43" s="208">
        <v>0.25678801842999999</v>
      </c>
      <c r="F43" s="208">
        <v>0.18255714285999999</v>
      </c>
      <c r="G43" s="208">
        <v>0.16480184332</v>
      </c>
      <c r="H43" s="208">
        <v>0.17472380952</v>
      </c>
      <c r="I43" s="208">
        <v>0.18638248848</v>
      </c>
      <c r="J43" s="208">
        <v>0.19732380952</v>
      </c>
      <c r="K43" s="208">
        <v>0.20843333333</v>
      </c>
      <c r="L43" s="208">
        <v>0.21845161290000001</v>
      </c>
      <c r="M43" s="208">
        <v>0.2248</v>
      </c>
      <c r="N43" s="208">
        <v>0.22878801842999999</v>
      </c>
      <c r="O43" s="208">
        <v>0.23743317972</v>
      </c>
      <c r="P43" s="208">
        <v>0.24818367347</v>
      </c>
      <c r="Q43" s="208">
        <v>0.25120737326999998</v>
      </c>
      <c r="R43" s="208">
        <v>0.25338095238000002</v>
      </c>
      <c r="S43" s="208">
        <v>0.25752073733000003</v>
      </c>
      <c r="T43" s="208">
        <v>0.26249523809999997</v>
      </c>
      <c r="U43" s="208">
        <v>0.26594930876</v>
      </c>
      <c r="V43" s="208">
        <v>0.26744239631</v>
      </c>
      <c r="W43" s="208">
        <v>0.26798095238000003</v>
      </c>
      <c r="X43" s="208">
        <v>0.25822119816</v>
      </c>
      <c r="Y43" s="208">
        <v>0.26354761905000001</v>
      </c>
      <c r="Z43" s="208">
        <v>0.25766359446999998</v>
      </c>
      <c r="AA43" s="208">
        <v>0.25838709676999999</v>
      </c>
      <c r="AB43" s="208">
        <v>0.25197959184000002</v>
      </c>
      <c r="AC43" s="208">
        <v>0.24822580645</v>
      </c>
      <c r="AD43" s="208">
        <v>0.25178571429000002</v>
      </c>
      <c r="AE43" s="208">
        <v>0.25514285714000001</v>
      </c>
      <c r="AF43" s="208">
        <v>0.25258008657999997</v>
      </c>
      <c r="AG43" s="208">
        <v>0.24896774193999999</v>
      </c>
      <c r="AH43" s="208">
        <v>0.24844700460999999</v>
      </c>
      <c r="AI43" s="208">
        <v>0.24307142857</v>
      </c>
      <c r="AJ43" s="208">
        <v>0.23907834101</v>
      </c>
      <c r="AK43" s="208">
        <v>0.23330541871999999</v>
      </c>
      <c r="AL43" s="208">
        <v>0.23150230415</v>
      </c>
      <c r="AM43" s="208">
        <v>0.23102304147</v>
      </c>
      <c r="AN43" s="208">
        <v>0.23755102041000001</v>
      </c>
      <c r="AO43" s="208">
        <v>0.23916129032</v>
      </c>
      <c r="AP43" s="208">
        <v>0.23408571429</v>
      </c>
      <c r="AQ43" s="208">
        <v>0.24708755760000001</v>
      </c>
      <c r="AR43" s="208">
        <v>0.24943809523999999</v>
      </c>
      <c r="AS43" s="208">
        <v>0.23904608294999999</v>
      </c>
      <c r="AT43" s="208">
        <v>0.24821198156999999</v>
      </c>
      <c r="AU43" s="208">
        <v>0.24683333332999999</v>
      </c>
      <c r="AV43" s="208">
        <v>0.24294009217000001</v>
      </c>
      <c r="AW43" s="208">
        <v>0.24175238095000001</v>
      </c>
      <c r="AX43" s="208">
        <v>0.24239170506999999</v>
      </c>
      <c r="AY43" s="208">
        <v>0.24182949308999999</v>
      </c>
      <c r="AZ43" s="208">
        <v>0.24517733990000001</v>
      </c>
      <c r="BA43" s="208">
        <v>0.24544285714</v>
      </c>
      <c r="BB43" s="208">
        <v>0.24587830688000001</v>
      </c>
      <c r="BC43" s="257">
        <v>0.25608399999999998</v>
      </c>
      <c r="BD43" s="257">
        <v>0.25975320000000002</v>
      </c>
      <c r="BE43" s="257">
        <v>0.26218970000000003</v>
      </c>
      <c r="BF43" s="257">
        <v>0.26643260000000002</v>
      </c>
      <c r="BG43" s="257">
        <v>0.26543630000000001</v>
      </c>
      <c r="BH43" s="257">
        <v>0.26157970000000003</v>
      </c>
      <c r="BI43" s="257">
        <v>0.2596599</v>
      </c>
      <c r="BJ43" s="257">
        <v>0.25729960000000002</v>
      </c>
      <c r="BK43" s="257">
        <v>0.25552370000000002</v>
      </c>
      <c r="BL43" s="257">
        <v>0.25641409999999998</v>
      </c>
      <c r="BM43" s="257">
        <v>0.25751540000000001</v>
      </c>
      <c r="BN43" s="257">
        <v>0.25942910000000002</v>
      </c>
      <c r="BO43" s="257">
        <v>0.26972410000000002</v>
      </c>
      <c r="BP43" s="257">
        <v>0.27272600000000002</v>
      </c>
      <c r="BQ43" s="257">
        <v>0.27277859999999998</v>
      </c>
      <c r="BR43" s="257">
        <v>0.27651730000000002</v>
      </c>
      <c r="BS43" s="257">
        <v>0.27537159999999999</v>
      </c>
      <c r="BT43" s="257">
        <v>0.27248060000000002</v>
      </c>
      <c r="BU43" s="257">
        <v>0.27094099999999999</v>
      </c>
      <c r="BV43" s="257">
        <v>0.26896619999999999</v>
      </c>
    </row>
    <row r="44" spans="1:74" ht="11.15" customHeight="1" x14ac:dyDescent="0.25">
      <c r="A44" s="75"/>
      <c r="B44" s="76" t="s">
        <v>49</v>
      </c>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273"/>
      <c r="BD44" s="273"/>
      <c r="BE44" s="273"/>
      <c r="BF44" s="273"/>
      <c r="BG44" s="273"/>
      <c r="BH44" s="273"/>
      <c r="BI44" s="273"/>
      <c r="BJ44" s="273"/>
      <c r="BK44" s="273"/>
      <c r="BL44" s="273"/>
      <c r="BM44" s="273"/>
      <c r="BN44" s="273"/>
      <c r="BO44" s="273"/>
      <c r="BP44" s="273"/>
      <c r="BQ44" s="273"/>
      <c r="BR44" s="273"/>
      <c r="BS44" s="273"/>
      <c r="BT44" s="273"/>
      <c r="BU44" s="273"/>
      <c r="BV44" s="273"/>
    </row>
    <row r="45" spans="1:74" ht="11.15" customHeight="1" x14ac:dyDescent="0.25">
      <c r="A45" s="75" t="s">
        <v>446</v>
      </c>
      <c r="B45" s="154" t="s">
        <v>51</v>
      </c>
      <c r="C45" s="166">
        <v>1.9360287529</v>
      </c>
      <c r="D45" s="166">
        <v>1.9044576946</v>
      </c>
      <c r="E45" s="166">
        <v>1.9306326428</v>
      </c>
      <c r="F45" s="166">
        <v>1.9229253076999999</v>
      </c>
      <c r="G45" s="166">
        <v>1.8920969184</v>
      </c>
      <c r="H45" s="166">
        <v>1.9045386050999999</v>
      </c>
      <c r="I45" s="166">
        <v>1.9081920777000001</v>
      </c>
      <c r="J45" s="166">
        <v>1.9374620145999999</v>
      </c>
      <c r="K45" s="166">
        <v>1.9396412607</v>
      </c>
      <c r="L45" s="166">
        <v>1.9119282651</v>
      </c>
      <c r="M45" s="166">
        <v>1.9084583820000001</v>
      </c>
      <c r="N45" s="166">
        <v>1.9164044434</v>
      </c>
      <c r="O45" s="166">
        <v>1.9002439028</v>
      </c>
      <c r="P45" s="166">
        <v>1.9264737038999999</v>
      </c>
      <c r="Q45" s="166">
        <v>1.8933881796000001</v>
      </c>
      <c r="R45" s="166">
        <v>1.8952856568000001</v>
      </c>
      <c r="S45" s="166">
        <v>1.8931579256</v>
      </c>
      <c r="T45" s="166">
        <v>1.9520854196999999</v>
      </c>
      <c r="U45" s="166">
        <v>2.0075843822000001</v>
      </c>
      <c r="V45" s="166">
        <v>2.0562939591</v>
      </c>
      <c r="W45" s="166">
        <v>2.0089532846</v>
      </c>
      <c r="X45" s="166">
        <v>2.0282229179</v>
      </c>
      <c r="Y45" s="166">
        <v>2.0357982250000002</v>
      </c>
      <c r="Z45" s="166">
        <v>2.0715358930000001</v>
      </c>
      <c r="AA45" s="166">
        <v>2.1999997519000001</v>
      </c>
      <c r="AB45" s="166">
        <v>2.1699923609999998</v>
      </c>
      <c r="AC45" s="166">
        <v>2.1519612245999999</v>
      </c>
      <c r="AD45" s="166">
        <v>2.1814958866</v>
      </c>
      <c r="AE45" s="166">
        <v>2.2321288404000001</v>
      </c>
      <c r="AF45" s="166">
        <v>2.3155552371999999</v>
      </c>
      <c r="AG45" s="166">
        <v>2.4693298204</v>
      </c>
      <c r="AH45" s="166">
        <v>2.5065243406</v>
      </c>
      <c r="AI45" s="166">
        <v>2.5078223408000002</v>
      </c>
      <c r="AJ45" s="166">
        <v>2.4609091750999998</v>
      </c>
      <c r="AK45" s="166">
        <v>2.4777312747</v>
      </c>
      <c r="AL45" s="166">
        <v>2.6450427794000002</v>
      </c>
      <c r="AM45" s="166">
        <v>2.5958545763999998</v>
      </c>
      <c r="AN45" s="166">
        <v>2.5963211996000002</v>
      </c>
      <c r="AO45" s="166">
        <v>2.5065972968999999</v>
      </c>
      <c r="AP45" s="166">
        <v>2.479427931</v>
      </c>
      <c r="AQ45" s="166">
        <v>2.5169079692</v>
      </c>
      <c r="AR45" s="166">
        <v>2.4715368958999999</v>
      </c>
      <c r="AS45" s="166">
        <v>2.4853128952999999</v>
      </c>
      <c r="AT45" s="166">
        <v>2.5011867341</v>
      </c>
      <c r="AU45" s="166">
        <v>2.5384403248999998</v>
      </c>
      <c r="AV45" s="166">
        <v>2.5392587190000002</v>
      </c>
      <c r="AW45" s="166">
        <v>2.5176086867</v>
      </c>
      <c r="AX45" s="166">
        <v>2.4852665429999998</v>
      </c>
      <c r="AY45" s="166">
        <v>2.4866008167999998</v>
      </c>
      <c r="AZ45" s="166">
        <v>2.4921584887999999</v>
      </c>
      <c r="BA45" s="166">
        <v>2.4890490000000001</v>
      </c>
      <c r="BB45" s="166">
        <v>2.4949300000000001</v>
      </c>
      <c r="BC45" s="274">
        <v>2.4929670000000002</v>
      </c>
      <c r="BD45" s="274">
        <v>2.4805730000000001</v>
      </c>
      <c r="BE45" s="274">
        <v>2.485614</v>
      </c>
      <c r="BF45" s="274">
        <v>2.4889600000000001</v>
      </c>
      <c r="BG45" s="274">
        <v>2.4652630000000002</v>
      </c>
      <c r="BH45" s="274">
        <v>2.4356620000000002</v>
      </c>
      <c r="BI45" s="274">
        <v>2.4311630000000002</v>
      </c>
      <c r="BJ45" s="274">
        <v>2.4274309999999999</v>
      </c>
      <c r="BK45" s="274">
        <v>2.4421550000000001</v>
      </c>
      <c r="BL45" s="274">
        <v>2.4305099999999999</v>
      </c>
      <c r="BM45" s="274">
        <v>2.4269769999999999</v>
      </c>
      <c r="BN45" s="274">
        <v>2.4275370000000001</v>
      </c>
      <c r="BO45" s="274">
        <v>2.4245589999999999</v>
      </c>
      <c r="BP45" s="274">
        <v>2.4113509999999998</v>
      </c>
      <c r="BQ45" s="274">
        <v>2.4163380000000001</v>
      </c>
      <c r="BR45" s="274">
        <v>2.4216150000000001</v>
      </c>
      <c r="BS45" s="274">
        <v>2.4007520000000002</v>
      </c>
      <c r="BT45" s="274">
        <v>2.3743590000000001</v>
      </c>
      <c r="BU45" s="274">
        <v>2.3721830000000002</v>
      </c>
      <c r="BV45" s="274">
        <v>2.3685640000000001</v>
      </c>
    </row>
    <row r="46" spans="1:74" s="335" customFormat="1" ht="12" customHeight="1" x14ac:dyDescent="0.25">
      <c r="A46" s="334"/>
      <c r="B46" s="704" t="s">
        <v>750</v>
      </c>
      <c r="C46" s="647"/>
      <c r="D46" s="647"/>
      <c r="E46" s="647"/>
      <c r="F46" s="647"/>
      <c r="G46" s="647"/>
      <c r="H46" s="647"/>
      <c r="I46" s="647"/>
      <c r="J46" s="647"/>
      <c r="K46" s="647"/>
      <c r="L46" s="647"/>
      <c r="M46" s="647"/>
      <c r="N46" s="647"/>
      <c r="O46" s="647"/>
      <c r="P46" s="647"/>
      <c r="Q46" s="627"/>
      <c r="AY46" s="374"/>
      <c r="AZ46" s="374"/>
      <c r="BA46" s="374"/>
      <c r="BB46" s="374"/>
      <c r="BC46" s="374"/>
      <c r="BD46" s="374"/>
      <c r="BE46" s="374"/>
      <c r="BF46" s="374"/>
      <c r="BG46" s="374"/>
      <c r="BH46" s="374"/>
      <c r="BI46" s="374"/>
      <c r="BJ46" s="374"/>
    </row>
    <row r="47" spans="1:74" s="335" customFormat="1" ht="12" customHeight="1" x14ac:dyDescent="0.25">
      <c r="A47" s="334"/>
      <c r="B47" s="699" t="s">
        <v>751</v>
      </c>
      <c r="C47" s="647"/>
      <c r="D47" s="647"/>
      <c r="E47" s="647"/>
      <c r="F47" s="647"/>
      <c r="G47" s="647"/>
      <c r="H47" s="647"/>
      <c r="I47" s="647"/>
      <c r="J47" s="647"/>
      <c r="K47" s="647"/>
      <c r="L47" s="647"/>
      <c r="M47" s="647"/>
      <c r="N47" s="647"/>
      <c r="O47" s="647"/>
      <c r="P47" s="647"/>
      <c r="Q47" s="627"/>
      <c r="AY47" s="374"/>
      <c r="AZ47" s="374"/>
      <c r="BA47" s="374"/>
      <c r="BB47" s="374"/>
      <c r="BC47" s="374"/>
      <c r="BD47" s="374"/>
      <c r="BE47" s="374"/>
      <c r="BF47" s="374"/>
      <c r="BG47" s="374"/>
      <c r="BH47" s="374"/>
      <c r="BI47" s="374"/>
      <c r="BJ47" s="374"/>
    </row>
    <row r="48" spans="1:74" s="335" customFormat="1" ht="12" customHeight="1" x14ac:dyDescent="0.25">
      <c r="A48" s="334"/>
      <c r="B48" s="704" t="s">
        <v>752</v>
      </c>
      <c r="C48" s="647"/>
      <c r="D48" s="647"/>
      <c r="E48" s="647"/>
      <c r="F48" s="647"/>
      <c r="G48" s="647"/>
      <c r="H48" s="647"/>
      <c r="I48" s="647"/>
      <c r="J48" s="647"/>
      <c r="K48" s="647"/>
      <c r="L48" s="647"/>
      <c r="M48" s="647"/>
      <c r="N48" s="647"/>
      <c r="O48" s="647"/>
      <c r="P48" s="647"/>
      <c r="Q48" s="627"/>
      <c r="AY48" s="374"/>
      <c r="AZ48" s="374"/>
      <c r="BA48" s="374"/>
      <c r="BB48" s="374"/>
      <c r="BC48" s="374"/>
      <c r="BD48" s="374"/>
      <c r="BE48" s="374"/>
      <c r="BF48" s="374"/>
      <c r="BG48" s="374"/>
      <c r="BH48" s="374"/>
      <c r="BI48" s="374"/>
      <c r="BJ48" s="374"/>
    </row>
    <row r="49" spans="1:74" s="335" customFormat="1" ht="12" customHeight="1" x14ac:dyDescent="0.25">
      <c r="A49" s="334"/>
      <c r="B49" s="704" t="s">
        <v>81</v>
      </c>
      <c r="C49" s="647"/>
      <c r="D49" s="647"/>
      <c r="E49" s="647"/>
      <c r="F49" s="647"/>
      <c r="G49" s="647"/>
      <c r="H49" s="647"/>
      <c r="I49" s="647"/>
      <c r="J49" s="647"/>
      <c r="K49" s="647"/>
      <c r="L49" s="647"/>
      <c r="M49" s="647"/>
      <c r="N49" s="647"/>
      <c r="O49" s="647"/>
      <c r="P49" s="647"/>
      <c r="Q49" s="627"/>
      <c r="AY49" s="374"/>
      <c r="AZ49" s="374"/>
      <c r="BA49" s="374"/>
      <c r="BB49" s="374"/>
      <c r="BC49" s="374"/>
      <c r="BD49" s="374"/>
      <c r="BE49" s="374"/>
      <c r="BF49" s="374"/>
      <c r="BG49" s="374"/>
      <c r="BH49" s="374"/>
      <c r="BI49" s="374"/>
      <c r="BJ49" s="374"/>
    </row>
    <row r="50" spans="1:74" s="214" customFormat="1" ht="12" customHeight="1" x14ac:dyDescent="0.25">
      <c r="A50" s="75"/>
      <c r="B50" s="631" t="s">
        <v>708</v>
      </c>
      <c r="C50" s="632"/>
      <c r="D50" s="632"/>
      <c r="E50" s="632"/>
      <c r="F50" s="632"/>
      <c r="G50" s="632"/>
      <c r="H50" s="632"/>
      <c r="I50" s="632"/>
      <c r="J50" s="632"/>
      <c r="K50" s="632"/>
      <c r="L50" s="632"/>
      <c r="M50" s="632"/>
      <c r="N50" s="632"/>
      <c r="O50" s="632"/>
      <c r="P50" s="632"/>
      <c r="Q50" s="632"/>
      <c r="AY50" s="373"/>
      <c r="AZ50" s="373"/>
      <c r="BA50" s="373"/>
      <c r="BB50" s="373"/>
      <c r="BC50" s="373"/>
      <c r="BD50" s="373"/>
      <c r="BE50" s="373"/>
      <c r="BF50" s="373"/>
      <c r="BG50" s="373"/>
      <c r="BH50" s="373"/>
      <c r="BI50" s="373"/>
      <c r="BJ50" s="373"/>
    </row>
    <row r="51" spans="1:74" s="613" customFormat="1" ht="12" customHeight="1" x14ac:dyDescent="0.2">
      <c r="A51" s="610"/>
      <c r="B51" s="597" t="s">
        <v>1288</v>
      </c>
      <c r="C51" s="595"/>
      <c r="D51" s="595"/>
      <c r="E51" s="595"/>
      <c r="F51" s="595"/>
      <c r="G51" s="595"/>
      <c r="H51" s="595"/>
      <c r="I51" s="595"/>
      <c r="J51" s="595"/>
      <c r="K51" s="595"/>
      <c r="L51" s="595"/>
      <c r="M51" s="595"/>
      <c r="N51" s="595"/>
      <c r="O51" s="595"/>
      <c r="P51" s="595"/>
      <c r="Q51" s="595"/>
    </row>
    <row r="52" spans="1:74" s="335" customFormat="1" ht="12" customHeight="1" x14ac:dyDescent="0.25">
      <c r="A52" s="334"/>
      <c r="B52" s="645" t="str">
        <f>Dates!$G$2</f>
        <v>EIA completed modeling and analysis for this report on Thursday, May 2, 2024.</v>
      </c>
      <c r="C52" s="638"/>
      <c r="D52" s="638"/>
      <c r="E52" s="638"/>
      <c r="F52" s="638"/>
      <c r="G52" s="638"/>
      <c r="H52" s="638"/>
      <c r="I52" s="638"/>
      <c r="J52" s="638"/>
      <c r="K52" s="638"/>
      <c r="L52" s="638"/>
      <c r="M52" s="638"/>
      <c r="N52" s="638"/>
      <c r="O52" s="638"/>
      <c r="P52" s="638"/>
      <c r="Q52" s="638"/>
      <c r="AY52" s="374"/>
      <c r="AZ52" s="374"/>
      <c r="BA52" s="374"/>
      <c r="BB52" s="374"/>
      <c r="BC52" s="374"/>
      <c r="BD52" s="374"/>
      <c r="BE52" s="374"/>
      <c r="BF52" s="374"/>
      <c r="BG52" s="374"/>
      <c r="BH52" s="374"/>
      <c r="BI52" s="374"/>
      <c r="BJ52" s="374"/>
    </row>
    <row r="53" spans="1:74" s="335" customFormat="1" ht="12" customHeight="1" x14ac:dyDescent="0.25">
      <c r="A53" s="334"/>
      <c r="B53" s="637" t="s">
        <v>290</v>
      </c>
      <c r="C53" s="638"/>
      <c r="D53" s="638"/>
      <c r="E53" s="638"/>
      <c r="F53" s="638"/>
      <c r="G53" s="638"/>
      <c r="H53" s="638"/>
      <c r="I53" s="638"/>
      <c r="J53" s="638"/>
      <c r="K53" s="638"/>
      <c r="L53" s="638"/>
      <c r="M53" s="638"/>
      <c r="N53" s="638"/>
      <c r="O53" s="638"/>
      <c r="P53" s="638"/>
      <c r="Q53" s="638"/>
      <c r="AY53" s="374"/>
      <c r="AZ53" s="374"/>
      <c r="BA53" s="374"/>
      <c r="BB53" s="374"/>
      <c r="BC53" s="374"/>
      <c r="BD53" s="374"/>
      <c r="BE53" s="374"/>
      <c r="BF53" s="374"/>
      <c r="BG53" s="374"/>
      <c r="BH53" s="374"/>
      <c r="BI53" s="374"/>
      <c r="BJ53" s="374"/>
    </row>
    <row r="54" spans="1:74" s="335" customFormat="1" ht="12" customHeight="1" x14ac:dyDescent="0.25">
      <c r="A54" s="334"/>
      <c r="B54" s="646" t="s">
        <v>753</v>
      </c>
      <c r="C54" s="647"/>
      <c r="D54" s="647"/>
      <c r="E54" s="647"/>
      <c r="F54" s="647"/>
      <c r="G54" s="647"/>
      <c r="H54" s="647"/>
      <c r="I54" s="647"/>
      <c r="J54" s="647"/>
      <c r="K54" s="647"/>
      <c r="L54" s="647"/>
      <c r="M54" s="647"/>
      <c r="N54" s="647"/>
      <c r="O54" s="647"/>
      <c r="P54" s="647"/>
      <c r="Q54" s="627"/>
      <c r="AY54" s="374"/>
      <c r="AZ54" s="374"/>
      <c r="BA54" s="374"/>
      <c r="BB54" s="374"/>
      <c r="BC54" s="374"/>
      <c r="BD54" s="374"/>
      <c r="BE54" s="374"/>
      <c r="BF54" s="374"/>
      <c r="BG54" s="374"/>
      <c r="BH54" s="374"/>
      <c r="BI54" s="374"/>
      <c r="BJ54" s="374"/>
    </row>
    <row r="55" spans="1:74" s="335" customFormat="1" ht="12" customHeight="1" x14ac:dyDescent="0.25">
      <c r="A55" s="334"/>
      <c r="B55" s="634" t="s">
        <v>727</v>
      </c>
      <c r="C55" s="635"/>
      <c r="D55" s="635"/>
      <c r="E55" s="635"/>
      <c r="F55" s="635"/>
      <c r="G55" s="635"/>
      <c r="H55" s="635"/>
      <c r="I55" s="635"/>
      <c r="J55" s="635"/>
      <c r="K55" s="635"/>
      <c r="L55" s="635"/>
      <c r="M55" s="635"/>
      <c r="N55" s="635"/>
      <c r="O55" s="635"/>
      <c r="P55" s="635"/>
      <c r="Q55" s="627"/>
      <c r="AY55" s="374"/>
      <c r="AZ55" s="374"/>
      <c r="BA55" s="374"/>
      <c r="BB55" s="374"/>
      <c r="BC55" s="374"/>
      <c r="BD55" s="374"/>
      <c r="BE55" s="374"/>
      <c r="BF55" s="374"/>
      <c r="BG55" s="374"/>
      <c r="BH55" s="374"/>
      <c r="BI55" s="374"/>
      <c r="BJ55" s="374"/>
    </row>
    <row r="56" spans="1:74" s="336" customFormat="1" ht="12" customHeight="1" x14ac:dyDescent="0.25">
      <c r="A56" s="315"/>
      <c r="B56" s="654" t="s">
        <v>1126</v>
      </c>
      <c r="C56" s="627"/>
      <c r="D56" s="627"/>
      <c r="E56" s="627"/>
      <c r="F56" s="627"/>
      <c r="G56" s="627"/>
      <c r="H56" s="627"/>
      <c r="I56" s="627"/>
      <c r="J56" s="627"/>
      <c r="K56" s="627"/>
      <c r="L56" s="627"/>
      <c r="M56" s="627"/>
      <c r="N56" s="627"/>
      <c r="O56" s="627"/>
      <c r="P56" s="627"/>
      <c r="Q56" s="627"/>
      <c r="AY56" s="375"/>
      <c r="AZ56" s="375"/>
      <c r="BA56" s="375"/>
      <c r="BB56" s="375"/>
      <c r="BC56" s="375"/>
      <c r="BD56" s="375"/>
      <c r="BE56" s="375"/>
      <c r="BF56" s="375"/>
      <c r="BG56" s="375"/>
      <c r="BH56" s="375"/>
      <c r="BI56" s="375"/>
      <c r="BJ56" s="375"/>
    </row>
    <row r="57" spans="1:74" ht="10" x14ac:dyDescent="0.2">
      <c r="BD57" s="275"/>
      <c r="BE57" s="275"/>
      <c r="BF57" s="275"/>
      <c r="BK57" s="275"/>
      <c r="BL57" s="275"/>
      <c r="BM57" s="275"/>
      <c r="BN57" s="275"/>
      <c r="BO57" s="275"/>
      <c r="BP57" s="275"/>
      <c r="BQ57" s="275"/>
      <c r="BR57" s="275"/>
      <c r="BS57" s="275"/>
      <c r="BT57" s="275"/>
      <c r="BU57" s="275"/>
      <c r="BV57" s="275"/>
    </row>
    <row r="58" spans="1:74" ht="10" x14ac:dyDescent="0.2">
      <c r="BD58" s="275"/>
      <c r="BE58" s="275"/>
      <c r="BF58" s="275"/>
      <c r="BK58" s="275"/>
      <c r="BL58" s="275"/>
      <c r="BM58" s="275"/>
      <c r="BN58" s="275"/>
      <c r="BO58" s="275"/>
      <c r="BP58" s="275"/>
      <c r="BQ58" s="275"/>
      <c r="BR58" s="275"/>
      <c r="BS58" s="275"/>
      <c r="BT58" s="275"/>
      <c r="BU58" s="275"/>
      <c r="BV58" s="275"/>
    </row>
    <row r="59" spans="1:74" ht="10" x14ac:dyDescent="0.2">
      <c r="BD59" s="275"/>
      <c r="BE59" s="275"/>
      <c r="BF59" s="275"/>
      <c r="BK59" s="275"/>
      <c r="BL59" s="275"/>
      <c r="BM59" s="275"/>
      <c r="BN59" s="275"/>
      <c r="BO59" s="275"/>
      <c r="BP59" s="275"/>
      <c r="BQ59" s="275"/>
      <c r="BR59" s="275"/>
      <c r="BS59" s="275"/>
      <c r="BT59" s="275"/>
      <c r="BU59" s="275"/>
      <c r="BV59" s="275"/>
    </row>
    <row r="60" spans="1:74" ht="10" x14ac:dyDescent="0.2">
      <c r="BD60" s="275"/>
      <c r="BE60" s="275"/>
      <c r="BF60" s="275"/>
      <c r="BK60" s="275"/>
      <c r="BL60" s="275"/>
      <c r="BM60" s="275"/>
      <c r="BN60" s="275"/>
      <c r="BO60" s="275"/>
      <c r="BP60" s="275"/>
      <c r="BQ60" s="275"/>
      <c r="BR60" s="275"/>
      <c r="BS60" s="275"/>
      <c r="BT60" s="275"/>
      <c r="BU60" s="275"/>
      <c r="BV60" s="275"/>
    </row>
    <row r="61" spans="1:74" ht="10" x14ac:dyDescent="0.2">
      <c r="BD61" s="275"/>
      <c r="BE61" s="275"/>
      <c r="BF61" s="275"/>
      <c r="BK61" s="275"/>
      <c r="BL61" s="275"/>
      <c r="BM61" s="275"/>
      <c r="BN61" s="275"/>
      <c r="BO61" s="275"/>
      <c r="BP61" s="275"/>
      <c r="BQ61" s="275"/>
      <c r="BR61" s="275"/>
      <c r="BS61" s="275"/>
      <c r="BT61" s="275"/>
      <c r="BU61" s="275"/>
      <c r="BV61" s="275"/>
    </row>
    <row r="62" spans="1:74" ht="10" x14ac:dyDescent="0.2">
      <c r="BD62" s="275"/>
      <c r="BE62" s="275"/>
      <c r="BF62" s="275"/>
      <c r="BK62" s="275"/>
      <c r="BL62" s="275"/>
      <c r="BM62" s="275"/>
      <c r="BN62" s="275"/>
      <c r="BO62" s="275"/>
      <c r="BP62" s="275"/>
      <c r="BQ62" s="275"/>
      <c r="BR62" s="275"/>
      <c r="BS62" s="275"/>
      <c r="BT62" s="275"/>
      <c r="BU62" s="275"/>
      <c r="BV62" s="275"/>
    </row>
    <row r="63" spans="1:74" ht="10" x14ac:dyDescent="0.2">
      <c r="BD63" s="275"/>
      <c r="BE63" s="275"/>
      <c r="BF63" s="275"/>
      <c r="BK63" s="275"/>
      <c r="BL63" s="275"/>
      <c r="BM63" s="275"/>
      <c r="BN63" s="275"/>
      <c r="BO63" s="275"/>
      <c r="BP63" s="275"/>
      <c r="BQ63" s="275"/>
      <c r="BR63" s="275"/>
      <c r="BS63" s="275"/>
      <c r="BT63" s="275"/>
      <c r="BU63" s="275"/>
      <c r="BV63" s="275"/>
    </row>
    <row r="64" spans="1:74" ht="10" x14ac:dyDescent="0.2">
      <c r="BD64" s="275"/>
      <c r="BE64" s="275"/>
      <c r="BF64" s="275"/>
      <c r="BK64" s="275"/>
      <c r="BL64" s="275"/>
      <c r="BM64" s="275"/>
      <c r="BN64" s="275"/>
      <c r="BO64" s="275"/>
      <c r="BP64" s="275"/>
      <c r="BQ64" s="275"/>
      <c r="BR64" s="275"/>
      <c r="BS64" s="275"/>
      <c r="BT64" s="275"/>
      <c r="BU64" s="275"/>
      <c r="BV64" s="275"/>
    </row>
    <row r="65" spans="56:74" ht="10" x14ac:dyDescent="0.2">
      <c r="BD65" s="275"/>
      <c r="BE65" s="275"/>
      <c r="BF65" s="275"/>
      <c r="BK65" s="275"/>
      <c r="BL65" s="275"/>
      <c r="BM65" s="275"/>
      <c r="BN65" s="275"/>
      <c r="BO65" s="275"/>
      <c r="BP65" s="275"/>
      <c r="BQ65" s="275"/>
      <c r="BR65" s="275"/>
      <c r="BS65" s="275"/>
      <c r="BT65" s="275"/>
      <c r="BU65" s="275"/>
      <c r="BV65" s="275"/>
    </row>
    <row r="66" spans="56:74" ht="10" x14ac:dyDescent="0.2">
      <c r="BD66" s="275"/>
      <c r="BE66" s="275"/>
      <c r="BF66" s="275"/>
      <c r="BK66" s="275"/>
      <c r="BL66" s="275"/>
      <c r="BM66" s="275"/>
      <c r="BN66" s="275"/>
      <c r="BO66" s="275"/>
      <c r="BP66" s="275"/>
      <c r="BQ66" s="275"/>
      <c r="BR66" s="275"/>
      <c r="BS66" s="275"/>
      <c r="BT66" s="275"/>
      <c r="BU66" s="275"/>
      <c r="BV66" s="275"/>
    </row>
    <row r="67" spans="56:74" x14ac:dyDescent="0.25">
      <c r="BK67" s="275"/>
      <c r="BL67" s="275"/>
      <c r="BM67" s="275"/>
      <c r="BN67" s="275"/>
      <c r="BO67" s="275"/>
      <c r="BP67" s="275"/>
      <c r="BQ67" s="275"/>
      <c r="BR67" s="275"/>
      <c r="BS67" s="275"/>
      <c r="BT67" s="275"/>
      <c r="BU67" s="275"/>
      <c r="BV67" s="275"/>
    </row>
    <row r="68" spans="56:74" x14ac:dyDescent="0.25">
      <c r="BK68" s="275"/>
      <c r="BL68" s="275"/>
      <c r="BM68" s="275"/>
      <c r="BN68" s="275"/>
      <c r="BO68" s="275"/>
      <c r="BP68" s="275"/>
      <c r="BQ68" s="275"/>
      <c r="BR68" s="275"/>
      <c r="BS68" s="275"/>
      <c r="BT68" s="275"/>
      <c r="BU68" s="275"/>
      <c r="BV68" s="275"/>
    </row>
    <row r="69" spans="56:74" x14ac:dyDescent="0.25">
      <c r="BK69" s="275"/>
      <c r="BL69" s="275"/>
      <c r="BM69" s="275"/>
      <c r="BN69" s="275"/>
      <c r="BO69" s="275"/>
      <c r="BP69" s="275"/>
      <c r="BQ69" s="275"/>
      <c r="BR69" s="275"/>
      <c r="BS69" s="275"/>
      <c r="BT69" s="275"/>
      <c r="BU69" s="275"/>
      <c r="BV69" s="275"/>
    </row>
    <row r="70" spans="56:74" x14ac:dyDescent="0.25">
      <c r="BK70" s="275"/>
      <c r="BL70" s="275"/>
      <c r="BM70" s="275"/>
      <c r="BN70" s="275"/>
      <c r="BO70" s="275"/>
      <c r="BP70" s="275"/>
      <c r="BQ70" s="275"/>
      <c r="BR70" s="275"/>
      <c r="BS70" s="275"/>
      <c r="BT70" s="275"/>
      <c r="BU70" s="275"/>
      <c r="BV70" s="275"/>
    </row>
    <row r="71" spans="56:74" x14ac:dyDescent="0.25">
      <c r="BK71" s="275"/>
      <c r="BL71" s="275"/>
      <c r="BM71" s="275"/>
      <c r="BN71" s="275"/>
      <c r="BO71" s="275"/>
      <c r="BP71" s="275"/>
      <c r="BQ71" s="275"/>
      <c r="BR71" s="275"/>
      <c r="BS71" s="275"/>
      <c r="BT71" s="275"/>
      <c r="BU71" s="275"/>
      <c r="BV71" s="275"/>
    </row>
    <row r="72" spans="56:74" x14ac:dyDescent="0.25">
      <c r="BK72" s="275"/>
      <c r="BL72" s="275"/>
      <c r="BM72" s="275"/>
      <c r="BN72" s="275"/>
      <c r="BO72" s="275"/>
      <c r="BP72" s="275"/>
      <c r="BQ72" s="275"/>
      <c r="BR72" s="275"/>
      <c r="BS72" s="275"/>
      <c r="BT72" s="275"/>
      <c r="BU72" s="275"/>
      <c r="BV72" s="275"/>
    </row>
    <row r="73" spans="56:74" x14ac:dyDescent="0.25">
      <c r="BK73" s="275"/>
      <c r="BL73" s="275"/>
      <c r="BM73" s="275"/>
      <c r="BN73" s="275"/>
      <c r="BO73" s="275"/>
      <c r="BP73" s="275"/>
      <c r="BQ73" s="275"/>
      <c r="BR73" s="275"/>
      <c r="BS73" s="275"/>
      <c r="BT73" s="275"/>
      <c r="BU73" s="275"/>
      <c r="BV73" s="275"/>
    </row>
    <row r="74" spans="56:74" x14ac:dyDescent="0.25">
      <c r="BK74" s="275"/>
      <c r="BL74" s="275"/>
      <c r="BM74" s="275"/>
      <c r="BN74" s="275"/>
      <c r="BO74" s="275"/>
      <c r="BP74" s="275"/>
      <c r="BQ74" s="275"/>
      <c r="BR74" s="275"/>
      <c r="BS74" s="275"/>
      <c r="BT74" s="275"/>
      <c r="BU74" s="275"/>
      <c r="BV74" s="275"/>
    </row>
    <row r="75" spans="56:74" x14ac:dyDescent="0.25">
      <c r="BK75" s="275"/>
      <c r="BL75" s="275"/>
      <c r="BM75" s="275"/>
      <c r="BN75" s="275"/>
      <c r="BO75" s="275"/>
      <c r="BP75" s="275"/>
      <c r="BQ75" s="275"/>
      <c r="BR75" s="275"/>
      <c r="BS75" s="275"/>
      <c r="BT75" s="275"/>
      <c r="BU75" s="275"/>
      <c r="BV75" s="275"/>
    </row>
    <row r="76" spans="56:74" x14ac:dyDescent="0.25">
      <c r="BK76" s="275"/>
      <c r="BL76" s="275"/>
      <c r="BM76" s="275"/>
      <c r="BN76" s="275"/>
      <c r="BO76" s="275"/>
      <c r="BP76" s="275"/>
      <c r="BQ76" s="275"/>
      <c r="BR76" s="275"/>
      <c r="BS76" s="275"/>
      <c r="BT76" s="275"/>
      <c r="BU76" s="275"/>
      <c r="BV76" s="275"/>
    </row>
    <row r="77" spans="56:74" x14ac:dyDescent="0.25">
      <c r="BK77" s="275"/>
      <c r="BL77" s="275"/>
      <c r="BM77" s="275"/>
      <c r="BN77" s="275"/>
      <c r="BO77" s="275"/>
      <c r="BP77" s="275"/>
      <c r="BQ77" s="275"/>
      <c r="BR77" s="275"/>
      <c r="BS77" s="275"/>
      <c r="BT77" s="275"/>
      <c r="BU77" s="275"/>
      <c r="BV77" s="275"/>
    </row>
    <row r="78" spans="56:74" x14ac:dyDescent="0.25">
      <c r="BK78" s="275"/>
      <c r="BL78" s="275"/>
      <c r="BM78" s="275"/>
      <c r="BN78" s="275"/>
      <c r="BO78" s="275"/>
      <c r="BP78" s="275"/>
      <c r="BQ78" s="275"/>
      <c r="BR78" s="275"/>
      <c r="BS78" s="275"/>
      <c r="BT78" s="275"/>
      <c r="BU78" s="275"/>
      <c r="BV78" s="275"/>
    </row>
    <row r="79" spans="56:74" x14ac:dyDescent="0.25">
      <c r="BK79" s="275"/>
      <c r="BL79" s="275"/>
      <c r="BM79" s="275"/>
      <c r="BN79" s="275"/>
      <c r="BO79" s="275"/>
      <c r="BP79" s="275"/>
      <c r="BQ79" s="275"/>
      <c r="BR79" s="275"/>
      <c r="BS79" s="275"/>
      <c r="BT79" s="275"/>
      <c r="BU79" s="275"/>
      <c r="BV79" s="275"/>
    </row>
    <row r="80" spans="56:74" x14ac:dyDescent="0.25">
      <c r="BK80" s="275"/>
      <c r="BL80" s="275"/>
      <c r="BM80" s="275"/>
      <c r="BN80" s="275"/>
      <c r="BO80" s="275"/>
      <c r="BP80" s="275"/>
      <c r="BQ80" s="275"/>
      <c r="BR80" s="275"/>
      <c r="BS80" s="275"/>
      <c r="BT80" s="275"/>
      <c r="BU80" s="275"/>
      <c r="BV80" s="275"/>
    </row>
    <row r="81" spans="63:74" x14ac:dyDescent="0.25">
      <c r="BK81" s="275"/>
      <c r="BL81" s="275"/>
      <c r="BM81" s="275"/>
      <c r="BN81" s="275"/>
      <c r="BO81" s="275"/>
      <c r="BP81" s="275"/>
      <c r="BQ81" s="275"/>
      <c r="BR81" s="275"/>
      <c r="BS81" s="275"/>
      <c r="BT81" s="275"/>
      <c r="BU81" s="275"/>
      <c r="BV81" s="275"/>
    </row>
    <row r="82" spans="63:74" x14ac:dyDescent="0.25">
      <c r="BK82" s="275"/>
      <c r="BL82" s="275"/>
      <c r="BM82" s="275"/>
      <c r="BN82" s="275"/>
      <c r="BO82" s="275"/>
      <c r="BP82" s="275"/>
      <c r="BQ82" s="275"/>
      <c r="BR82" s="275"/>
      <c r="BS82" s="275"/>
      <c r="BT82" s="275"/>
      <c r="BU82" s="275"/>
      <c r="BV82" s="275"/>
    </row>
    <row r="83" spans="63:74" x14ac:dyDescent="0.25">
      <c r="BK83" s="275"/>
      <c r="BL83" s="275"/>
      <c r="BM83" s="275"/>
      <c r="BN83" s="275"/>
      <c r="BO83" s="275"/>
      <c r="BP83" s="275"/>
      <c r="BQ83" s="275"/>
      <c r="BR83" s="275"/>
      <c r="BS83" s="275"/>
      <c r="BT83" s="275"/>
      <c r="BU83" s="275"/>
      <c r="BV83" s="275"/>
    </row>
    <row r="84" spans="63:74" x14ac:dyDescent="0.25">
      <c r="BK84" s="275"/>
      <c r="BL84" s="275"/>
      <c r="BM84" s="275"/>
      <c r="BN84" s="275"/>
      <c r="BO84" s="275"/>
      <c r="BP84" s="275"/>
      <c r="BQ84" s="275"/>
      <c r="BR84" s="275"/>
      <c r="BS84" s="275"/>
      <c r="BT84" s="275"/>
      <c r="BU84" s="275"/>
      <c r="BV84" s="275"/>
    </row>
    <row r="85" spans="63:74" x14ac:dyDescent="0.25">
      <c r="BK85" s="275"/>
      <c r="BL85" s="275"/>
      <c r="BM85" s="275"/>
      <c r="BN85" s="275"/>
      <c r="BO85" s="275"/>
      <c r="BP85" s="275"/>
      <c r="BQ85" s="275"/>
      <c r="BR85" s="275"/>
      <c r="BS85" s="275"/>
      <c r="BT85" s="275"/>
      <c r="BU85" s="275"/>
      <c r="BV85" s="275"/>
    </row>
    <row r="86" spans="63:74" x14ac:dyDescent="0.25">
      <c r="BK86" s="275"/>
      <c r="BL86" s="275"/>
      <c r="BM86" s="275"/>
      <c r="BN86" s="275"/>
      <c r="BO86" s="275"/>
      <c r="BP86" s="275"/>
      <c r="BQ86" s="275"/>
      <c r="BR86" s="275"/>
      <c r="BS86" s="275"/>
      <c r="BT86" s="275"/>
      <c r="BU86" s="275"/>
      <c r="BV86" s="275"/>
    </row>
    <row r="87" spans="63:74" x14ac:dyDescent="0.25">
      <c r="BK87" s="275"/>
      <c r="BL87" s="275"/>
      <c r="BM87" s="275"/>
      <c r="BN87" s="275"/>
      <c r="BO87" s="275"/>
      <c r="BP87" s="275"/>
      <c r="BQ87" s="275"/>
      <c r="BR87" s="275"/>
      <c r="BS87" s="275"/>
      <c r="BT87" s="275"/>
      <c r="BU87" s="275"/>
      <c r="BV87" s="275"/>
    </row>
    <row r="88" spans="63:74" x14ac:dyDescent="0.25">
      <c r="BK88" s="275"/>
      <c r="BL88" s="275"/>
      <c r="BM88" s="275"/>
      <c r="BN88" s="275"/>
      <c r="BO88" s="275"/>
      <c r="BP88" s="275"/>
      <c r="BQ88" s="275"/>
      <c r="BR88" s="275"/>
      <c r="BS88" s="275"/>
      <c r="BT88" s="275"/>
      <c r="BU88" s="275"/>
      <c r="BV88" s="275"/>
    </row>
    <row r="89" spans="63:74" x14ac:dyDescent="0.25">
      <c r="BK89" s="275"/>
      <c r="BL89" s="275"/>
      <c r="BM89" s="275"/>
      <c r="BN89" s="275"/>
      <c r="BO89" s="275"/>
      <c r="BP89" s="275"/>
      <c r="BQ89" s="275"/>
      <c r="BR89" s="275"/>
      <c r="BS89" s="275"/>
      <c r="BT89" s="275"/>
      <c r="BU89" s="275"/>
      <c r="BV89" s="275"/>
    </row>
    <row r="90" spans="63:74" x14ac:dyDescent="0.25">
      <c r="BK90" s="275"/>
      <c r="BL90" s="275"/>
      <c r="BM90" s="275"/>
      <c r="BN90" s="275"/>
      <c r="BO90" s="275"/>
      <c r="BP90" s="275"/>
      <c r="BQ90" s="275"/>
      <c r="BR90" s="275"/>
      <c r="BS90" s="275"/>
      <c r="BT90" s="275"/>
      <c r="BU90" s="275"/>
      <c r="BV90" s="275"/>
    </row>
    <row r="91" spans="63:74" x14ac:dyDescent="0.25">
      <c r="BK91" s="275"/>
      <c r="BL91" s="275"/>
      <c r="BM91" s="275"/>
      <c r="BN91" s="275"/>
      <c r="BO91" s="275"/>
      <c r="BP91" s="275"/>
      <c r="BQ91" s="275"/>
      <c r="BR91" s="275"/>
      <c r="BS91" s="275"/>
      <c r="BT91" s="275"/>
      <c r="BU91" s="275"/>
      <c r="BV91" s="275"/>
    </row>
    <row r="92" spans="63:74" x14ac:dyDescent="0.25">
      <c r="BK92" s="275"/>
      <c r="BL92" s="275"/>
      <c r="BM92" s="275"/>
      <c r="BN92" s="275"/>
      <c r="BO92" s="275"/>
      <c r="BP92" s="275"/>
      <c r="BQ92" s="275"/>
      <c r="BR92" s="275"/>
      <c r="BS92" s="275"/>
      <c r="BT92" s="275"/>
      <c r="BU92" s="275"/>
      <c r="BV92" s="275"/>
    </row>
    <row r="93" spans="63:74" x14ac:dyDescent="0.25">
      <c r="BK93" s="275"/>
      <c r="BL93" s="275"/>
      <c r="BM93" s="275"/>
      <c r="BN93" s="275"/>
      <c r="BO93" s="275"/>
      <c r="BP93" s="275"/>
      <c r="BQ93" s="275"/>
      <c r="BR93" s="275"/>
      <c r="BS93" s="275"/>
      <c r="BT93" s="275"/>
      <c r="BU93" s="275"/>
      <c r="BV93" s="275"/>
    </row>
    <row r="94" spans="63:74" x14ac:dyDescent="0.25">
      <c r="BK94" s="275"/>
      <c r="BL94" s="275"/>
      <c r="BM94" s="275"/>
      <c r="BN94" s="275"/>
      <c r="BO94" s="275"/>
      <c r="BP94" s="275"/>
      <c r="BQ94" s="275"/>
      <c r="BR94" s="275"/>
      <c r="BS94" s="275"/>
      <c r="BT94" s="275"/>
      <c r="BU94" s="275"/>
      <c r="BV94" s="275"/>
    </row>
    <row r="95" spans="63:74" x14ac:dyDescent="0.25">
      <c r="BK95" s="275"/>
      <c r="BL95" s="275"/>
      <c r="BM95" s="275"/>
      <c r="BN95" s="275"/>
      <c r="BO95" s="275"/>
      <c r="BP95" s="275"/>
      <c r="BQ95" s="275"/>
      <c r="BR95" s="275"/>
      <c r="BS95" s="275"/>
      <c r="BT95" s="275"/>
      <c r="BU95" s="275"/>
      <c r="BV95" s="275"/>
    </row>
    <row r="96" spans="63:74" x14ac:dyDescent="0.25">
      <c r="BK96" s="275"/>
      <c r="BL96" s="275"/>
      <c r="BM96" s="275"/>
      <c r="BN96" s="275"/>
      <c r="BO96" s="275"/>
      <c r="BP96" s="275"/>
      <c r="BQ96" s="275"/>
      <c r="BR96" s="275"/>
      <c r="BS96" s="275"/>
      <c r="BT96" s="275"/>
      <c r="BU96" s="275"/>
      <c r="BV96" s="275"/>
    </row>
    <row r="97" spans="63:74" x14ac:dyDescent="0.25">
      <c r="BK97" s="275"/>
      <c r="BL97" s="275"/>
      <c r="BM97" s="275"/>
      <c r="BN97" s="275"/>
      <c r="BO97" s="275"/>
      <c r="BP97" s="275"/>
      <c r="BQ97" s="275"/>
      <c r="BR97" s="275"/>
      <c r="BS97" s="275"/>
      <c r="BT97" s="275"/>
      <c r="BU97" s="275"/>
      <c r="BV97" s="275"/>
    </row>
    <row r="98" spans="63:74" x14ac:dyDescent="0.25">
      <c r="BK98" s="275"/>
      <c r="BL98" s="275"/>
      <c r="BM98" s="275"/>
      <c r="BN98" s="275"/>
      <c r="BO98" s="275"/>
      <c r="BP98" s="275"/>
      <c r="BQ98" s="275"/>
      <c r="BR98" s="275"/>
      <c r="BS98" s="275"/>
      <c r="BT98" s="275"/>
      <c r="BU98" s="275"/>
      <c r="BV98" s="275"/>
    </row>
    <row r="99" spans="63:74" x14ac:dyDescent="0.25">
      <c r="BK99" s="275"/>
      <c r="BL99" s="275"/>
      <c r="BM99" s="275"/>
      <c r="BN99" s="275"/>
      <c r="BO99" s="275"/>
      <c r="BP99" s="275"/>
      <c r="BQ99" s="275"/>
      <c r="BR99" s="275"/>
      <c r="BS99" s="275"/>
      <c r="BT99" s="275"/>
      <c r="BU99" s="275"/>
      <c r="BV99" s="275"/>
    </row>
    <row r="100" spans="63:74" x14ac:dyDescent="0.25">
      <c r="BK100" s="275"/>
      <c r="BL100" s="275"/>
      <c r="BM100" s="275"/>
      <c r="BN100" s="275"/>
      <c r="BO100" s="275"/>
      <c r="BP100" s="275"/>
      <c r="BQ100" s="275"/>
      <c r="BR100" s="275"/>
      <c r="BS100" s="275"/>
      <c r="BT100" s="275"/>
      <c r="BU100" s="275"/>
      <c r="BV100" s="275"/>
    </row>
    <row r="101" spans="63:74" x14ac:dyDescent="0.25">
      <c r="BK101" s="275"/>
      <c r="BL101" s="275"/>
      <c r="BM101" s="275"/>
      <c r="BN101" s="275"/>
      <c r="BO101" s="275"/>
      <c r="BP101" s="275"/>
      <c r="BQ101" s="275"/>
      <c r="BR101" s="275"/>
      <c r="BS101" s="275"/>
      <c r="BT101" s="275"/>
      <c r="BU101" s="275"/>
      <c r="BV101" s="275"/>
    </row>
    <row r="102" spans="63:74" x14ac:dyDescent="0.25">
      <c r="BK102" s="275"/>
      <c r="BL102" s="275"/>
      <c r="BM102" s="275"/>
      <c r="BN102" s="275"/>
      <c r="BO102" s="275"/>
      <c r="BP102" s="275"/>
      <c r="BQ102" s="275"/>
      <c r="BR102" s="275"/>
      <c r="BS102" s="275"/>
      <c r="BT102" s="275"/>
      <c r="BU102" s="275"/>
      <c r="BV102" s="275"/>
    </row>
    <row r="103" spans="63:74" x14ac:dyDescent="0.25">
      <c r="BK103" s="275"/>
      <c r="BL103" s="275"/>
      <c r="BM103" s="275"/>
      <c r="BN103" s="275"/>
      <c r="BO103" s="275"/>
      <c r="BP103" s="275"/>
      <c r="BQ103" s="275"/>
      <c r="BR103" s="275"/>
      <c r="BS103" s="275"/>
      <c r="BT103" s="275"/>
      <c r="BU103" s="275"/>
      <c r="BV103" s="275"/>
    </row>
    <row r="104" spans="63:74" x14ac:dyDescent="0.25">
      <c r="BK104" s="275"/>
      <c r="BL104" s="275"/>
      <c r="BM104" s="275"/>
      <c r="BN104" s="275"/>
      <c r="BO104" s="275"/>
      <c r="BP104" s="275"/>
      <c r="BQ104" s="275"/>
      <c r="BR104" s="275"/>
      <c r="BS104" s="275"/>
      <c r="BT104" s="275"/>
      <c r="BU104" s="275"/>
      <c r="BV104" s="275"/>
    </row>
    <row r="105" spans="63:74" x14ac:dyDescent="0.25">
      <c r="BK105" s="275"/>
      <c r="BL105" s="275"/>
      <c r="BM105" s="275"/>
      <c r="BN105" s="275"/>
      <c r="BO105" s="275"/>
      <c r="BP105" s="275"/>
      <c r="BQ105" s="275"/>
      <c r="BR105" s="275"/>
      <c r="BS105" s="275"/>
      <c r="BT105" s="275"/>
      <c r="BU105" s="275"/>
      <c r="BV105" s="275"/>
    </row>
    <row r="106" spans="63:74" x14ac:dyDescent="0.25">
      <c r="BK106" s="275"/>
      <c r="BL106" s="275"/>
      <c r="BM106" s="275"/>
      <c r="BN106" s="275"/>
      <c r="BO106" s="275"/>
      <c r="BP106" s="275"/>
      <c r="BQ106" s="275"/>
      <c r="BR106" s="275"/>
      <c r="BS106" s="275"/>
      <c r="BT106" s="275"/>
      <c r="BU106" s="275"/>
      <c r="BV106" s="275"/>
    </row>
    <row r="107" spans="63:74" x14ac:dyDescent="0.25">
      <c r="BK107" s="275"/>
      <c r="BL107" s="275"/>
      <c r="BM107" s="275"/>
      <c r="BN107" s="275"/>
      <c r="BO107" s="275"/>
      <c r="BP107" s="275"/>
      <c r="BQ107" s="275"/>
      <c r="BR107" s="275"/>
      <c r="BS107" s="275"/>
      <c r="BT107" s="275"/>
      <c r="BU107" s="275"/>
      <c r="BV107" s="275"/>
    </row>
    <row r="108" spans="63:74" x14ac:dyDescent="0.25">
      <c r="BK108" s="275"/>
      <c r="BL108" s="275"/>
      <c r="BM108" s="275"/>
      <c r="BN108" s="275"/>
      <c r="BO108" s="275"/>
      <c r="BP108" s="275"/>
      <c r="BQ108" s="275"/>
      <c r="BR108" s="275"/>
      <c r="BS108" s="275"/>
      <c r="BT108" s="275"/>
      <c r="BU108" s="275"/>
      <c r="BV108" s="275"/>
    </row>
    <row r="109" spans="63:74" x14ac:dyDescent="0.25">
      <c r="BK109" s="275"/>
      <c r="BL109" s="275"/>
      <c r="BM109" s="275"/>
      <c r="BN109" s="275"/>
      <c r="BO109" s="275"/>
      <c r="BP109" s="275"/>
      <c r="BQ109" s="275"/>
      <c r="BR109" s="275"/>
      <c r="BS109" s="275"/>
      <c r="BT109" s="275"/>
      <c r="BU109" s="275"/>
      <c r="BV109" s="275"/>
    </row>
    <row r="110" spans="63:74" x14ac:dyDescent="0.25">
      <c r="BK110" s="275"/>
      <c r="BL110" s="275"/>
      <c r="BM110" s="275"/>
      <c r="BN110" s="275"/>
      <c r="BO110" s="275"/>
      <c r="BP110" s="275"/>
      <c r="BQ110" s="275"/>
      <c r="BR110" s="275"/>
      <c r="BS110" s="275"/>
      <c r="BT110" s="275"/>
      <c r="BU110" s="275"/>
      <c r="BV110" s="275"/>
    </row>
    <row r="111" spans="63:74" x14ac:dyDescent="0.25">
      <c r="BK111" s="275"/>
      <c r="BL111" s="275"/>
      <c r="BM111" s="275"/>
      <c r="BN111" s="275"/>
      <c r="BO111" s="275"/>
      <c r="BP111" s="275"/>
      <c r="BQ111" s="275"/>
      <c r="BR111" s="275"/>
      <c r="BS111" s="275"/>
      <c r="BT111" s="275"/>
      <c r="BU111" s="275"/>
      <c r="BV111" s="275"/>
    </row>
    <row r="112" spans="63:74" x14ac:dyDescent="0.25">
      <c r="BK112" s="275"/>
      <c r="BL112" s="275"/>
      <c r="BM112" s="275"/>
      <c r="BN112" s="275"/>
      <c r="BO112" s="275"/>
      <c r="BP112" s="275"/>
      <c r="BQ112" s="275"/>
      <c r="BR112" s="275"/>
      <c r="BS112" s="275"/>
      <c r="BT112" s="275"/>
      <c r="BU112" s="275"/>
      <c r="BV112" s="275"/>
    </row>
    <row r="113" spans="63:74" x14ac:dyDescent="0.25">
      <c r="BK113" s="275"/>
      <c r="BL113" s="275"/>
      <c r="BM113" s="275"/>
      <c r="BN113" s="275"/>
      <c r="BO113" s="275"/>
      <c r="BP113" s="275"/>
      <c r="BQ113" s="275"/>
      <c r="BR113" s="275"/>
      <c r="BS113" s="275"/>
      <c r="BT113" s="275"/>
      <c r="BU113" s="275"/>
      <c r="BV113" s="275"/>
    </row>
    <row r="114" spans="63:74" x14ac:dyDescent="0.25">
      <c r="BK114" s="275"/>
      <c r="BL114" s="275"/>
      <c r="BM114" s="275"/>
      <c r="BN114" s="275"/>
      <c r="BO114" s="275"/>
      <c r="BP114" s="275"/>
      <c r="BQ114" s="275"/>
      <c r="BR114" s="275"/>
      <c r="BS114" s="275"/>
      <c r="BT114" s="275"/>
      <c r="BU114" s="275"/>
      <c r="BV114" s="275"/>
    </row>
    <row r="115" spans="63:74" x14ac:dyDescent="0.25">
      <c r="BK115" s="275"/>
      <c r="BL115" s="275"/>
      <c r="BM115" s="275"/>
      <c r="BN115" s="275"/>
      <c r="BO115" s="275"/>
      <c r="BP115" s="275"/>
      <c r="BQ115" s="275"/>
      <c r="BR115" s="275"/>
      <c r="BS115" s="275"/>
      <c r="BT115" s="275"/>
      <c r="BU115" s="275"/>
      <c r="BV115" s="275"/>
    </row>
    <row r="116" spans="63:74" x14ac:dyDescent="0.25">
      <c r="BK116" s="275"/>
      <c r="BL116" s="275"/>
      <c r="BM116" s="275"/>
      <c r="BN116" s="275"/>
      <c r="BO116" s="275"/>
      <c r="BP116" s="275"/>
      <c r="BQ116" s="275"/>
      <c r="BR116" s="275"/>
      <c r="BS116" s="275"/>
      <c r="BT116" s="275"/>
      <c r="BU116" s="275"/>
      <c r="BV116" s="275"/>
    </row>
    <row r="117" spans="63:74" x14ac:dyDescent="0.25">
      <c r="BK117" s="275"/>
      <c r="BL117" s="275"/>
      <c r="BM117" s="275"/>
      <c r="BN117" s="275"/>
      <c r="BO117" s="275"/>
      <c r="BP117" s="275"/>
      <c r="BQ117" s="275"/>
      <c r="BR117" s="275"/>
      <c r="BS117" s="275"/>
      <c r="BT117" s="275"/>
      <c r="BU117" s="275"/>
      <c r="BV117" s="275"/>
    </row>
    <row r="118" spans="63:74" x14ac:dyDescent="0.25">
      <c r="BK118" s="275"/>
      <c r="BL118" s="275"/>
      <c r="BM118" s="275"/>
      <c r="BN118" s="275"/>
      <c r="BO118" s="275"/>
      <c r="BP118" s="275"/>
      <c r="BQ118" s="275"/>
      <c r="BR118" s="275"/>
      <c r="BS118" s="275"/>
      <c r="BT118" s="275"/>
      <c r="BU118" s="275"/>
      <c r="BV118" s="275"/>
    </row>
    <row r="119" spans="63:74" x14ac:dyDescent="0.25">
      <c r="BK119" s="275"/>
      <c r="BL119" s="275"/>
      <c r="BM119" s="275"/>
      <c r="BN119" s="275"/>
      <c r="BO119" s="275"/>
      <c r="BP119" s="275"/>
      <c r="BQ119" s="275"/>
      <c r="BR119" s="275"/>
      <c r="BS119" s="275"/>
      <c r="BT119" s="275"/>
      <c r="BU119" s="275"/>
      <c r="BV119" s="275"/>
    </row>
    <row r="120" spans="63:74" x14ac:dyDescent="0.25">
      <c r="BK120" s="275"/>
      <c r="BL120" s="275"/>
      <c r="BM120" s="275"/>
      <c r="BN120" s="275"/>
      <c r="BO120" s="275"/>
      <c r="BP120" s="275"/>
      <c r="BQ120" s="275"/>
      <c r="BR120" s="275"/>
      <c r="BS120" s="275"/>
      <c r="BT120" s="275"/>
      <c r="BU120" s="275"/>
      <c r="BV120" s="275"/>
    </row>
    <row r="121" spans="63:74" x14ac:dyDescent="0.25">
      <c r="BK121" s="275"/>
      <c r="BL121" s="275"/>
      <c r="BM121" s="275"/>
      <c r="BN121" s="275"/>
      <c r="BO121" s="275"/>
      <c r="BP121" s="275"/>
      <c r="BQ121" s="275"/>
      <c r="BR121" s="275"/>
      <c r="BS121" s="275"/>
      <c r="BT121" s="275"/>
      <c r="BU121" s="275"/>
      <c r="BV121" s="275"/>
    </row>
    <row r="122" spans="63:74" x14ac:dyDescent="0.25">
      <c r="BK122" s="275"/>
      <c r="BL122" s="275"/>
      <c r="BM122" s="275"/>
      <c r="BN122" s="275"/>
      <c r="BO122" s="275"/>
      <c r="BP122" s="275"/>
      <c r="BQ122" s="275"/>
      <c r="BR122" s="275"/>
      <c r="BS122" s="275"/>
      <c r="BT122" s="275"/>
      <c r="BU122" s="275"/>
      <c r="BV122" s="275"/>
    </row>
    <row r="123" spans="63:74" x14ac:dyDescent="0.25">
      <c r="BK123" s="275"/>
      <c r="BL123" s="275"/>
      <c r="BM123" s="275"/>
      <c r="BN123" s="275"/>
      <c r="BO123" s="275"/>
      <c r="BP123" s="275"/>
      <c r="BQ123" s="275"/>
      <c r="BR123" s="275"/>
      <c r="BS123" s="275"/>
      <c r="BT123" s="275"/>
      <c r="BU123" s="275"/>
      <c r="BV123" s="275"/>
    </row>
    <row r="124" spans="63:74" x14ac:dyDescent="0.25">
      <c r="BK124" s="275"/>
      <c r="BL124" s="275"/>
      <c r="BM124" s="275"/>
      <c r="BN124" s="275"/>
      <c r="BO124" s="275"/>
      <c r="BP124" s="275"/>
      <c r="BQ124" s="275"/>
      <c r="BR124" s="275"/>
      <c r="BS124" s="275"/>
      <c r="BT124" s="275"/>
      <c r="BU124" s="275"/>
      <c r="BV124" s="275"/>
    </row>
    <row r="125" spans="63:74" x14ac:dyDescent="0.25">
      <c r="BK125" s="275"/>
      <c r="BL125" s="275"/>
      <c r="BM125" s="275"/>
      <c r="BN125" s="275"/>
      <c r="BO125" s="275"/>
      <c r="BP125" s="275"/>
      <c r="BQ125" s="275"/>
      <c r="BR125" s="275"/>
      <c r="BS125" s="275"/>
      <c r="BT125" s="275"/>
      <c r="BU125" s="275"/>
      <c r="BV125" s="275"/>
    </row>
    <row r="126" spans="63:74" x14ac:dyDescent="0.25">
      <c r="BK126" s="275"/>
      <c r="BL126" s="275"/>
      <c r="BM126" s="275"/>
      <c r="BN126" s="275"/>
      <c r="BO126" s="275"/>
      <c r="BP126" s="275"/>
      <c r="BQ126" s="275"/>
      <c r="BR126" s="275"/>
      <c r="BS126" s="275"/>
      <c r="BT126" s="275"/>
      <c r="BU126" s="275"/>
      <c r="BV126" s="275"/>
    </row>
    <row r="127" spans="63:74" x14ac:dyDescent="0.25">
      <c r="BK127" s="275"/>
      <c r="BL127" s="275"/>
      <c r="BM127" s="275"/>
      <c r="BN127" s="275"/>
      <c r="BO127" s="275"/>
      <c r="BP127" s="275"/>
      <c r="BQ127" s="275"/>
      <c r="BR127" s="275"/>
      <c r="BS127" s="275"/>
      <c r="BT127" s="275"/>
      <c r="BU127" s="275"/>
      <c r="BV127" s="275"/>
    </row>
    <row r="128" spans="63:74" x14ac:dyDescent="0.25">
      <c r="BK128" s="275"/>
      <c r="BL128" s="275"/>
      <c r="BM128" s="275"/>
      <c r="BN128" s="275"/>
      <c r="BO128" s="275"/>
      <c r="BP128" s="275"/>
      <c r="BQ128" s="275"/>
      <c r="BR128" s="275"/>
      <c r="BS128" s="275"/>
      <c r="BT128" s="275"/>
      <c r="BU128" s="275"/>
      <c r="BV128" s="275"/>
    </row>
    <row r="129" spans="63:74" x14ac:dyDescent="0.25">
      <c r="BK129" s="275"/>
      <c r="BL129" s="275"/>
      <c r="BM129" s="275"/>
      <c r="BN129" s="275"/>
      <c r="BO129" s="275"/>
      <c r="BP129" s="275"/>
      <c r="BQ129" s="275"/>
      <c r="BR129" s="275"/>
      <c r="BS129" s="275"/>
      <c r="BT129" s="275"/>
      <c r="BU129" s="275"/>
      <c r="BV129" s="275"/>
    </row>
    <row r="130" spans="63:74" x14ac:dyDescent="0.25">
      <c r="BK130" s="275"/>
      <c r="BL130" s="275"/>
      <c r="BM130" s="275"/>
      <c r="BN130" s="275"/>
      <c r="BO130" s="275"/>
      <c r="BP130" s="275"/>
      <c r="BQ130" s="275"/>
      <c r="BR130" s="275"/>
      <c r="BS130" s="275"/>
      <c r="BT130" s="275"/>
      <c r="BU130" s="275"/>
      <c r="BV130" s="275"/>
    </row>
    <row r="131" spans="63:74" x14ac:dyDescent="0.25">
      <c r="BK131" s="275"/>
      <c r="BL131" s="275"/>
      <c r="BM131" s="275"/>
      <c r="BN131" s="275"/>
      <c r="BO131" s="275"/>
      <c r="BP131" s="275"/>
      <c r="BQ131" s="275"/>
      <c r="BR131" s="275"/>
      <c r="BS131" s="275"/>
      <c r="BT131" s="275"/>
      <c r="BU131" s="275"/>
      <c r="BV131" s="275"/>
    </row>
    <row r="132" spans="63:74" x14ac:dyDescent="0.25">
      <c r="BK132" s="275"/>
      <c r="BL132" s="275"/>
      <c r="BM132" s="275"/>
      <c r="BN132" s="275"/>
      <c r="BO132" s="275"/>
      <c r="BP132" s="275"/>
      <c r="BQ132" s="275"/>
      <c r="BR132" s="275"/>
      <c r="BS132" s="275"/>
      <c r="BT132" s="275"/>
      <c r="BU132" s="275"/>
      <c r="BV132" s="275"/>
    </row>
    <row r="133" spans="63:74" x14ac:dyDescent="0.25">
      <c r="BK133" s="275"/>
      <c r="BL133" s="275"/>
      <c r="BM133" s="275"/>
      <c r="BN133" s="275"/>
      <c r="BO133" s="275"/>
      <c r="BP133" s="275"/>
      <c r="BQ133" s="275"/>
      <c r="BR133" s="275"/>
      <c r="BS133" s="275"/>
      <c r="BT133" s="275"/>
      <c r="BU133" s="275"/>
      <c r="BV133" s="275"/>
    </row>
    <row r="134" spans="63:74" x14ac:dyDescent="0.25">
      <c r="BK134" s="275"/>
      <c r="BL134" s="275"/>
      <c r="BM134" s="275"/>
      <c r="BN134" s="275"/>
      <c r="BO134" s="275"/>
      <c r="BP134" s="275"/>
      <c r="BQ134" s="275"/>
      <c r="BR134" s="275"/>
      <c r="BS134" s="275"/>
      <c r="BT134" s="275"/>
      <c r="BU134" s="275"/>
      <c r="BV134" s="275"/>
    </row>
    <row r="135" spans="63:74" x14ac:dyDescent="0.25">
      <c r="BK135" s="275"/>
      <c r="BL135" s="275"/>
      <c r="BM135" s="275"/>
      <c r="BN135" s="275"/>
      <c r="BO135" s="275"/>
      <c r="BP135" s="275"/>
      <c r="BQ135" s="275"/>
      <c r="BR135" s="275"/>
      <c r="BS135" s="275"/>
      <c r="BT135" s="275"/>
      <c r="BU135" s="275"/>
      <c r="BV135" s="275"/>
    </row>
    <row r="136" spans="63:74" x14ac:dyDescent="0.25">
      <c r="BK136" s="275"/>
      <c r="BL136" s="275"/>
      <c r="BM136" s="275"/>
      <c r="BN136" s="275"/>
      <c r="BO136" s="275"/>
      <c r="BP136" s="275"/>
      <c r="BQ136" s="275"/>
      <c r="BR136" s="275"/>
      <c r="BS136" s="275"/>
      <c r="BT136" s="275"/>
      <c r="BU136" s="275"/>
      <c r="BV136" s="275"/>
    </row>
    <row r="137" spans="63:74" x14ac:dyDescent="0.25">
      <c r="BK137" s="275"/>
      <c r="BL137" s="275"/>
      <c r="BM137" s="275"/>
      <c r="BN137" s="275"/>
      <c r="BO137" s="275"/>
      <c r="BP137" s="275"/>
      <c r="BQ137" s="275"/>
      <c r="BR137" s="275"/>
      <c r="BS137" s="275"/>
      <c r="BT137" s="275"/>
      <c r="BU137" s="275"/>
      <c r="BV137" s="275"/>
    </row>
    <row r="138" spans="63:74" x14ac:dyDescent="0.25">
      <c r="BK138" s="275"/>
      <c r="BL138" s="275"/>
      <c r="BM138" s="275"/>
      <c r="BN138" s="275"/>
      <c r="BO138" s="275"/>
      <c r="BP138" s="275"/>
      <c r="BQ138" s="275"/>
      <c r="BR138" s="275"/>
      <c r="BS138" s="275"/>
      <c r="BT138" s="275"/>
      <c r="BU138" s="275"/>
      <c r="BV138" s="275"/>
    </row>
    <row r="139" spans="63:74" x14ac:dyDescent="0.25">
      <c r="BK139" s="275"/>
      <c r="BL139" s="275"/>
      <c r="BM139" s="275"/>
      <c r="BN139" s="275"/>
      <c r="BO139" s="275"/>
      <c r="BP139" s="275"/>
      <c r="BQ139" s="275"/>
      <c r="BR139" s="275"/>
      <c r="BS139" s="275"/>
      <c r="BT139" s="275"/>
      <c r="BU139" s="275"/>
      <c r="BV139" s="275"/>
    </row>
    <row r="140" spans="63:74" x14ac:dyDescent="0.25">
      <c r="BK140" s="275"/>
      <c r="BL140" s="275"/>
      <c r="BM140" s="275"/>
      <c r="BN140" s="275"/>
      <c r="BO140" s="275"/>
      <c r="BP140" s="275"/>
      <c r="BQ140" s="275"/>
      <c r="BR140" s="275"/>
      <c r="BS140" s="275"/>
      <c r="BT140" s="275"/>
      <c r="BU140" s="275"/>
      <c r="BV140" s="275"/>
    </row>
    <row r="141" spans="63:74" x14ac:dyDescent="0.25">
      <c r="BK141" s="275"/>
      <c r="BL141" s="275"/>
      <c r="BM141" s="275"/>
      <c r="BN141" s="275"/>
      <c r="BO141" s="275"/>
      <c r="BP141" s="275"/>
      <c r="BQ141" s="275"/>
      <c r="BR141" s="275"/>
      <c r="BS141" s="275"/>
      <c r="BT141" s="275"/>
      <c r="BU141" s="275"/>
      <c r="BV141" s="275"/>
    </row>
    <row r="142" spans="63:74" x14ac:dyDescent="0.25">
      <c r="BK142" s="275"/>
      <c r="BL142" s="275"/>
      <c r="BM142" s="275"/>
      <c r="BN142" s="275"/>
      <c r="BO142" s="275"/>
      <c r="BP142" s="275"/>
      <c r="BQ142" s="275"/>
      <c r="BR142" s="275"/>
      <c r="BS142" s="275"/>
      <c r="BT142" s="275"/>
      <c r="BU142" s="275"/>
      <c r="BV142" s="275"/>
    </row>
    <row r="143" spans="63:74" x14ac:dyDescent="0.25">
      <c r="BK143" s="275"/>
      <c r="BL143" s="275"/>
      <c r="BM143" s="275"/>
      <c r="BN143" s="275"/>
      <c r="BO143" s="275"/>
      <c r="BP143" s="275"/>
      <c r="BQ143" s="275"/>
      <c r="BR143" s="275"/>
      <c r="BS143" s="275"/>
      <c r="BT143" s="275"/>
      <c r="BU143" s="275"/>
      <c r="BV143" s="275"/>
    </row>
    <row r="144" spans="63:74" x14ac:dyDescent="0.25">
      <c r="BK144" s="275"/>
      <c r="BL144" s="275"/>
      <c r="BM144" s="275"/>
      <c r="BN144" s="275"/>
      <c r="BO144" s="275"/>
      <c r="BP144" s="275"/>
      <c r="BQ144" s="275"/>
      <c r="BR144" s="275"/>
      <c r="BS144" s="275"/>
      <c r="BT144" s="275"/>
      <c r="BU144" s="275"/>
      <c r="BV144" s="275"/>
    </row>
  </sheetData>
  <mergeCells count="18">
    <mergeCell ref="B56:Q56"/>
    <mergeCell ref="B49:Q49"/>
    <mergeCell ref="B52:Q52"/>
    <mergeCell ref="B54:Q54"/>
    <mergeCell ref="A1:A2"/>
    <mergeCell ref="B50:Q50"/>
    <mergeCell ref="B46:Q46"/>
    <mergeCell ref="B47:Q47"/>
    <mergeCell ref="B48:Q48"/>
    <mergeCell ref="B55:Q55"/>
    <mergeCell ref="B53:Q53"/>
    <mergeCell ref="AM3:AX3"/>
    <mergeCell ref="AY3:BJ3"/>
    <mergeCell ref="BK3:BV3"/>
    <mergeCell ref="B1:AL1"/>
    <mergeCell ref="C3:N3"/>
    <mergeCell ref="O3:Z3"/>
    <mergeCell ref="AA3:AL3"/>
  </mergeCells>
  <phoneticPr fontId="6" type="noConversion"/>
  <conditionalFormatting sqref="C51:P51">
    <cfRule type="cellIs" dxfId="7" priority="1" stopIfTrue="1" operator="notEqual">
      <formula>0</formula>
    </cfRule>
  </conditionalFormatting>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5"/>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56" sqref="A56:XFD56"/>
    </sheetView>
  </sheetViews>
  <sheetFormatPr defaultColWidth="11" defaultRowHeight="10.5" x14ac:dyDescent="0.25"/>
  <cols>
    <col min="1" max="1" width="11.54296875" style="79" customWidth="1"/>
    <col min="2" max="2" width="37.54296875" style="79" customWidth="1"/>
    <col min="3" max="50" width="6.54296875" style="79" customWidth="1"/>
    <col min="51" max="55" width="6.54296875" style="270" customWidth="1"/>
    <col min="56" max="58" width="6.54296875" style="490" customWidth="1"/>
    <col min="59" max="62" width="6.54296875" style="270" customWidth="1"/>
    <col min="63" max="74" width="6.54296875" style="79" customWidth="1"/>
    <col min="75" max="16384" width="11" style="79"/>
  </cols>
  <sheetData>
    <row r="1" spans="1:74" ht="15.65" customHeight="1" x14ac:dyDescent="0.3">
      <c r="A1" s="649" t="s">
        <v>699</v>
      </c>
      <c r="B1" s="713" t="s">
        <v>705</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4" ht="14.15" customHeight="1"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579"/>
      <c r="B5" s="578" t="s">
        <v>920</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296"/>
      <c r="AZ5" s="296"/>
      <c r="BA5" s="296"/>
      <c r="BB5" s="296"/>
      <c r="BC5" s="296"/>
      <c r="BD5" s="81"/>
      <c r="BE5" s="81"/>
      <c r="BF5" s="81"/>
      <c r="BG5" s="81"/>
      <c r="BH5" s="81"/>
      <c r="BI5" s="81"/>
      <c r="BJ5" s="296"/>
      <c r="BK5" s="296"/>
      <c r="BL5" s="296"/>
      <c r="BM5" s="296"/>
      <c r="BN5" s="296"/>
      <c r="BO5" s="296"/>
      <c r="BP5" s="296"/>
      <c r="BQ5" s="296"/>
      <c r="BR5" s="296"/>
      <c r="BS5" s="296"/>
      <c r="BT5" s="296"/>
      <c r="BU5" s="296"/>
      <c r="BV5" s="296"/>
    </row>
    <row r="6" spans="1:74" ht="11.15" customHeight="1" x14ac:dyDescent="0.25">
      <c r="A6" s="579" t="s">
        <v>914</v>
      </c>
      <c r="B6" s="155" t="s">
        <v>1222</v>
      </c>
      <c r="C6" s="201">
        <v>342.01910966000003</v>
      </c>
      <c r="D6" s="201">
        <v>319.69810647000003</v>
      </c>
      <c r="E6" s="201">
        <v>309.86969614999998</v>
      </c>
      <c r="F6" s="201">
        <v>279.84621380999999</v>
      </c>
      <c r="G6" s="201">
        <v>304.83682580999999</v>
      </c>
      <c r="H6" s="201">
        <v>351.96718971000001</v>
      </c>
      <c r="I6" s="201">
        <v>409.87126008000001</v>
      </c>
      <c r="J6" s="201">
        <v>398.53559253999998</v>
      </c>
      <c r="K6" s="201">
        <v>333.49303682999999</v>
      </c>
      <c r="L6" s="201">
        <v>313.70343889999998</v>
      </c>
      <c r="M6" s="201">
        <v>301.40296374000002</v>
      </c>
      <c r="N6" s="201">
        <v>344.52341285</v>
      </c>
      <c r="O6" s="201">
        <v>349.20970907999998</v>
      </c>
      <c r="P6" s="201">
        <v>323.89952904</v>
      </c>
      <c r="Q6" s="201">
        <v>311.39727590000001</v>
      </c>
      <c r="R6" s="201">
        <v>293.30794445999999</v>
      </c>
      <c r="S6" s="201">
        <v>320.18096152999999</v>
      </c>
      <c r="T6" s="201">
        <v>373.85647757999999</v>
      </c>
      <c r="U6" s="201">
        <v>405.62409079000003</v>
      </c>
      <c r="V6" s="201">
        <v>412.86476757999998</v>
      </c>
      <c r="W6" s="201">
        <v>347.74377498000001</v>
      </c>
      <c r="X6" s="201">
        <v>320.20177806999999</v>
      </c>
      <c r="Y6" s="201">
        <v>314.30952057000002</v>
      </c>
      <c r="Z6" s="201">
        <v>337.10356099000001</v>
      </c>
      <c r="AA6" s="201">
        <v>373.76591922</v>
      </c>
      <c r="AB6" s="201">
        <v>324.31105515000002</v>
      </c>
      <c r="AC6" s="201">
        <v>324.53085103000001</v>
      </c>
      <c r="AD6" s="201">
        <v>303.99405027</v>
      </c>
      <c r="AE6" s="201">
        <v>342.18440575</v>
      </c>
      <c r="AF6" s="201">
        <v>379.134477</v>
      </c>
      <c r="AG6" s="201">
        <v>422.97565278000002</v>
      </c>
      <c r="AH6" s="201">
        <v>412.13376154000002</v>
      </c>
      <c r="AI6" s="201">
        <v>351.65540012999998</v>
      </c>
      <c r="AJ6" s="201">
        <v>313.94938545999997</v>
      </c>
      <c r="AK6" s="201">
        <v>321.78055985999998</v>
      </c>
      <c r="AL6" s="201">
        <v>360.25671504000002</v>
      </c>
      <c r="AM6" s="201">
        <v>348.03065306000002</v>
      </c>
      <c r="AN6" s="201">
        <v>309.25814452999998</v>
      </c>
      <c r="AO6" s="201">
        <v>329.92005361999998</v>
      </c>
      <c r="AP6" s="201">
        <v>299.62779332000002</v>
      </c>
      <c r="AQ6" s="201">
        <v>327.49341485999997</v>
      </c>
      <c r="AR6" s="201">
        <v>356.86348289</v>
      </c>
      <c r="AS6" s="201">
        <v>425.90209555000001</v>
      </c>
      <c r="AT6" s="201">
        <v>424.04151447999999</v>
      </c>
      <c r="AU6" s="201">
        <v>359.04664205</v>
      </c>
      <c r="AV6" s="201">
        <v>329.49674181</v>
      </c>
      <c r="AW6" s="201">
        <v>322.10341312999998</v>
      </c>
      <c r="AX6" s="201">
        <v>346.38722661999998</v>
      </c>
      <c r="AY6" s="201">
        <v>379.79944713999998</v>
      </c>
      <c r="AZ6" s="201">
        <v>320.28003486</v>
      </c>
      <c r="BA6" s="201">
        <v>324.53980000000001</v>
      </c>
      <c r="BB6" s="201">
        <v>308.25409999999999</v>
      </c>
      <c r="BC6" s="240">
        <v>338.81360000000001</v>
      </c>
      <c r="BD6" s="240">
        <v>381.57870000000003</v>
      </c>
      <c r="BE6" s="240">
        <v>437.79239999999999</v>
      </c>
      <c r="BF6" s="240">
        <v>432.16789999999997</v>
      </c>
      <c r="BG6" s="240">
        <v>364.08139999999997</v>
      </c>
      <c r="BH6" s="240">
        <v>331.0856</v>
      </c>
      <c r="BI6" s="240">
        <v>324.26760000000002</v>
      </c>
      <c r="BJ6" s="240">
        <v>354.17129999999997</v>
      </c>
      <c r="BK6" s="240">
        <v>372.32600000000002</v>
      </c>
      <c r="BL6" s="240">
        <v>317.82929999999999</v>
      </c>
      <c r="BM6" s="240">
        <v>332.95159999999998</v>
      </c>
      <c r="BN6" s="240">
        <v>308.90089999999998</v>
      </c>
      <c r="BO6" s="240">
        <v>345.2867</v>
      </c>
      <c r="BP6" s="240">
        <v>385.93360000000001</v>
      </c>
      <c r="BQ6" s="240">
        <v>442.65570000000002</v>
      </c>
      <c r="BR6" s="240">
        <v>437.03030000000001</v>
      </c>
      <c r="BS6" s="240">
        <v>367.8458</v>
      </c>
      <c r="BT6" s="240">
        <v>334.4973</v>
      </c>
      <c r="BU6" s="240">
        <v>327.26960000000003</v>
      </c>
      <c r="BV6" s="240">
        <v>357.15989999999999</v>
      </c>
    </row>
    <row r="7" spans="1:74" ht="11.15" customHeight="1" x14ac:dyDescent="0.25">
      <c r="A7" s="579" t="s">
        <v>915</v>
      </c>
      <c r="B7" s="408" t="s">
        <v>1223</v>
      </c>
      <c r="C7" s="201">
        <v>327.71017662000003</v>
      </c>
      <c r="D7" s="201">
        <v>306.45559788999998</v>
      </c>
      <c r="E7" s="201">
        <v>296.52242329000001</v>
      </c>
      <c r="F7" s="201">
        <v>267.76744989000002</v>
      </c>
      <c r="G7" s="201">
        <v>292.54631831</v>
      </c>
      <c r="H7" s="201">
        <v>339.24945960000002</v>
      </c>
      <c r="I7" s="201">
        <v>396.31127507999997</v>
      </c>
      <c r="J7" s="201">
        <v>384.92208773999999</v>
      </c>
      <c r="K7" s="201">
        <v>320.96814869999997</v>
      </c>
      <c r="L7" s="201">
        <v>301.33099442999998</v>
      </c>
      <c r="M7" s="201">
        <v>289.04609841000001</v>
      </c>
      <c r="N7" s="201">
        <v>330.82642434000002</v>
      </c>
      <c r="O7" s="201">
        <v>335.50756569999999</v>
      </c>
      <c r="P7" s="201">
        <v>312.79046679999999</v>
      </c>
      <c r="Q7" s="201">
        <v>299.39954768000001</v>
      </c>
      <c r="R7" s="201">
        <v>281.72475012000001</v>
      </c>
      <c r="S7" s="201">
        <v>308.03607340000002</v>
      </c>
      <c r="T7" s="201">
        <v>360.9186699</v>
      </c>
      <c r="U7" s="201">
        <v>391.70503095999999</v>
      </c>
      <c r="V7" s="201">
        <v>399.04340768999998</v>
      </c>
      <c r="W7" s="201">
        <v>335.24031330000003</v>
      </c>
      <c r="X7" s="201">
        <v>307.59117122999999</v>
      </c>
      <c r="Y7" s="201">
        <v>301.4582547</v>
      </c>
      <c r="Z7" s="201">
        <v>323.76603514999999</v>
      </c>
      <c r="AA7" s="201">
        <v>359.85566940000001</v>
      </c>
      <c r="AB7" s="201">
        <v>312.15804648</v>
      </c>
      <c r="AC7" s="201">
        <v>311.53005955999998</v>
      </c>
      <c r="AD7" s="201">
        <v>291.81450212999999</v>
      </c>
      <c r="AE7" s="201">
        <v>329.31767045999999</v>
      </c>
      <c r="AF7" s="201">
        <v>366.01821840000002</v>
      </c>
      <c r="AG7" s="201">
        <v>408.87429664000001</v>
      </c>
      <c r="AH7" s="201">
        <v>398.04124155</v>
      </c>
      <c r="AI7" s="201">
        <v>338.96642759999997</v>
      </c>
      <c r="AJ7" s="201">
        <v>301.4194268</v>
      </c>
      <c r="AK7" s="201">
        <v>308.81567009999998</v>
      </c>
      <c r="AL7" s="201">
        <v>347.08100557</v>
      </c>
      <c r="AM7" s="201">
        <v>334.69636270000001</v>
      </c>
      <c r="AN7" s="201">
        <v>296.90503307</v>
      </c>
      <c r="AO7" s="201">
        <v>316.97279822000002</v>
      </c>
      <c r="AP7" s="201">
        <v>288.42823565999998</v>
      </c>
      <c r="AQ7" s="201">
        <v>315.11660847000002</v>
      </c>
      <c r="AR7" s="201">
        <v>343.81321014999997</v>
      </c>
      <c r="AS7" s="201">
        <v>412.23485118000002</v>
      </c>
      <c r="AT7" s="201">
        <v>410.08733807999999</v>
      </c>
      <c r="AU7" s="201">
        <v>345.95578846000001</v>
      </c>
      <c r="AV7" s="201">
        <v>316.80229347</v>
      </c>
      <c r="AW7" s="201">
        <v>308.93419632000001</v>
      </c>
      <c r="AX7" s="201">
        <v>332.39183431999999</v>
      </c>
      <c r="AY7" s="201">
        <v>365.62525951999999</v>
      </c>
      <c r="AZ7" s="201">
        <v>307.77068353999999</v>
      </c>
      <c r="BA7" s="201">
        <v>311.53550000000001</v>
      </c>
      <c r="BB7" s="201">
        <v>295.9871</v>
      </c>
      <c r="BC7" s="240">
        <v>325.72800000000001</v>
      </c>
      <c r="BD7" s="240">
        <v>368.30520000000001</v>
      </c>
      <c r="BE7" s="240">
        <v>423.58510000000001</v>
      </c>
      <c r="BF7" s="240">
        <v>417.7783</v>
      </c>
      <c r="BG7" s="240">
        <v>350.94170000000003</v>
      </c>
      <c r="BH7" s="240">
        <v>318.10219999999998</v>
      </c>
      <c r="BI7" s="240">
        <v>310.97329999999999</v>
      </c>
      <c r="BJ7" s="240">
        <v>340.08600000000001</v>
      </c>
      <c r="BK7" s="240">
        <v>358.4212</v>
      </c>
      <c r="BL7" s="240">
        <v>305.60829999999999</v>
      </c>
      <c r="BM7" s="240">
        <v>319.87819999999999</v>
      </c>
      <c r="BN7" s="240">
        <v>296.59570000000002</v>
      </c>
      <c r="BO7" s="240">
        <v>332.18560000000002</v>
      </c>
      <c r="BP7" s="240">
        <v>372.6628</v>
      </c>
      <c r="BQ7" s="240">
        <v>428.47449999999998</v>
      </c>
      <c r="BR7" s="240">
        <v>422.67110000000002</v>
      </c>
      <c r="BS7" s="240">
        <v>354.73509999999999</v>
      </c>
      <c r="BT7" s="240">
        <v>321.53370000000001</v>
      </c>
      <c r="BU7" s="240">
        <v>313.98090000000002</v>
      </c>
      <c r="BV7" s="240">
        <v>343.0727</v>
      </c>
    </row>
    <row r="8" spans="1:74" ht="11.15" customHeight="1" x14ac:dyDescent="0.25">
      <c r="A8" s="579" t="s">
        <v>1110</v>
      </c>
      <c r="B8" s="408" t="s">
        <v>1208</v>
      </c>
      <c r="C8" s="201">
        <v>13.164051668000001</v>
      </c>
      <c r="D8" s="201">
        <v>12.168841612</v>
      </c>
      <c r="E8" s="201">
        <v>12.296850972</v>
      </c>
      <c r="F8" s="201">
        <v>11.13612663</v>
      </c>
      <c r="G8" s="201">
        <v>11.278249003999999</v>
      </c>
      <c r="H8" s="201">
        <v>11.615167140000001</v>
      </c>
      <c r="I8" s="201">
        <v>12.266783359</v>
      </c>
      <c r="J8" s="201">
        <v>12.372127063000001</v>
      </c>
      <c r="K8" s="201">
        <v>11.42742309</v>
      </c>
      <c r="L8" s="201">
        <v>11.340912341999999</v>
      </c>
      <c r="M8" s="201">
        <v>11.36963652</v>
      </c>
      <c r="N8" s="201">
        <v>12.628158729000001</v>
      </c>
      <c r="O8" s="201">
        <v>12.606454854000001</v>
      </c>
      <c r="P8" s="201">
        <v>10.136364448</v>
      </c>
      <c r="Q8" s="201">
        <v>11.009997324</v>
      </c>
      <c r="R8" s="201">
        <v>10.64531247</v>
      </c>
      <c r="S8" s="201">
        <v>11.17893263</v>
      </c>
      <c r="T8" s="201">
        <v>11.836579410000001</v>
      </c>
      <c r="U8" s="201">
        <v>12.714699259</v>
      </c>
      <c r="V8" s="201">
        <v>12.578950321000001</v>
      </c>
      <c r="W8" s="201">
        <v>11.38859442</v>
      </c>
      <c r="X8" s="201">
        <v>11.5708678</v>
      </c>
      <c r="Y8" s="201">
        <v>11.819855069999999</v>
      </c>
      <c r="Z8" s="201">
        <v>12.263584128</v>
      </c>
      <c r="AA8" s="201">
        <v>12.507651933</v>
      </c>
      <c r="AB8" s="201">
        <v>10.921140132</v>
      </c>
      <c r="AC8" s="201">
        <v>11.673136862</v>
      </c>
      <c r="AD8" s="201">
        <v>10.871232900000001</v>
      </c>
      <c r="AE8" s="201">
        <v>11.485485337</v>
      </c>
      <c r="AF8" s="201">
        <v>11.66105628</v>
      </c>
      <c r="AG8" s="201">
        <v>12.509503067000001</v>
      </c>
      <c r="AH8" s="201">
        <v>12.497536199000001</v>
      </c>
      <c r="AI8" s="201">
        <v>11.27184609</v>
      </c>
      <c r="AJ8" s="201">
        <v>11.230137221</v>
      </c>
      <c r="AK8" s="201">
        <v>11.63497308</v>
      </c>
      <c r="AL8" s="201">
        <v>11.779041201</v>
      </c>
      <c r="AM8" s="201">
        <v>11.969392542</v>
      </c>
      <c r="AN8" s="201">
        <v>11.121728164</v>
      </c>
      <c r="AO8" s="201">
        <v>11.646900239000001</v>
      </c>
      <c r="AP8" s="201">
        <v>9.9661552110000002</v>
      </c>
      <c r="AQ8" s="201">
        <v>11.031580625</v>
      </c>
      <c r="AR8" s="201">
        <v>11.603409486</v>
      </c>
      <c r="AS8" s="201">
        <v>12.101547004</v>
      </c>
      <c r="AT8" s="201">
        <v>12.412572414</v>
      </c>
      <c r="AU8" s="201">
        <v>11.663567355</v>
      </c>
      <c r="AV8" s="201">
        <v>11.330163684</v>
      </c>
      <c r="AW8" s="201">
        <v>11.776334381</v>
      </c>
      <c r="AX8" s="201">
        <v>12.533806566999999</v>
      </c>
      <c r="AY8" s="201">
        <v>12.692997159000001</v>
      </c>
      <c r="AZ8" s="201">
        <v>11.163718499</v>
      </c>
      <c r="BA8" s="201">
        <v>11.612120000000001</v>
      </c>
      <c r="BB8" s="201">
        <v>10.92848</v>
      </c>
      <c r="BC8" s="240">
        <v>11.60258</v>
      </c>
      <c r="BD8" s="240">
        <v>11.726139999999999</v>
      </c>
      <c r="BE8" s="240">
        <v>12.51229</v>
      </c>
      <c r="BF8" s="240">
        <v>12.723179999999999</v>
      </c>
      <c r="BG8" s="240">
        <v>11.618600000000001</v>
      </c>
      <c r="BH8" s="240">
        <v>11.479290000000001</v>
      </c>
      <c r="BI8" s="240">
        <v>11.824299999999999</v>
      </c>
      <c r="BJ8" s="240">
        <v>12.52834</v>
      </c>
      <c r="BK8" s="240">
        <v>12.35704</v>
      </c>
      <c r="BL8" s="240">
        <v>10.84572</v>
      </c>
      <c r="BM8" s="240">
        <v>11.623010000000001</v>
      </c>
      <c r="BN8" s="240">
        <v>10.927899999999999</v>
      </c>
      <c r="BO8" s="240">
        <v>11.592040000000001</v>
      </c>
      <c r="BP8" s="240">
        <v>11.70872</v>
      </c>
      <c r="BQ8" s="240">
        <v>12.479839999999999</v>
      </c>
      <c r="BR8" s="240">
        <v>12.692170000000001</v>
      </c>
      <c r="BS8" s="240">
        <v>11.59357</v>
      </c>
      <c r="BT8" s="240">
        <v>11.46604</v>
      </c>
      <c r="BU8" s="240">
        <v>11.82737</v>
      </c>
      <c r="BV8" s="240">
        <v>12.5411</v>
      </c>
    </row>
    <row r="9" spans="1:74" ht="11.15" customHeight="1" x14ac:dyDescent="0.25">
      <c r="A9" s="579" t="s">
        <v>1111</v>
      </c>
      <c r="B9" s="408" t="s">
        <v>1207</v>
      </c>
      <c r="C9" s="201">
        <v>1.144881367</v>
      </c>
      <c r="D9" s="201">
        <v>1.073666971</v>
      </c>
      <c r="E9" s="201">
        <v>1.0504218869999999</v>
      </c>
      <c r="F9" s="201">
        <v>0.94263728999999996</v>
      </c>
      <c r="G9" s="201">
        <v>1.0122584999999999</v>
      </c>
      <c r="H9" s="201">
        <v>1.1025629699999999</v>
      </c>
      <c r="I9" s="201">
        <v>1.2932016420000001</v>
      </c>
      <c r="J9" s="201">
        <v>1.241377733</v>
      </c>
      <c r="K9" s="201">
        <v>1.0974650399999999</v>
      </c>
      <c r="L9" s="201">
        <v>1.03153213</v>
      </c>
      <c r="M9" s="201">
        <v>0.98722880999999996</v>
      </c>
      <c r="N9" s="201">
        <v>1.06882978</v>
      </c>
      <c r="O9" s="201">
        <v>1.095688521</v>
      </c>
      <c r="P9" s="201">
        <v>0.97269779599999995</v>
      </c>
      <c r="Q9" s="201">
        <v>0.98773089700000005</v>
      </c>
      <c r="R9" s="201">
        <v>0.93788187000000001</v>
      </c>
      <c r="S9" s="201">
        <v>0.96595550500000005</v>
      </c>
      <c r="T9" s="201">
        <v>1.10122827</v>
      </c>
      <c r="U9" s="201">
        <v>1.204360571</v>
      </c>
      <c r="V9" s="201">
        <v>1.242409568</v>
      </c>
      <c r="W9" s="201">
        <v>1.11486726</v>
      </c>
      <c r="X9" s="201">
        <v>1.0397390390000001</v>
      </c>
      <c r="Y9" s="201">
        <v>1.0314108</v>
      </c>
      <c r="Z9" s="201">
        <v>1.073941711</v>
      </c>
      <c r="AA9" s="201">
        <v>1.4025978830000001</v>
      </c>
      <c r="AB9" s="201">
        <v>1.23186854</v>
      </c>
      <c r="AC9" s="201">
        <v>1.327654608</v>
      </c>
      <c r="AD9" s="201">
        <v>1.30831524</v>
      </c>
      <c r="AE9" s="201">
        <v>1.3812499499999999</v>
      </c>
      <c r="AF9" s="201">
        <v>1.4552023199999999</v>
      </c>
      <c r="AG9" s="201">
        <v>1.5918530689999999</v>
      </c>
      <c r="AH9" s="201">
        <v>1.5949837899999999</v>
      </c>
      <c r="AI9" s="201">
        <v>1.4171264400000001</v>
      </c>
      <c r="AJ9" s="201">
        <v>1.299821444</v>
      </c>
      <c r="AK9" s="201">
        <v>1.32991668</v>
      </c>
      <c r="AL9" s="201">
        <v>1.396668265</v>
      </c>
      <c r="AM9" s="201">
        <v>1.364897818</v>
      </c>
      <c r="AN9" s="201">
        <v>1.2313832979999999</v>
      </c>
      <c r="AO9" s="201">
        <v>1.3003551579999999</v>
      </c>
      <c r="AP9" s="201">
        <v>1.2334024450000001</v>
      </c>
      <c r="AQ9" s="201">
        <v>1.3452257649999999</v>
      </c>
      <c r="AR9" s="201">
        <v>1.446863263</v>
      </c>
      <c r="AS9" s="201">
        <v>1.565697366</v>
      </c>
      <c r="AT9" s="201">
        <v>1.541603982</v>
      </c>
      <c r="AU9" s="201">
        <v>1.4272862399999999</v>
      </c>
      <c r="AV9" s="201">
        <v>1.364284649</v>
      </c>
      <c r="AW9" s="201">
        <v>1.392882435</v>
      </c>
      <c r="AX9" s="201">
        <v>1.461585731</v>
      </c>
      <c r="AY9" s="201">
        <v>1.4811904650000001</v>
      </c>
      <c r="AZ9" s="201">
        <v>1.3456328200000001</v>
      </c>
      <c r="BA9" s="201">
        <v>1.3922060000000001</v>
      </c>
      <c r="BB9" s="201">
        <v>1.3385560000000001</v>
      </c>
      <c r="BC9" s="240">
        <v>1.482996</v>
      </c>
      <c r="BD9" s="240">
        <v>1.547353</v>
      </c>
      <c r="BE9" s="240">
        <v>1.6949689999999999</v>
      </c>
      <c r="BF9" s="240">
        <v>1.6664220000000001</v>
      </c>
      <c r="BG9" s="240">
        <v>1.521075</v>
      </c>
      <c r="BH9" s="240">
        <v>1.5041720000000001</v>
      </c>
      <c r="BI9" s="240">
        <v>1.470035</v>
      </c>
      <c r="BJ9" s="240">
        <v>1.5569999999999999</v>
      </c>
      <c r="BK9" s="240">
        <v>1.547755</v>
      </c>
      <c r="BL9" s="240">
        <v>1.3753329999999999</v>
      </c>
      <c r="BM9" s="240">
        <v>1.450375</v>
      </c>
      <c r="BN9" s="240">
        <v>1.3773569999999999</v>
      </c>
      <c r="BO9" s="240">
        <v>1.509031</v>
      </c>
      <c r="BP9" s="240">
        <v>1.5620560000000001</v>
      </c>
      <c r="BQ9" s="240">
        <v>1.7013339999999999</v>
      </c>
      <c r="BR9" s="240">
        <v>1.6671020000000001</v>
      </c>
      <c r="BS9" s="240">
        <v>1.51718</v>
      </c>
      <c r="BT9" s="240">
        <v>1.497592</v>
      </c>
      <c r="BU9" s="240">
        <v>1.4613100000000001</v>
      </c>
      <c r="BV9" s="240">
        <v>1.5460750000000001</v>
      </c>
    </row>
    <row r="10" spans="1:74" ht="11.15" customHeight="1" x14ac:dyDescent="0.25">
      <c r="A10" s="407" t="s">
        <v>916</v>
      </c>
      <c r="B10" s="408" t="s">
        <v>1224</v>
      </c>
      <c r="C10" s="201">
        <v>3.1822139840000001</v>
      </c>
      <c r="D10" s="201">
        <v>2.8315100040000001</v>
      </c>
      <c r="E10" s="201">
        <v>3.7776139959999999</v>
      </c>
      <c r="F10" s="201">
        <v>3.2440500000000001</v>
      </c>
      <c r="G10" s="201">
        <v>3.7051470009999998</v>
      </c>
      <c r="H10" s="201">
        <v>3.9033740099999998</v>
      </c>
      <c r="I10" s="201">
        <v>5.4271159979999997</v>
      </c>
      <c r="J10" s="201">
        <v>5.8826640049999996</v>
      </c>
      <c r="K10" s="201">
        <v>3.7403179799999999</v>
      </c>
      <c r="L10" s="201">
        <v>3.8845699790000001</v>
      </c>
      <c r="M10" s="201">
        <v>3.4132250100000001</v>
      </c>
      <c r="N10" s="201">
        <v>4.322381987</v>
      </c>
      <c r="O10" s="201">
        <v>4.1452130189999998</v>
      </c>
      <c r="P10" s="201">
        <v>2.9268660120000001</v>
      </c>
      <c r="Q10" s="201">
        <v>3.8262259950000002</v>
      </c>
      <c r="R10" s="201">
        <v>3.3243160199999999</v>
      </c>
      <c r="S10" s="201">
        <v>3.6948459800000002</v>
      </c>
      <c r="T10" s="201">
        <v>4.4416770000000003</v>
      </c>
      <c r="U10" s="201">
        <v>4.4138849970000003</v>
      </c>
      <c r="V10" s="201">
        <v>3.3715719970000002</v>
      </c>
      <c r="W10" s="201">
        <v>2.7407619900000002</v>
      </c>
      <c r="X10" s="201">
        <v>2.8512429799999999</v>
      </c>
      <c r="Y10" s="201">
        <v>1.161897</v>
      </c>
      <c r="Z10" s="201">
        <v>2.4130869960000001</v>
      </c>
      <c r="AA10" s="201">
        <v>2.9975299959999999</v>
      </c>
      <c r="AB10" s="201">
        <v>1.820599984</v>
      </c>
      <c r="AC10" s="201">
        <v>1.9960350060000001</v>
      </c>
      <c r="AD10" s="201">
        <v>2.4962070000000001</v>
      </c>
      <c r="AE10" s="201">
        <v>2.7666680050000001</v>
      </c>
      <c r="AF10" s="201">
        <v>4.3843899899999998</v>
      </c>
      <c r="AG10" s="201">
        <v>5.4643959779999998</v>
      </c>
      <c r="AH10" s="201">
        <v>5.913036999</v>
      </c>
      <c r="AI10" s="201">
        <v>3.8373920099999999</v>
      </c>
      <c r="AJ10" s="201">
        <v>2.8880370040000001</v>
      </c>
      <c r="AK10" s="201">
        <v>2.6266580099999999</v>
      </c>
      <c r="AL10" s="201">
        <v>4.0210309869999996</v>
      </c>
      <c r="AM10" s="201">
        <v>3.3008760000000001</v>
      </c>
      <c r="AN10" s="201">
        <v>1.960726</v>
      </c>
      <c r="AO10" s="201">
        <v>2.5775980000000001</v>
      </c>
      <c r="AP10" s="201">
        <v>1.9127989999999999</v>
      </c>
      <c r="AQ10" s="201">
        <v>2.6244939999999999</v>
      </c>
      <c r="AR10" s="201">
        <v>1.689548</v>
      </c>
      <c r="AS10" s="201">
        <v>1.2536659999999999</v>
      </c>
      <c r="AT10" s="201">
        <v>1.39459</v>
      </c>
      <c r="AU10" s="201">
        <v>0.10620599999999999</v>
      </c>
      <c r="AV10" s="201">
        <v>0.20488400000000001</v>
      </c>
      <c r="AW10" s="201">
        <v>0.64023200000000002</v>
      </c>
      <c r="AX10" s="201">
        <v>1.3387450000000001</v>
      </c>
      <c r="AY10" s="201">
        <v>1.6245412661</v>
      </c>
      <c r="AZ10" s="201">
        <v>0.89290391275000003</v>
      </c>
      <c r="BA10" s="201">
        <v>1.581998</v>
      </c>
      <c r="BB10" s="201">
        <v>1.8086040000000001</v>
      </c>
      <c r="BC10" s="240">
        <v>2.6158489999999999</v>
      </c>
      <c r="BD10" s="240">
        <v>3.3481869999999998</v>
      </c>
      <c r="BE10" s="240">
        <v>4.2754560000000001</v>
      </c>
      <c r="BF10" s="240">
        <v>4.4771299999999998</v>
      </c>
      <c r="BG10" s="240">
        <v>3.303887</v>
      </c>
      <c r="BH10" s="240">
        <v>2.9060260000000002</v>
      </c>
      <c r="BI10" s="240">
        <v>3.0871759999999999</v>
      </c>
      <c r="BJ10" s="240">
        <v>3.5082119999999999</v>
      </c>
      <c r="BK10" s="240">
        <v>4.0395310000000002</v>
      </c>
      <c r="BL10" s="240">
        <v>3.2774169999999998</v>
      </c>
      <c r="BM10" s="240">
        <v>3.8374809999999999</v>
      </c>
      <c r="BN10" s="240">
        <v>3.4998309999999999</v>
      </c>
      <c r="BO10" s="240">
        <v>4.0742099999999999</v>
      </c>
      <c r="BP10" s="240">
        <v>4.5221390000000001</v>
      </c>
      <c r="BQ10" s="240">
        <v>5.2944120000000003</v>
      </c>
      <c r="BR10" s="240">
        <v>5.3672789999999999</v>
      </c>
      <c r="BS10" s="240">
        <v>4.0191559999999997</v>
      </c>
      <c r="BT10" s="240">
        <v>3.5186609999999998</v>
      </c>
      <c r="BU10" s="240">
        <v>3.586087</v>
      </c>
      <c r="BV10" s="240">
        <v>3.9491109999999998</v>
      </c>
    </row>
    <row r="11" spans="1:74" ht="11.15" customHeight="1" x14ac:dyDescent="0.25">
      <c r="A11" s="407" t="s">
        <v>917</v>
      </c>
      <c r="B11" s="408" t="s">
        <v>1225</v>
      </c>
      <c r="C11" s="201">
        <v>345.20132364</v>
      </c>
      <c r="D11" s="201">
        <v>322.52961648000002</v>
      </c>
      <c r="E11" s="201">
        <v>313.64731015000001</v>
      </c>
      <c r="F11" s="201">
        <v>283.09026381000001</v>
      </c>
      <c r="G11" s="201">
        <v>308.54197282000001</v>
      </c>
      <c r="H11" s="201">
        <v>355.87056372000001</v>
      </c>
      <c r="I11" s="201">
        <v>415.29837608000003</v>
      </c>
      <c r="J11" s="201">
        <v>404.41825654000002</v>
      </c>
      <c r="K11" s="201">
        <v>337.23335480999998</v>
      </c>
      <c r="L11" s="201">
        <v>317.58800888000002</v>
      </c>
      <c r="M11" s="201">
        <v>304.81618874999998</v>
      </c>
      <c r="N11" s="201">
        <v>348.84579484</v>
      </c>
      <c r="O11" s="201">
        <v>353.35492209</v>
      </c>
      <c r="P11" s="201">
        <v>326.82639505999998</v>
      </c>
      <c r="Q11" s="201">
        <v>315.22350189000002</v>
      </c>
      <c r="R11" s="201">
        <v>296.63226048000001</v>
      </c>
      <c r="S11" s="201">
        <v>323.87580751000002</v>
      </c>
      <c r="T11" s="201">
        <v>378.29815458000002</v>
      </c>
      <c r="U11" s="201">
        <v>410.03797579000002</v>
      </c>
      <c r="V11" s="201">
        <v>416.23633957999999</v>
      </c>
      <c r="W11" s="201">
        <v>350.48453697000002</v>
      </c>
      <c r="X11" s="201">
        <v>323.05302104999998</v>
      </c>
      <c r="Y11" s="201">
        <v>315.47141757000003</v>
      </c>
      <c r="Z11" s="201">
        <v>339.51664798000002</v>
      </c>
      <c r="AA11" s="201">
        <v>376.76344920999998</v>
      </c>
      <c r="AB11" s="201">
        <v>326.13165514000002</v>
      </c>
      <c r="AC11" s="201">
        <v>326.52688604000002</v>
      </c>
      <c r="AD11" s="201">
        <v>306.49025726999997</v>
      </c>
      <c r="AE11" s="201">
        <v>344.95107374999998</v>
      </c>
      <c r="AF11" s="201">
        <v>383.51886698999999</v>
      </c>
      <c r="AG11" s="201">
        <v>428.44004875000002</v>
      </c>
      <c r="AH11" s="201">
        <v>418.04679854</v>
      </c>
      <c r="AI11" s="201">
        <v>355.49279214000001</v>
      </c>
      <c r="AJ11" s="201">
        <v>316.83742246999998</v>
      </c>
      <c r="AK11" s="201">
        <v>324.40721787000001</v>
      </c>
      <c r="AL11" s="201">
        <v>364.27774602</v>
      </c>
      <c r="AM11" s="201">
        <v>351.33152905999998</v>
      </c>
      <c r="AN11" s="201">
        <v>311.21887053</v>
      </c>
      <c r="AO11" s="201">
        <v>332.49765162</v>
      </c>
      <c r="AP11" s="201">
        <v>301.54059231999997</v>
      </c>
      <c r="AQ11" s="201">
        <v>330.11790886</v>
      </c>
      <c r="AR11" s="201">
        <v>358.55303089</v>
      </c>
      <c r="AS11" s="201">
        <v>427.15576155000002</v>
      </c>
      <c r="AT11" s="201">
        <v>425.43610447999998</v>
      </c>
      <c r="AU11" s="201">
        <v>359.15284804999999</v>
      </c>
      <c r="AV11" s="201">
        <v>329.70162581</v>
      </c>
      <c r="AW11" s="201">
        <v>322.74364513</v>
      </c>
      <c r="AX11" s="201">
        <v>347.72597162</v>
      </c>
      <c r="AY11" s="201">
        <v>381.42398840999999</v>
      </c>
      <c r="AZ11" s="201">
        <v>321.17293876999997</v>
      </c>
      <c r="BA11" s="201">
        <v>326.12180000000001</v>
      </c>
      <c r="BB11" s="201">
        <v>310.06270000000001</v>
      </c>
      <c r="BC11" s="240">
        <v>341.42950000000002</v>
      </c>
      <c r="BD11" s="240">
        <v>384.92689999999999</v>
      </c>
      <c r="BE11" s="240">
        <v>442.06779999999998</v>
      </c>
      <c r="BF11" s="240">
        <v>436.64499999999998</v>
      </c>
      <c r="BG11" s="240">
        <v>367.38529999999997</v>
      </c>
      <c r="BH11" s="240">
        <v>333.99169999999998</v>
      </c>
      <c r="BI11" s="240">
        <v>327.35480000000001</v>
      </c>
      <c r="BJ11" s="240">
        <v>357.67959999999999</v>
      </c>
      <c r="BK11" s="240">
        <v>376.36559999999997</v>
      </c>
      <c r="BL11" s="240">
        <v>321.10680000000002</v>
      </c>
      <c r="BM11" s="240">
        <v>336.78910000000002</v>
      </c>
      <c r="BN11" s="240">
        <v>312.40069999999997</v>
      </c>
      <c r="BO11" s="240">
        <v>349.36090000000002</v>
      </c>
      <c r="BP11" s="240">
        <v>390.45569999999998</v>
      </c>
      <c r="BQ11" s="240">
        <v>447.95010000000002</v>
      </c>
      <c r="BR11" s="240">
        <v>442.39760000000001</v>
      </c>
      <c r="BS11" s="240">
        <v>371.86500000000001</v>
      </c>
      <c r="BT11" s="240">
        <v>338.01600000000002</v>
      </c>
      <c r="BU11" s="240">
        <v>330.85570000000001</v>
      </c>
      <c r="BV11" s="240">
        <v>361.10899999999998</v>
      </c>
    </row>
    <row r="12" spans="1:74" ht="11.15" customHeight="1" x14ac:dyDescent="0.25">
      <c r="A12" s="407" t="s">
        <v>918</v>
      </c>
      <c r="B12" s="408" t="s">
        <v>1226</v>
      </c>
      <c r="C12" s="201">
        <v>16.955188297999999</v>
      </c>
      <c r="D12" s="201">
        <v>16.104373553999999</v>
      </c>
      <c r="E12" s="201">
        <v>11.894609882999999</v>
      </c>
      <c r="F12" s="201">
        <v>9.9578397299999999</v>
      </c>
      <c r="G12" s="201">
        <v>22.914897192000002</v>
      </c>
      <c r="H12" s="201">
        <v>24.515262480000001</v>
      </c>
      <c r="I12" s="201">
        <v>23.720422396</v>
      </c>
      <c r="J12" s="201">
        <v>23.438287924000001</v>
      </c>
      <c r="K12" s="201">
        <v>3.5506021200000002</v>
      </c>
      <c r="L12" s="201">
        <v>9.718636772</v>
      </c>
      <c r="M12" s="201">
        <v>16.588035120000001</v>
      </c>
      <c r="N12" s="201">
        <v>21.345853892000001</v>
      </c>
      <c r="O12" s="201">
        <v>19.378392391999999</v>
      </c>
      <c r="P12" s="201">
        <v>17.010111607999999</v>
      </c>
      <c r="Q12" s="201">
        <v>8.9508451089999994</v>
      </c>
      <c r="R12" s="201">
        <v>13.30347072</v>
      </c>
      <c r="S12" s="201">
        <v>22.753515687</v>
      </c>
      <c r="T12" s="201">
        <v>28.098885360000001</v>
      </c>
      <c r="U12" s="201">
        <v>23.412052841000001</v>
      </c>
      <c r="V12" s="201">
        <v>22.608398177000002</v>
      </c>
      <c r="W12" s="201">
        <v>2.6522441400000001</v>
      </c>
      <c r="X12" s="201">
        <v>9.4396791800000006</v>
      </c>
      <c r="Y12" s="201">
        <v>16.632551459999998</v>
      </c>
      <c r="Z12" s="201">
        <v>19.981512519999999</v>
      </c>
      <c r="AA12" s="201">
        <v>25.710289424999999</v>
      </c>
      <c r="AB12" s="201">
        <v>9.4375623999999991</v>
      </c>
      <c r="AC12" s="201">
        <v>10.640274522</v>
      </c>
      <c r="AD12" s="201">
        <v>10.702715700000001</v>
      </c>
      <c r="AE12" s="201">
        <v>23.787009062999999</v>
      </c>
      <c r="AF12" s="201">
        <v>24.72304338</v>
      </c>
      <c r="AG12" s="201">
        <v>26.658442560000001</v>
      </c>
      <c r="AH12" s="201">
        <v>15.86095997</v>
      </c>
      <c r="AI12" s="201">
        <v>3.6402665700000001</v>
      </c>
      <c r="AJ12" s="201">
        <v>8.4745101139999992</v>
      </c>
      <c r="AK12" s="201">
        <v>20.594883540000001</v>
      </c>
      <c r="AL12" s="201">
        <v>24.759486503000002</v>
      </c>
      <c r="AM12" s="201">
        <v>17.363229903000001</v>
      </c>
      <c r="AN12" s="201">
        <v>9.6279149416000003</v>
      </c>
      <c r="AO12" s="201">
        <v>15.103170791</v>
      </c>
      <c r="AP12" s="201">
        <v>11.186187912999999</v>
      </c>
      <c r="AQ12" s="201">
        <v>21.292913759000001</v>
      </c>
      <c r="AR12" s="201">
        <v>19.050441897999999</v>
      </c>
      <c r="AS12" s="201">
        <v>28.543406477000001</v>
      </c>
      <c r="AT12" s="201">
        <v>21.099833917000002</v>
      </c>
      <c r="AU12" s="201">
        <v>1.3574488956999999</v>
      </c>
      <c r="AV12" s="201">
        <v>10.513618177</v>
      </c>
      <c r="AW12" s="201">
        <v>17.519892130999999</v>
      </c>
      <c r="AX12" s="201">
        <v>24.293825596000001</v>
      </c>
      <c r="AY12" s="201">
        <v>27.781260603</v>
      </c>
      <c r="AZ12" s="201">
        <v>7.4815569974000002</v>
      </c>
      <c r="BA12" s="201">
        <v>14.34342</v>
      </c>
      <c r="BB12" s="201">
        <v>17.148070000000001</v>
      </c>
      <c r="BC12" s="240">
        <v>26.661239999999999</v>
      </c>
      <c r="BD12" s="240">
        <v>28.409739999999999</v>
      </c>
      <c r="BE12" s="240">
        <v>30.444479999999999</v>
      </c>
      <c r="BF12" s="240">
        <v>22.422550000000001</v>
      </c>
      <c r="BG12" s="240">
        <v>3.5432649999999999</v>
      </c>
      <c r="BH12" s="240">
        <v>7.4917879999999997</v>
      </c>
      <c r="BI12" s="240">
        <v>17.752770000000002</v>
      </c>
      <c r="BJ12" s="240">
        <v>23.373169999999998</v>
      </c>
      <c r="BK12" s="240">
        <v>19.262879999999999</v>
      </c>
      <c r="BL12" s="240">
        <v>9.6162399999999995</v>
      </c>
      <c r="BM12" s="240">
        <v>15.433960000000001</v>
      </c>
      <c r="BN12" s="240">
        <v>13.57213</v>
      </c>
      <c r="BO12" s="240">
        <v>27.969799999999999</v>
      </c>
      <c r="BP12" s="240">
        <v>28.003910000000001</v>
      </c>
      <c r="BQ12" s="240">
        <v>30.936350000000001</v>
      </c>
      <c r="BR12" s="240">
        <v>22.711860000000001</v>
      </c>
      <c r="BS12" s="240">
        <v>3.4963000000000002</v>
      </c>
      <c r="BT12" s="240">
        <v>7.4875280000000002</v>
      </c>
      <c r="BU12" s="240">
        <v>17.8902</v>
      </c>
      <c r="BV12" s="240">
        <v>23.567299999999999</v>
      </c>
    </row>
    <row r="13" spans="1:74" ht="11.15" customHeight="1" x14ac:dyDescent="0.25">
      <c r="A13" s="407" t="s">
        <v>895</v>
      </c>
      <c r="B13" s="408" t="s">
        <v>1227</v>
      </c>
      <c r="C13" s="201">
        <v>2.3125369999999998</v>
      </c>
      <c r="D13" s="201">
        <v>2.6227269999999998</v>
      </c>
      <c r="E13" s="201">
        <v>3.4238569999999999</v>
      </c>
      <c r="F13" s="201">
        <v>3.8157489999999998</v>
      </c>
      <c r="G13" s="201">
        <v>4.2672980000000003</v>
      </c>
      <c r="H13" s="201">
        <v>4.2690400000000004</v>
      </c>
      <c r="I13" s="201">
        <v>4.4052759999999997</v>
      </c>
      <c r="J13" s="201">
        <v>4.1985159999999997</v>
      </c>
      <c r="K13" s="201">
        <v>3.7215020000000001</v>
      </c>
      <c r="L13" s="201">
        <v>3.3101419999999999</v>
      </c>
      <c r="M13" s="201">
        <v>2.686766</v>
      </c>
      <c r="N13" s="201">
        <v>2.4889700000000001</v>
      </c>
      <c r="O13" s="201">
        <v>2.7498200000000002</v>
      </c>
      <c r="P13" s="201">
        <v>2.9391419999999999</v>
      </c>
      <c r="Q13" s="201">
        <v>4.1583069999999998</v>
      </c>
      <c r="R13" s="201">
        <v>4.6103360000000002</v>
      </c>
      <c r="S13" s="201">
        <v>5.0626860000000002</v>
      </c>
      <c r="T13" s="201">
        <v>5.1071669999999996</v>
      </c>
      <c r="U13" s="201">
        <v>5.1923959999999996</v>
      </c>
      <c r="V13" s="201">
        <v>4.924366</v>
      </c>
      <c r="W13" s="201">
        <v>4.3697629999999998</v>
      </c>
      <c r="X13" s="201">
        <v>3.820954</v>
      </c>
      <c r="Y13" s="201">
        <v>3.2590599999999998</v>
      </c>
      <c r="Z13" s="201">
        <v>2.9702039999999998</v>
      </c>
      <c r="AA13" s="201">
        <v>3.3765000000000001</v>
      </c>
      <c r="AB13" s="201">
        <v>3.7168220000000001</v>
      </c>
      <c r="AC13" s="201">
        <v>5.1210849999999999</v>
      </c>
      <c r="AD13" s="201">
        <v>5.6709940000000003</v>
      </c>
      <c r="AE13" s="201">
        <v>6.2357820000000004</v>
      </c>
      <c r="AF13" s="201">
        <v>6.2290910000000004</v>
      </c>
      <c r="AG13" s="201">
        <v>6.4376540000000002</v>
      </c>
      <c r="AH13" s="201">
        <v>6.1942500000000003</v>
      </c>
      <c r="AI13" s="201">
        <v>5.5443059999999997</v>
      </c>
      <c r="AJ13" s="201">
        <v>5.0222910000000001</v>
      </c>
      <c r="AK13" s="201">
        <v>4.0352290000000002</v>
      </c>
      <c r="AL13" s="201">
        <v>3.6982439999999999</v>
      </c>
      <c r="AM13" s="201">
        <v>3.9917400000000001</v>
      </c>
      <c r="AN13" s="201">
        <v>4.4008099999999999</v>
      </c>
      <c r="AO13" s="201">
        <v>6.0032769999999998</v>
      </c>
      <c r="AP13" s="201">
        <v>6.7678380000000002</v>
      </c>
      <c r="AQ13" s="201">
        <v>7.5598099999999997</v>
      </c>
      <c r="AR13" s="201">
        <v>7.4291869999999998</v>
      </c>
      <c r="AS13" s="201">
        <v>7.7465539999999997</v>
      </c>
      <c r="AT13" s="201">
        <v>7.5558529999999999</v>
      </c>
      <c r="AU13" s="201">
        <v>6.62296</v>
      </c>
      <c r="AV13" s="201">
        <v>6.0937270000000003</v>
      </c>
      <c r="AW13" s="201">
        <v>4.9579279999999999</v>
      </c>
      <c r="AX13" s="201">
        <v>4.4891959999999997</v>
      </c>
      <c r="AY13" s="201">
        <v>4.7824499999999999</v>
      </c>
      <c r="AZ13" s="201">
        <v>5.2360889999999998</v>
      </c>
      <c r="BA13" s="201">
        <v>7.1461880000000004</v>
      </c>
      <c r="BB13" s="201">
        <v>7.9239569999999997</v>
      </c>
      <c r="BC13" s="240">
        <v>8.6798289999999998</v>
      </c>
      <c r="BD13" s="240">
        <v>8.7492940000000008</v>
      </c>
      <c r="BE13" s="240">
        <v>8.9978510000000007</v>
      </c>
      <c r="BF13" s="240">
        <v>8.6250900000000001</v>
      </c>
      <c r="BG13" s="240">
        <v>7.6750790000000002</v>
      </c>
      <c r="BH13" s="240">
        <v>6.8236350000000003</v>
      </c>
      <c r="BI13" s="240">
        <v>5.5036940000000003</v>
      </c>
      <c r="BJ13" s="240">
        <v>5.0226240000000004</v>
      </c>
      <c r="BK13" s="240">
        <v>5.3984230000000002</v>
      </c>
      <c r="BL13" s="240">
        <v>5.9279460000000004</v>
      </c>
      <c r="BM13" s="240">
        <v>8.1358300000000003</v>
      </c>
      <c r="BN13" s="240">
        <v>9.0405110000000004</v>
      </c>
      <c r="BO13" s="240">
        <v>9.9179619999999993</v>
      </c>
      <c r="BP13" s="240">
        <v>10.00461</v>
      </c>
      <c r="BQ13" s="240">
        <v>10.29542</v>
      </c>
      <c r="BR13" s="240">
        <v>9.8704859999999996</v>
      </c>
      <c r="BS13" s="240">
        <v>8.7812599999999996</v>
      </c>
      <c r="BT13" s="240">
        <v>7.8051190000000004</v>
      </c>
      <c r="BU13" s="240">
        <v>6.2925509999999996</v>
      </c>
      <c r="BV13" s="240">
        <v>5.7420790000000004</v>
      </c>
    </row>
    <row r="14" spans="1:74" ht="11.15" customHeight="1" x14ac:dyDescent="0.25">
      <c r="A14" s="407" t="s">
        <v>896</v>
      </c>
      <c r="B14" s="408" t="s">
        <v>1228</v>
      </c>
      <c r="C14" s="201">
        <v>1.3852390000000001</v>
      </c>
      <c r="D14" s="201">
        <v>1.5775539999999999</v>
      </c>
      <c r="E14" s="201">
        <v>2.0491269999999999</v>
      </c>
      <c r="F14" s="201">
        <v>2.3101419999999999</v>
      </c>
      <c r="G14" s="201">
        <v>2.6096020000000002</v>
      </c>
      <c r="H14" s="201">
        <v>2.6096300000000001</v>
      </c>
      <c r="I14" s="201">
        <v>2.6801219999999999</v>
      </c>
      <c r="J14" s="201">
        <v>2.5397470000000002</v>
      </c>
      <c r="K14" s="201">
        <v>2.2414960000000002</v>
      </c>
      <c r="L14" s="201">
        <v>2.0077310000000002</v>
      </c>
      <c r="M14" s="201">
        <v>1.656542</v>
      </c>
      <c r="N14" s="201">
        <v>1.5118529999999999</v>
      </c>
      <c r="O14" s="201">
        <v>1.6694180000000001</v>
      </c>
      <c r="P14" s="201">
        <v>1.7743169999999999</v>
      </c>
      <c r="Q14" s="201">
        <v>2.5489739999999999</v>
      </c>
      <c r="R14" s="201">
        <v>2.8371040000000001</v>
      </c>
      <c r="S14" s="201">
        <v>3.1348229999999999</v>
      </c>
      <c r="T14" s="201">
        <v>3.1609039999999999</v>
      </c>
      <c r="U14" s="201">
        <v>3.1876980000000001</v>
      </c>
      <c r="V14" s="201">
        <v>2.9941110000000002</v>
      </c>
      <c r="W14" s="201">
        <v>2.6424509999999999</v>
      </c>
      <c r="X14" s="201">
        <v>2.3078810000000001</v>
      </c>
      <c r="Y14" s="201">
        <v>2.067841</v>
      </c>
      <c r="Z14" s="201">
        <v>1.8567659999999999</v>
      </c>
      <c r="AA14" s="201">
        <v>2.1349689999999999</v>
      </c>
      <c r="AB14" s="201">
        <v>2.3570410000000002</v>
      </c>
      <c r="AC14" s="201">
        <v>3.2522410000000002</v>
      </c>
      <c r="AD14" s="201">
        <v>3.6321620000000001</v>
      </c>
      <c r="AE14" s="201">
        <v>4.0068219999999997</v>
      </c>
      <c r="AF14" s="201">
        <v>3.9971139999999998</v>
      </c>
      <c r="AG14" s="201">
        <v>4.1176570000000003</v>
      </c>
      <c r="AH14" s="201">
        <v>3.9821780000000002</v>
      </c>
      <c r="AI14" s="201">
        <v>3.5685389999999999</v>
      </c>
      <c r="AJ14" s="201">
        <v>3.3060369999999999</v>
      </c>
      <c r="AK14" s="201">
        <v>2.6934960000000001</v>
      </c>
      <c r="AL14" s="201">
        <v>2.462027</v>
      </c>
      <c r="AM14" s="201">
        <v>2.6408170000000002</v>
      </c>
      <c r="AN14" s="201">
        <v>2.9084720000000002</v>
      </c>
      <c r="AO14" s="201">
        <v>3.9718100000000001</v>
      </c>
      <c r="AP14" s="201">
        <v>4.5174409999999998</v>
      </c>
      <c r="AQ14" s="201">
        <v>5.1066929999999999</v>
      </c>
      <c r="AR14" s="201">
        <v>4.9837680000000004</v>
      </c>
      <c r="AS14" s="201">
        <v>5.2088910000000004</v>
      </c>
      <c r="AT14" s="201">
        <v>5.1337210000000004</v>
      </c>
      <c r="AU14" s="201">
        <v>4.4575820000000004</v>
      </c>
      <c r="AV14" s="201">
        <v>4.2030089999999998</v>
      </c>
      <c r="AW14" s="201">
        <v>3.4691139999999998</v>
      </c>
      <c r="AX14" s="201">
        <v>3.1330749999999998</v>
      </c>
      <c r="AY14" s="201">
        <v>3.3081670000000001</v>
      </c>
      <c r="AZ14" s="201">
        <v>3.5933790000000001</v>
      </c>
      <c r="BA14" s="201">
        <v>4.8889959999999997</v>
      </c>
      <c r="BB14" s="201">
        <v>5.4366019999999997</v>
      </c>
      <c r="BC14" s="240">
        <v>5.9545009999999996</v>
      </c>
      <c r="BD14" s="240">
        <v>6.0101310000000003</v>
      </c>
      <c r="BE14" s="240">
        <v>6.1564649999999999</v>
      </c>
      <c r="BF14" s="240">
        <v>5.8964210000000001</v>
      </c>
      <c r="BG14" s="240">
        <v>5.2215850000000001</v>
      </c>
      <c r="BH14" s="240">
        <v>4.6456460000000002</v>
      </c>
      <c r="BI14" s="240">
        <v>3.7821449999999999</v>
      </c>
      <c r="BJ14" s="240">
        <v>3.4051680000000002</v>
      </c>
      <c r="BK14" s="240">
        <v>3.6531690000000001</v>
      </c>
      <c r="BL14" s="240">
        <v>4.012276</v>
      </c>
      <c r="BM14" s="240">
        <v>5.5353409999999998</v>
      </c>
      <c r="BN14" s="240">
        <v>6.1874060000000002</v>
      </c>
      <c r="BO14" s="240">
        <v>6.8010190000000001</v>
      </c>
      <c r="BP14" s="240">
        <v>6.8768060000000002</v>
      </c>
      <c r="BQ14" s="240">
        <v>7.0548390000000003</v>
      </c>
      <c r="BR14" s="240">
        <v>6.7612199999999998</v>
      </c>
      <c r="BS14" s="240">
        <v>5.9872529999999999</v>
      </c>
      <c r="BT14" s="240">
        <v>5.3266390000000001</v>
      </c>
      <c r="BU14" s="240">
        <v>4.3339160000000003</v>
      </c>
      <c r="BV14" s="240">
        <v>3.902031</v>
      </c>
    </row>
    <row r="15" spans="1:74" ht="11.15" customHeight="1" x14ac:dyDescent="0.25">
      <c r="A15" s="407" t="s">
        <v>897</v>
      </c>
      <c r="B15" s="408" t="s">
        <v>1229</v>
      </c>
      <c r="C15" s="201">
        <v>0.73561200000000004</v>
      </c>
      <c r="D15" s="201">
        <v>0.83321800000000001</v>
      </c>
      <c r="E15" s="201">
        <v>1.0822529999999999</v>
      </c>
      <c r="F15" s="201">
        <v>1.189365</v>
      </c>
      <c r="G15" s="201">
        <v>1.3091489999999999</v>
      </c>
      <c r="H15" s="201">
        <v>1.305048</v>
      </c>
      <c r="I15" s="201">
        <v>1.355407</v>
      </c>
      <c r="J15" s="201">
        <v>1.30088</v>
      </c>
      <c r="K15" s="201">
        <v>1.1589929999999999</v>
      </c>
      <c r="L15" s="201">
        <v>1.0114350000000001</v>
      </c>
      <c r="M15" s="201">
        <v>0.80431319999999995</v>
      </c>
      <c r="N15" s="201">
        <v>0.77378610000000003</v>
      </c>
      <c r="O15" s="201">
        <v>0.86467179999999999</v>
      </c>
      <c r="P15" s="201">
        <v>0.93466970000000005</v>
      </c>
      <c r="Q15" s="201">
        <v>1.279522</v>
      </c>
      <c r="R15" s="201">
        <v>1.4160550000000001</v>
      </c>
      <c r="S15" s="201">
        <v>1.533736</v>
      </c>
      <c r="T15" s="201">
        <v>1.5506340000000001</v>
      </c>
      <c r="U15" s="201">
        <v>1.5994390000000001</v>
      </c>
      <c r="V15" s="201">
        <v>1.5379529999999999</v>
      </c>
      <c r="W15" s="201">
        <v>1.3731329999999999</v>
      </c>
      <c r="X15" s="201">
        <v>1.1944250000000001</v>
      </c>
      <c r="Y15" s="201">
        <v>0.94518809999999998</v>
      </c>
      <c r="Z15" s="201">
        <v>0.89461639999999998</v>
      </c>
      <c r="AA15" s="201">
        <v>1.0118910000000001</v>
      </c>
      <c r="AB15" s="201">
        <v>1.1158079999999999</v>
      </c>
      <c r="AC15" s="201">
        <v>1.520813</v>
      </c>
      <c r="AD15" s="201">
        <v>1.662012</v>
      </c>
      <c r="AE15" s="201">
        <v>1.8157570000000001</v>
      </c>
      <c r="AF15" s="201">
        <v>1.8185750000000001</v>
      </c>
      <c r="AG15" s="201">
        <v>1.893588</v>
      </c>
      <c r="AH15" s="201">
        <v>1.8013749999999999</v>
      </c>
      <c r="AI15" s="201">
        <v>1.6075120000000001</v>
      </c>
      <c r="AJ15" s="201">
        <v>1.383238</v>
      </c>
      <c r="AK15" s="201">
        <v>1.0859639999999999</v>
      </c>
      <c r="AL15" s="201">
        <v>1.007368</v>
      </c>
      <c r="AM15" s="201">
        <v>1.1048640000000001</v>
      </c>
      <c r="AN15" s="201">
        <v>1.230844</v>
      </c>
      <c r="AO15" s="201">
        <v>1.6575299999999999</v>
      </c>
      <c r="AP15" s="201">
        <v>1.8381810000000001</v>
      </c>
      <c r="AQ15" s="201">
        <v>2.0022950000000002</v>
      </c>
      <c r="AR15" s="201">
        <v>1.9948920000000001</v>
      </c>
      <c r="AS15" s="201">
        <v>2.0725519999999999</v>
      </c>
      <c r="AT15" s="201">
        <v>1.976305</v>
      </c>
      <c r="AU15" s="201">
        <v>1.7643310000000001</v>
      </c>
      <c r="AV15" s="201">
        <v>1.526319</v>
      </c>
      <c r="AW15" s="201">
        <v>1.201749</v>
      </c>
      <c r="AX15" s="201">
        <v>1.100589</v>
      </c>
      <c r="AY15" s="201">
        <v>1.206242</v>
      </c>
      <c r="AZ15" s="201">
        <v>1.355121</v>
      </c>
      <c r="BA15" s="201">
        <v>1.8486480000000001</v>
      </c>
      <c r="BB15" s="201">
        <v>2.044384</v>
      </c>
      <c r="BC15" s="240">
        <v>2.2363810000000002</v>
      </c>
      <c r="BD15" s="240">
        <v>2.249244</v>
      </c>
      <c r="BE15" s="240">
        <v>2.3350659999999999</v>
      </c>
      <c r="BF15" s="240">
        <v>2.237978</v>
      </c>
      <c r="BG15" s="240">
        <v>2.0104340000000001</v>
      </c>
      <c r="BH15" s="240">
        <v>1.7748299999999999</v>
      </c>
      <c r="BI15" s="240">
        <v>1.406153</v>
      </c>
      <c r="BJ15" s="240">
        <v>1.334006</v>
      </c>
      <c r="BK15" s="240">
        <v>1.445711</v>
      </c>
      <c r="BL15" s="240">
        <v>1.59579</v>
      </c>
      <c r="BM15" s="240">
        <v>2.149403</v>
      </c>
      <c r="BN15" s="240">
        <v>2.3652570000000002</v>
      </c>
      <c r="BO15" s="240">
        <v>2.5796649999999999</v>
      </c>
      <c r="BP15" s="240">
        <v>2.5901480000000001</v>
      </c>
      <c r="BQ15" s="240">
        <v>2.685648</v>
      </c>
      <c r="BR15" s="240">
        <v>2.571933</v>
      </c>
      <c r="BS15" s="240">
        <v>2.3090830000000002</v>
      </c>
      <c r="BT15" s="240">
        <v>2.0374660000000002</v>
      </c>
      <c r="BU15" s="240">
        <v>1.6135900000000001</v>
      </c>
      <c r="BV15" s="240">
        <v>1.530106</v>
      </c>
    </row>
    <row r="16" spans="1:74" ht="11.15" customHeight="1" x14ac:dyDescent="0.25">
      <c r="A16" s="407" t="s">
        <v>898</v>
      </c>
      <c r="B16" s="408" t="s">
        <v>1230</v>
      </c>
      <c r="C16" s="201">
        <v>0.191686</v>
      </c>
      <c r="D16" s="201">
        <v>0.211955</v>
      </c>
      <c r="E16" s="201">
        <v>0.29247689999999998</v>
      </c>
      <c r="F16" s="201">
        <v>0.31624150000000001</v>
      </c>
      <c r="G16" s="201">
        <v>0.34854689999999999</v>
      </c>
      <c r="H16" s="201">
        <v>0.35436220000000002</v>
      </c>
      <c r="I16" s="201">
        <v>0.36974659999999998</v>
      </c>
      <c r="J16" s="201">
        <v>0.35788819999999999</v>
      </c>
      <c r="K16" s="201">
        <v>0.32101289999999999</v>
      </c>
      <c r="L16" s="201">
        <v>0.29097630000000002</v>
      </c>
      <c r="M16" s="201">
        <v>0.225911</v>
      </c>
      <c r="N16" s="201">
        <v>0.20333090000000001</v>
      </c>
      <c r="O16" s="201">
        <v>0.21573020000000001</v>
      </c>
      <c r="P16" s="201">
        <v>0.230156</v>
      </c>
      <c r="Q16" s="201">
        <v>0.32981070000000001</v>
      </c>
      <c r="R16" s="201">
        <v>0.35717759999999998</v>
      </c>
      <c r="S16" s="201">
        <v>0.3941268</v>
      </c>
      <c r="T16" s="201">
        <v>0.39562940000000002</v>
      </c>
      <c r="U16" s="201">
        <v>0.4052596</v>
      </c>
      <c r="V16" s="201">
        <v>0.39230199999999998</v>
      </c>
      <c r="W16" s="201">
        <v>0.35417989999999999</v>
      </c>
      <c r="X16" s="201">
        <v>0.31864789999999998</v>
      </c>
      <c r="Y16" s="201">
        <v>0.24603069999999999</v>
      </c>
      <c r="Z16" s="201">
        <v>0.21882170000000001</v>
      </c>
      <c r="AA16" s="201">
        <v>0.22964019999999999</v>
      </c>
      <c r="AB16" s="201">
        <v>0.24397269999999999</v>
      </c>
      <c r="AC16" s="201">
        <v>0.34803200000000001</v>
      </c>
      <c r="AD16" s="201">
        <v>0.37681969999999998</v>
      </c>
      <c r="AE16" s="201">
        <v>0.41320210000000002</v>
      </c>
      <c r="AF16" s="201">
        <v>0.41340310000000002</v>
      </c>
      <c r="AG16" s="201">
        <v>0.42640909999999999</v>
      </c>
      <c r="AH16" s="201">
        <v>0.41069699999999998</v>
      </c>
      <c r="AI16" s="201">
        <v>0.36825439999999998</v>
      </c>
      <c r="AJ16" s="201">
        <v>0.3330148</v>
      </c>
      <c r="AK16" s="201">
        <v>0.25576919999999997</v>
      </c>
      <c r="AL16" s="201">
        <v>0.2288492</v>
      </c>
      <c r="AM16" s="201">
        <v>0.24605949999999999</v>
      </c>
      <c r="AN16" s="201">
        <v>0.26149319999999998</v>
      </c>
      <c r="AO16" s="201">
        <v>0.37393670000000001</v>
      </c>
      <c r="AP16" s="201">
        <v>0.41221639999999998</v>
      </c>
      <c r="AQ16" s="201">
        <v>0.450822</v>
      </c>
      <c r="AR16" s="201">
        <v>0.45052680000000001</v>
      </c>
      <c r="AS16" s="201">
        <v>0.46511059999999999</v>
      </c>
      <c r="AT16" s="201">
        <v>0.44582749999999999</v>
      </c>
      <c r="AU16" s="201">
        <v>0.40104659999999998</v>
      </c>
      <c r="AV16" s="201">
        <v>0.36439860000000002</v>
      </c>
      <c r="AW16" s="201">
        <v>0.28706530000000002</v>
      </c>
      <c r="AX16" s="201">
        <v>0.25553160000000003</v>
      </c>
      <c r="AY16" s="201">
        <v>0.26804080000000002</v>
      </c>
      <c r="AZ16" s="201">
        <v>0.28758810000000001</v>
      </c>
      <c r="BA16" s="201">
        <v>0.40854420000000002</v>
      </c>
      <c r="BB16" s="201">
        <v>0.44297120000000001</v>
      </c>
      <c r="BC16" s="240">
        <v>0.48894710000000002</v>
      </c>
      <c r="BD16" s="240">
        <v>0.4899191</v>
      </c>
      <c r="BE16" s="240">
        <v>0.50632010000000005</v>
      </c>
      <c r="BF16" s="240">
        <v>0.49069030000000002</v>
      </c>
      <c r="BG16" s="240">
        <v>0.44306020000000002</v>
      </c>
      <c r="BH16" s="240">
        <v>0.40315909999999999</v>
      </c>
      <c r="BI16" s="240">
        <v>0.3153958</v>
      </c>
      <c r="BJ16" s="240">
        <v>0.28344900000000001</v>
      </c>
      <c r="BK16" s="240">
        <v>0.29954320000000001</v>
      </c>
      <c r="BL16" s="240">
        <v>0.3198802</v>
      </c>
      <c r="BM16" s="240">
        <v>0.45108530000000002</v>
      </c>
      <c r="BN16" s="240">
        <v>0.48784830000000001</v>
      </c>
      <c r="BO16" s="240">
        <v>0.53727860000000005</v>
      </c>
      <c r="BP16" s="240">
        <v>0.53765750000000001</v>
      </c>
      <c r="BQ16" s="240">
        <v>0.55493119999999996</v>
      </c>
      <c r="BR16" s="240">
        <v>0.53733299999999995</v>
      </c>
      <c r="BS16" s="240">
        <v>0.48492350000000001</v>
      </c>
      <c r="BT16" s="240">
        <v>0.44101390000000001</v>
      </c>
      <c r="BU16" s="240">
        <v>0.34504439999999997</v>
      </c>
      <c r="BV16" s="240">
        <v>0.30994179999999999</v>
      </c>
    </row>
    <row r="17" spans="1:74" ht="11.15" customHeight="1" x14ac:dyDescent="0.25">
      <c r="A17" s="80"/>
      <c r="B17" s="83"/>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268"/>
      <c r="BD17" s="268"/>
      <c r="BE17" s="268"/>
      <c r="BF17" s="268"/>
      <c r="BG17" s="268"/>
      <c r="BH17" s="268"/>
      <c r="BI17" s="268"/>
      <c r="BJ17" s="268"/>
      <c r="BK17" s="268"/>
      <c r="BL17" s="268"/>
      <c r="BM17" s="268"/>
      <c r="BN17" s="268"/>
      <c r="BO17" s="268"/>
      <c r="BP17" s="268"/>
      <c r="BQ17" s="268"/>
      <c r="BR17" s="268"/>
      <c r="BS17" s="268"/>
      <c r="BT17" s="268"/>
      <c r="BU17" s="268"/>
      <c r="BV17" s="268"/>
    </row>
    <row r="18" spans="1:74" ht="11.15" customHeight="1" x14ac:dyDescent="0.25">
      <c r="A18" s="80"/>
      <c r="B18" s="84" t="s">
        <v>919</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268"/>
      <c r="BD18" s="268"/>
      <c r="BE18" s="268"/>
      <c r="BF18" s="268"/>
      <c r="BG18" s="268"/>
      <c r="BH18" s="268"/>
      <c r="BI18" s="268"/>
      <c r="BJ18" s="268"/>
      <c r="BK18" s="268"/>
      <c r="BL18" s="268"/>
      <c r="BM18" s="268"/>
      <c r="BN18" s="268"/>
      <c r="BO18" s="268"/>
      <c r="BP18" s="268"/>
      <c r="BQ18" s="268"/>
      <c r="BR18" s="268"/>
      <c r="BS18" s="268"/>
      <c r="BT18" s="268"/>
      <c r="BU18" s="268"/>
      <c r="BV18" s="268"/>
    </row>
    <row r="19" spans="1:74" ht="11.15" customHeight="1" x14ac:dyDescent="0.25">
      <c r="A19" s="82" t="s">
        <v>921</v>
      </c>
      <c r="B19" s="408" t="s">
        <v>1151</v>
      </c>
      <c r="C19" s="201">
        <v>315.53278978999998</v>
      </c>
      <c r="D19" s="201">
        <v>294.65940476999998</v>
      </c>
      <c r="E19" s="201">
        <v>289.89378031000001</v>
      </c>
      <c r="F19" s="201">
        <v>262.40056178999998</v>
      </c>
      <c r="G19" s="201">
        <v>274.70708122000002</v>
      </c>
      <c r="H19" s="201">
        <v>320.05572389999998</v>
      </c>
      <c r="I19" s="201">
        <v>379.53004105000002</v>
      </c>
      <c r="J19" s="201">
        <v>368.88450403000002</v>
      </c>
      <c r="K19" s="201">
        <v>322.5545133</v>
      </c>
      <c r="L19" s="201">
        <v>296.87657754999998</v>
      </c>
      <c r="M19" s="201">
        <v>277.24920096</v>
      </c>
      <c r="N19" s="201">
        <v>315.33030213000001</v>
      </c>
      <c r="O19" s="201">
        <v>321.49647555000001</v>
      </c>
      <c r="P19" s="201">
        <v>299.69803444000001</v>
      </c>
      <c r="Q19" s="201">
        <v>295.34500172000003</v>
      </c>
      <c r="R19" s="201">
        <v>272.77869642000002</v>
      </c>
      <c r="S19" s="201">
        <v>290.06060196999999</v>
      </c>
      <c r="T19" s="201">
        <v>338.41538009999999</v>
      </c>
      <c r="U19" s="201">
        <v>373.94829915999998</v>
      </c>
      <c r="V19" s="201">
        <v>381.03930364000001</v>
      </c>
      <c r="W19" s="201">
        <v>336.44401049999999</v>
      </c>
      <c r="X19" s="201">
        <v>302.12747064000001</v>
      </c>
      <c r="Y19" s="201">
        <v>287.13380022000001</v>
      </c>
      <c r="Z19" s="201">
        <v>307.38717882999998</v>
      </c>
      <c r="AA19" s="201">
        <v>338.65604629000001</v>
      </c>
      <c r="AB19" s="201">
        <v>305.86307052000001</v>
      </c>
      <c r="AC19" s="201">
        <v>304.30002693</v>
      </c>
      <c r="AD19" s="201">
        <v>284.93286675000002</v>
      </c>
      <c r="AE19" s="201">
        <v>309.69695397999999</v>
      </c>
      <c r="AF19" s="201">
        <v>347.10633239999999</v>
      </c>
      <c r="AG19" s="201">
        <v>389.21417475999999</v>
      </c>
      <c r="AH19" s="201">
        <v>389.62628224999997</v>
      </c>
      <c r="AI19" s="201">
        <v>340.5438408</v>
      </c>
      <c r="AJ19" s="201">
        <v>297.19594413999999</v>
      </c>
      <c r="AK19" s="201">
        <v>292.25774616000001</v>
      </c>
      <c r="AL19" s="201">
        <v>327.77578440000002</v>
      </c>
      <c r="AM19" s="201">
        <v>322.08449331000003</v>
      </c>
      <c r="AN19" s="201">
        <v>290.58159744</v>
      </c>
      <c r="AO19" s="201">
        <v>305.85560885000001</v>
      </c>
      <c r="AP19" s="201">
        <v>280.37311817</v>
      </c>
      <c r="AQ19" s="201">
        <v>297.79451951999999</v>
      </c>
      <c r="AR19" s="201">
        <v>327.87190573999999</v>
      </c>
      <c r="AS19" s="201">
        <v>386.43181346</v>
      </c>
      <c r="AT19" s="201">
        <v>391.90000896999999</v>
      </c>
      <c r="AU19" s="201">
        <v>346.12854937999998</v>
      </c>
      <c r="AV19" s="201">
        <v>307.87444273</v>
      </c>
      <c r="AW19" s="201">
        <v>293.48706424</v>
      </c>
      <c r="AX19" s="201">
        <v>310.95915193000002</v>
      </c>
      <c r="AY19" s="201">
        <v>341.01038748000002</v>
      </c>
      <c r="AZ19" s="201">
        <v>302.54277931000001</v>
      </c>
      <c r="BA19" s="201">
        <v>300.18865283000002</v>
      </c>
      <c r="BB19" s="201">
        <v>281.98198695000002</v>
      </c>
      <c r="BC19" s="240">
        <v>303.10610000000003</v>
      </c>
      <c r="BD19" s="240">
        <v>344.6875</v>
      </c>
      <c r="BE19" s="240">
        <v>398.9615</v>
      </c>
      <c r="BF19" s="240">
        <v>401.39819999999997</v>
      </c>
      <c r="BG19" s="240">
        <v>352.13170000000002</v>
      </c>
      <c r="BH19" s="240">
        <v>314.92869999999999</v>
      </c>
      <c r="BI19" s="240">
        <v>297.75380000000001</v>
      </c>
      <c r="BJ19" s="240">
        <v>321.75319999999999</v>
      </c>
      <c r="BK19" s="240">
        <v>344.71039999999999</v>
      </c>
      <c r="BL19" s="240">
        <v>300.59879999999998</v>
      </c>
      <c r="BM19" s="240">
        <v>309.70389999999998</v>
      </c>
      <c r="BN19" s="240">
        <v>287.86189999999999</v>
      </c>
      <c r="BO19" s="240">
        <v>309.71510000000001</v>
      </c>
      <c r="BP19" s="240">
        <v>350.62459999999999</v>
      </c>
      <c r="BQ19" s="240">
        <v>404.37520000000001</v>
      </c>
      <c r="BR19" s="240">
        <v>406.88850000000002</v>
      </c>
      <c r="BS19" s="240">
        <v>356.6841</v>
      </c>
      <c r="BT19" s="240">
        <v>318.97500000000002</v>
      </c>
      <c r="BU19" s="240">
        <v>301.1223</v>
      </c>
      <c r="BV19" s="240">
        <v>324.98689999999999</v>
      </c>
    </row>
    <row r="20" spans="1:74" ht="11.15" customHeight="1" x14ac:dyDescent="0.25">
      <c r="A20" s="572" t="s">
        <v>957</v>
      </c>
      <c r="B20" s="101" t="s">
        <v>315</v>
      </c>
      <c r="C20" s="201">
        <v>124.44221134999999</v>
      </c>
      <c r="D20" s="201">
        <v>112.12288192</v>
      </c>
      <c r="E20" s="201">
        <v>104.25494275</v>
      </c>
      <c r="F20" s="201">
        <v>97.759203060000004</v>
      </c>
      <c r="G20" s="201">
        <v>105.68094311</v>
      </c>
      <c r="H20" s="201">
        <v>131.53805062999999</v>
      </c>
      <c r="I20" s="201">
        <v>167.10814163000001</v>
      </c>
      <c r="J20" s="201">
        <v>158.93914744</v>
      </c>
      <c r="K20" s="201">
        <v>127.82389320999999</v>
      </c>
      <c r="L20" s="201">
        <v>105.51393613</v>
      </c>
      <c r="M20" s="201">
        <v>99.660936559999996</v>
      </c>
      <c r="N20" s="201">
        <v>129.76075834</v>
      </c>
      <c r="O20" s="201">
        <v>136.68235149</v>
      </c>
      <c r="P20" s="201">
        <v>126.54955735999999</v>
      </c>
      <c r="Q20" s="201">
        <v>114.37398007</v>
      </c>
      <c r="R20" s="201">
        <v>93.890880019999997</v>
      </c>
      <c r="S20" s="201">
        <v>101.16029415</v>
      </c>
      <c r="T20" s="201">
        <v>132.15348567000001</v>
      </c>
      <c r="U20" s="201">
        <v>154.49457176000001</v>
      </c>
      <c r="V20" s="201">
        <v>157.79177211000001</v>
      </c>
      <c r="W20" s="201">
        <v>131.11130374000001</v>
      </c>
      <c r="X20" s="201">
        <v>103.99221442</v>
      </c>
      <c r="Y20" s="201">
        <v>100.59096642</v>
      </c>
      <c r="Z20" s="201">
        <v>117.69550511</v>
      </c>
      <c r="AA20" s="201">
        <v>140.50406917999999</v>
      </c>
      <c r="AB20" s="201">
        <v>125.34230287</v>
      </c>
      <c r="AC20" s="201">
        <v>111.43858992</v>
      </c>
      <c r="AD20" s="201">
        <v>97.431844069999997</v>
      </c>
      <c r="AE20" s="201">
        <v>110.07073411</v>
      </c>
      <c r="AF20" s="201">
        <v>136.31028785999999</v>
      </c>
      <c r="AG20" s="201">
        <v>164.27657787999999</v>
      </c>
      <c r="AH20" s="201">
        <v>160.27146691999999</v>
      </c>
      <c r="AI20" s="201">
        <v>129.24131835</v>
      </c>
      <c r="AJ20" s="201">
        <v>99.792191209999999</v>
      </c>
      <c r="AK20" s="201">
        <v>103.15207773</v>
      </c>
      <c r="AL20" s="201">
        <v>131.40170252999999</v>
      </c>
      <c r="AM20" s="201">
        <v>132.05870313</v>
      </c>
      <c r="AN20" s="201">
        <v>112.54312501</v>
      </c>
      <c r="AO20" s="201">
        <v>110.79176210999999</v>
      </c>
      <c r="AP20" s="201">
        <v>96.541919489999998</v>
      </c>
      <c r="AQ20" s="201">
        <v>100.47926974000001</v>
      </c>
      <c r="AR20" s="201">
        <v>121.56809923</v>
      </c>
      <c r="AS20" s="201">
        <v>160.085137</v>
      </c>
      <c r="AT20" s="201">
        <v>162.03076587999999</v>
      </c>
      <c r="AU20" s="201">
        <v>133.32040208999999</v>
      </c>
      <c r="AV20" s="201">
        <v>103.76745036</v>
      </c>
      <c r="AW20" s="201">
        <v>102.42752221000001</v>
      </c>
      <c r="AX20" s="201">
        <v>119.05247928999999</v>
      </c>
      <c r="AY20" s="201">
        <v>142.83892145999999</v>
      </c>
      <c r="AZ20" s="201">
        <v>117.71559855</v>
      </c>
      <c r="BA20" s="201">
        <v>106.93662225999999</v>
      </c>
      <c r="BB20" s="201">
        <v>96.651744092000001</v>
      </c>
      <c r="BC20" s="240">
        <v>103.5341</v>
      </c>
      <c r="BD20" s="240">
        <v>132.3004</v>
      </c>
      <c r="BE20" s="240">
        <v>168.71539999999999</v>
      </c>
      <c r="BF20" s="240">
        <v>167.1575</v>
      </c>
      <c r="BG20" s="240">
        <v>136.41900000000001</v>
      </c>
      <c r="BH20" s="240">
        <v>107.2829</v>
      </c>
      <c r="BI20" s="240">
        <v>104.3604</v>
      </c>
      <c r="BJ20" s="240">
        <v>125.93980000000001</v>
      </c>
      <c r="BK20" s="240">
        <v>143.9006</v>
      </c>
      <c r="BL20" s="240">
        <v>118.5384</v>
      </c>
      <c r="BM20" s="240">
        <v>112.7069</v>
      </c>
      <c r="BN20" s="240">
        <v>99.061080000000004</v>
      </c>
      <c r="BO20" s="240">
        <v>106.1245</v>
      </c>
      <c r="BP20" s="240">
        <v>134.7424</v>
      </c>
      <c r="BQ20" s="240">
        <v>170.79490000000001</v>
      </c>
      <c r="BR20" s="240">
        <v>169.25049999999999</v>
      </c>
      <c r="BS20" s="240">
        <v>137.87809999999999</v>
      </c>
      <c r="BT20" s="240">
        <v>108.2414</v>
      </c>
      <c r="BU20" s="240">
        <v>104.9888</v>
      </c>
      <c r="BV20" s="240">
        <v>126.5757</v>
      </c>
    </row>
    <row r="21" spans="1:74" ht="11.15" customHeight="1" x14ac:dyDescent="0.25">
      <c r="A21" s="407" t="s">
        <v>968</v>
      </c>
      <c r="B21" s="101" t="s">
        <v>314</v>
      </c>
      <c r="C21" s="201">
        <v>109.81219557999999</v>
      </c>
      <c r="D21" s="201">
        <v>103.01476878</v>
      </c>
      <c r="E21" s="201">
        <v>104.10984329999999</v>
      </c>
      <c r="F21" s="201">
        <v>91.405772409999997</v>
      </c>
      <c r="G21" s="201">
        <v>94.299162929999994</v>
      </c>
      <c r="H21" s="201">
        <v>109.59271993</v>
      </c>
      <c r="I21" s="201">
        <v>127.10748119</v>
      </c>
      <c r="J21" s="201">
        <v>123.0568842</v>
      </c>
      <c r="K21" s="201">
        <v>113.21974254</v>
      </c>
      <c r="L21" s="201">
        <v>108.46818857</v>
      </c>
      <c r="M21" s="201">
        <v>97.896620040000002</v>
      </c>
      <c r="N21" s="201">
        <v>105.45620390000001</v>
      </c>
      <c r="O21" s="201">
        <v>104.49764718</v>
      </c>
      <c r="P21" s="201">
        <v>98.355677380000003</v>
      </c>
      <c r="Q21" s="201">
        <v>102.87723446</v>
      </c>
      <c r="R21" s="201">
        <v>98.721379159999998</v>
      </c>
      <c r="S21" s="201">
        <v>104.71120892</v>
      </c>
      <c r="T21" s="201">
        <v>119.05269115999999</v>
      </c>
      <c r="U21" s="201">
        <v>127.85573406</v>
      </c>
      <c r="V21" s="201">
        <v>131.11112134999999</v>
      </c>
      <c r="W21" s="201">
        <v>118.9886836</v>
      </c>
      <c r="X21" s="201">
        <v>112.24647543</v>
      </c>
      <c r="Y21" s="201">
        <v>103.50607832999999</v>
      </c>
      <c r="Z21" s="201">
        <v>106.51556746</v>
      </c>
      <c r="AA21" s="201">
        <v>113.60509057</v>
      </c>
      <c r="AB21" s="201">
        <v>103.06262117999999</v>
      </c>
      <c r="AC21" s="201">
        <v>108.60313764</v>
      </c>
      <c r="AD21" s="201">
        <v>104.56587138</v>
      </c>
      <c r="AE21" s="201">
        <v>113.00720865</v>
      </c>
      <c r="AF21" s="201">
        <v>121.56717173</v>
      </c>
      <c r="AG21" s="201">
        <v>133.95171139000001</v>
      </c>
      <c r="AH21" s="201">
        <v>135.67595263000001</v>
      </c>
      <c r="AI21" s="201">
        <v>124.19527521000001</v>
      </c>
      <c r="AJ21" s="201">
        <v>111.85135757</v>
      </c>
      <c r="AK21" s="201">
        <v>106.85796302999999</v>
      </c>
      <c r="AL21" s="201">
        <v>113.92945207</v>
      </c>
      <c r="AM21" s="201">
        <v>110.49270112000001</v>
      </c>
      <c r="AN21" s="201">
        <v>101.43434544</v>
      </c>
      <c r="AO21" s="201">
        <v>110.07084386</v>
      </c>
      <c r="AP21" s="201">
        <v>101.55588345</v>
      </c>
      <c r="AQ21" s="201">
        <v>110.40373774</v>
      </c>
      <c r="AR21" s="201">
        <v>117.72662997</v>
      </c>
      <c r="AS21" s="201">
        <v>133.16064294</v>
      </c>
      <c r="AT21" s="201">
        <v>135.0668976</v>
      </c>
      <c r="AU21" s="201">
        <v>123.66304503000001</v>
      </c>
      <c r="AV21" s="201">
        <v>115.37855777999999</v>
      </c>
      <c r="AW21" s="201">
        <v>107.05072376</v>
      </c>
      <c r="AX21" s="201">
        <v>108.91804378</v>
      </c>
      <c r="AY21" s="201">
        <v>114.84252383</v>
      </c>
      <c r="AZ21" s="201">
        <v>106.39414628</v>
      </c>
      <c r="BA21" s="201">
        <v>108.7270034</v>
      </c>
      <c r="BB21" s="201">
        <v>102.53651888</v>
      </c>
      <c r="BC21" s="240">
        <v>111.73439999999999</v>
      </c>
      <c r="BD21" s="240">
        <v>121.9365</v>
      </c>
      <c r="BE21" s="240">
        <v>135.1105</v>
      </c>
      <c r="BF21" s="240">
        <v>136.52369999999999</v>
      </c>
      <c r="BG21" s="240">
        <v>124.33159999999999</v>
      </c>
      <c r="BH21" s="240">
        <v>116.2209</v>
      </c>
      <c r="BI21" s="240">
        <v>107.0065</v>
      </c>
      <c r="BJ21" s="240">
        <v>110.544</v>
      </c>
      <c r="BK21" s="240">
        <v>114.18049999999999</v>
      </c>
      <c r="BL21" s="240">
        <v>104.0612</v>
      </c>
      <c r="BM21" s="240">
        <v>109.37220000000001</v>
      </c>
      <c r="BN21" s="240">
        <v>102.48990000000001</v>
      </c>
      <c r="BO21" s="240">
        <v>112.0535</v>
      </c>
      <c r="BP21" s="240">
        <v>121.706</v>
      </c>
      <c r="BQ21" s="240">
        <v>134.7396</v>
      </c>
      <c r="BR21" s="240">
        <v>136.08019999999999</v>
      </c>
      <c r="BS21" s="240">
        <v>123.8715</v>
      </c>
      <c r="BT21" s="240">
        <v>115.7261</v>
      </c>
      <c r="BU21" s="240">
        <v>106.50879999999999</v>
      </c>
      <c r="BV21" s="240">
        <v>110.01300000000001</v>
      </c>
    </row>
    <row r="22" spans="1:74" ht="11.15" customHeight="1" x14ac:dyDescent="0.25">
      <c r="A22" s="407" t="s">
        <v>979</v>
      </c>
      <c r="B22" s="101" t="s">
        <v>313</v>
      </c>
      <c r="C22" s="201">
        <v>80.608512529999999</v>
      </c>
      <c r="D22" s="201">
        <v>78.902731709999998</v>
      </c>
      <c r="E22" s="201">
        <v>80.930615950000004</v>
      </c>
      <c r="F22" s="201">
        <v>72.791102109999997</v>
      </c>
      <c r="G22" s="201">
        <v>74.273010369999994</v>
      </c>
      <c r="H22" s="201">
        <v>78.444678800000005</v>
      </c>
      <c r="I22" s="201">
        <v>84.758379599999998</v>
      </c>
      <c r="J22" s="201">
        <v>86.366130150000004</v>
      </c>
      <c r="K22" s="201">
        <v>80.976889589999999</v>
      </c>
      <c r="L22" s="201">
        <v>82.371380549999998</v>
      </c>
      <c r="M22" s="201">
        <v>79.166796180000006</v>
      </c>
      <c r="N22" s="201">
        <v>79.49180088</v>
      </c>
      <c r="O22" s="201">
        <v>79.749530280000002</v>
      </c>
      <c r="P22" s="201">
        <v>74.245261900000003</v>
      </c>
      <c r="Q22" s="201">
        <v>77.551521989999998</v>
      </c>
      <c r="R22" s="201">
        <v>79.660859070000001</v>
      </c>
      <c r="S22" s="201">
        <v>83.70251055</v>
      </c>
      <c r="T22" s="201">
        <v>86.70160946</v>
      </c>
      <c r="U22" s="201">
        <v>91.052252139999993</v>
      </c>
      <c r="V22" s="201">
        <v>91.576366730000004</v>
      </c>
      <c r="W22" s="201">
        <v>85.817139620000006</v>
      </c>
      <c r="X22" s="201">
        <v>85.355969090000002</v>
      </c>
      <c r="Y22" s="201">
        <v>82.545235070000004</v>
      </c>
      <c r="Z22" s="201">
        <v>82.6552346</v>
      </c>
      <c r="AA22" s="201">
        <v>83.982005900000004</v>
      </c>
      <c r="AB22" s="201">
        <v>76.892528760000005</v>
      </c>
      <c r="AC22" s="201">
        <v>83.679089809999994</v>
      </c>
      <c r="AD22" s="201">
        <v>82.422106670000005</v>
      </c>
      <c r="AE22" s="201">
        <v>86.089694059999999</v>
      </c>
      <c r="AF22" s="201">
        <v>88.715713239999999</v>
      </c>
      <c r="AG22" s="201">
        <v>90.419842950000003</v>
      </c>
      <c r="AH22" s="201">
        <v>93.143141189999994</v>
      </c>
      <c r="AI22" s="201">
        <v>86.549522679999995</v>
      </c>
      <c r="AJ22" s="201">
        <v>85.017015029999996</v>
      </c>
      <c r="AK22" s="201">
        <v>81.701399429999995</v>
      </c>
      <c r="AL22" s="201">
        <v>81.851926710000001</v>
      </c>
      <c r="AM22" s="201">
        <v>78.964512249999999</v>
      </c>
      <c r="AN22" s="201">
        <v>76.054217159999993</v>
      </c>
      <c r="AO22" s="201">
        <v>84.425842090000003</v>
      </c>
      <c r="AP22" s="201">
        <v>81.764746819999999</v>
      </c>
      <c r="AQ22" s="201">
        <v>86.393791609999994</v>
      </c>
      <c r="AR22" s="201">
        <v>88.009484130000004</v>
      </c>
      <c r="AS22" s="201">
        <v>92.565498649999995</v>
      </c>
      <c r="AT22" s="201">
        <v>94.225770409999996</v>
      </c>
      <c r="AU22" s="201">
        <v>88.49463892</v>
      </c>
      <c r="AV22" s="201">
        <v>88.163539979999996</v>
      </c>
      <c r="AW22" s="201">
        <v>83.460298190000003</v>
      </c>
      <c r="AX22" s="201">
        <v>82.426922279999999</v>
      </c>
      <c r="AY22" s="201">
        <v>82.723419530000001</v>
      </c>
      <c r="AZ22" s="201">
        <v>77.915267209999996</v>
      </c>
      <c r="BA22" s="201">
        <v>83.983710095999996</v>
      </c>
      <c r="BB22" s="201">
        <v>82.276847900999996</v>
      </c>
      <c r="BC22" s="240">
        <v>87.325410000000005</v>
      </c>
      <c r="BD22" s="240">
        <v>89.919730000000001</v>
      </c>
      <c r="BE22" s="240">
        <v>94.582009999999997</v>
      </c>
      <c r="BF22" s="240">
        <v>97.169740000000004</v>
      </c>
      <c r="BG22" s="240">
        <v>90.841570000000004</v>
      </c>
      <c r="BH22" s="240">
        <v>90.899010000000004</v>
      </c>
      <c r="BI22" s="240">
        <v>85.871579999999994</v>
      </c>
      <c r="BJ22" s="240">
        <v>84.708290000000005</v>
      </c>
      <c r="BK22" s="240">
        <v>86.045760000000001</v>
      </c>
      <c r="BL22" s="240">
        <v>77.430459999999997</v>
      </c>
      <c r="BM22" s="240">
        <v>87.068910000000002</v>
      </c>
      <c r="BN22" s="240">
        <v>85.792090000000002</v>
      </c>
      <c r="BO22" s="240">
        <v>91.024379999999994</v>
      </c>
      <c r="BP22" s="240">
        <v>93.64537</v>
      </c>
      <c r="BQ22" s="240">
        <v>98.287300000000002</v>
      </c>
      <c r="BR22" s="240">
        <v>101.01090000000001</v>
      </c>
      <c r="BS22" s="240">
        <v>94.395189999999999</v>
      </c>
      <c r="BT22" s="240">
        <v>94.481620000000007</v>
      </c>
      <c r="BU22" s="240">
        <v>89.109430000000003</v>
      </c>
      <c r="BV22" s="240">
        <v>87.837090000000003</v>
      </c>
    </row>
    <row r="23" spans="1:74" ht="11.15" customHeight="1" x14ac:dyDescent="0.25">
      <c r="A23" s="407" t="s">
        <v>1138</v>
      </c>
      <c r="B23" s="101" t="s">
        <v>704</v>
      </c>
      <c r="C23" s="201">
        <v>0.66986900000000005</v>
      </c>
      <c r="D23" s="201">
        <v>0.61902500000000005</v>
      </c>
      <c r="E23" s="201">
        <v>0.59837700000000005</v>
      </c>
      <c r="F23" s="201">
        <v>0.44448399999999999</v>
      </c>
      <c r="G23" s="201">
        <v>0.45396500000000001</v>
      </c>
      <c r="H23" s="201">
        <v>0.48027199999999998</v>
      </c>
      <c r="I23" s="201">
        <v>0.55603800000000003</v>
      </c>
      <c r="J23" s="201">
        <v>0.52234199999999997</v>
      </c>
      <c r="K23" s="201">
        <v>0.53398599999999996</v>
      </c>
      <c r="L23" s="201">
        <v>0.52307300000000001</v>
      </c>
      <c r="M23" s="201">
        <v>0.52485000000000004</v>
      </c>
      <c r="N23" s="201">
        <v>0.62154100000000001</v>
      </c>
      <c r="O23" s="201">
        <v>0.56694699999999998</v>
      </c>
      <c r="P23" s="201">
        <v>0.54753499999999999</v>
      </c>
      <c r="Q23" s="201">
        <v>0.54226300000000005</v>
      </c>
      <c r="R23" s="201">
        <v>0.505579</v>
      </c>
      <c r="S23" s="201">
        <v>0.48658699999999999</v>
      </c>
      <c r="T23" s="201">
        <v>0.50759699999999996</v>
      </c>
      <c r="U23" s="201">
        <v>0.54574</v>
      </c>
      <c r="V23" s="201">
        <v>0.56004299999999996</v>
      </c>
      <c r="W23" s="201">
        <v>0.52688299999999999</v>
      </c>
      <c r="X23" s="201">
        <v>0.53281199999999995</v>
      </c>
      <c r="Y23" s="201">
        <v>0.49152099999999999</v>
      </c>
      <c r="Z23" s="201">
        <v>0.52087099999999997</v>
      </c>
      <c r="AA23" s="201">
        <v>0.564882</v>
      </c>
      <c r="AB23" s="201">
        <v>0.56561799999999995</v>
      </c>
      <c r="AC23" s="201">
        <v>0.57921</v>
      </c>
      <c r="AD23" s="201">
        <v>0.51304300000000003</v>
      </c>
      <c r="AE23" s="201">
        <v>0.52931600000000001</v>
      </c>
      <c r="AF23" s="201">
        <v>0.51315900000000003</v>
      </c>
      <c r="AG23" s="201">
        <v>0.56604200000000005</v>
      </c>
      <c r="AH23" s="201">
        <v>0.535717</v>
      </c>
      <c r="AI23" s="201">
        <v>0.557724</v>
      </c>
      <c r="AJ23" s="201">
        <v>0.535381</v>
      </c>
      <c r="AK23" s="201">
        <v>0.54630599999999996</v>
      </c>
      <c r="AL23" s="201">
        <v>0.59270299999999998</v>
      </c>
      <c r="AM23" s="201">
        <v>0.56857681000000004</v>
      </c>
      <c r="AN23" s="201">
        <v>0.54990983000000004</v>
      </c>
      <c r="AO23" s="201">
        <v>0.56716078999999997</v>
      </c>
      <c r="AP23" s="201">
        <v>0.51056842000000002</v>
      </c>
      <c r="AQ23" s="201">
        <v>0.51772043000000001</v>
      </c>
      <c r="AR23" s="201">
        <v>0.56769241000000004</v>
      </c>
      <c r="AS23" s="201">
        <v>0.62053486000000002</v>
      </c>
      <c r="AT23" s="201">
        <v>0.57657508000000002</v>
      </c>
      <c r="AU23" s="201">
        <v>0.65046335</v>
      </c>
      <c r="AV23" s="201">
        <v>0.56489460999999996</v>
      </c>
      <c r="AW23" s="201">
        <v>0.54852007999999997</v>
      </c>
      <c r="AX23" s="201">
        <v>0.56170657999999996</v>
      </c>
      <c r="AY23" s="201">
        <v>0.60552265999999999</v>
      </c>
      <c r="AZ23" s="201">
        <v>0.51776727</v>
      </c>
      <c r="BA23" s="201">
        <v>0.54131706812000002</v>
      </c>
      <c r="BB23" s="201">
        <v>0.51687607116000001</v>
      </c>
      <c r="BC23" s="240">
        <v>0.5122004</v>
      </c>
      <c r="BD23" s="240">
        <v>0.53086990000000001</v>
      </c>
      <c r="BE23" s="240">
        <v>0.55369919999999995</v>
      </c>
      <c r="BF23" s="240">
        <v>0.54715340000000001</v>
      </c>
      <c r="BG23" s="240">
        <v>0.5395932</v>
      </c>
      <c r="BH23" s="240">
        <v>0.52599779999999996</v>
      </c>
      <c r="BI23" s="240">
        <v>0.51531110000000002</v>
      </c>
      <c r="BJ23" s="240">
        <v>0.56113809999999997</v>
      </c>
      <c r="BK23" s="240">
        <v>0.58360509999999999</v>
      </c>
      <c r="BL23" s="240">
        <v>0.56882790000000005</v>
      </c>
      <c r="BM23" s="240">
        <v>0.55585399999999996</v>
      </c>
      <c r="BN23" s="240">
        <v>0.51885289999999995</v>
      </c>
      <c r="BO23" s="240">
        <v>0.51274280000000005</v>
      </c>
      <c r="BP23" s="240">
        <v>0.53075620000000001</v>
      </c>
      <c r="BQ23" s="240">
        <v>0.55341189999999996</v>
      </c>
      <c r="BR23" s="240">
        <v>0.54686049999999997</v>
      </c>
      <c r="BS23" s="240">
        <v>0.53936859999999998</v>
      </c>
      <c r="BT23" s="240">
        <v>0.5258505</v>
      </c>
      <c r="BU23" s="240">
        <v>0.51524460000000005</v>
      </c>
      <c r="BV23" s="240">
        <v>0.56113729999999995</v>
      </c>
    </row>
    <row r="24" spans="1:74" ht="11.15" customHeight="1" x14ac:dyDescent="0.25">
      <c r="A24" s="82" t="s">
        <v>922</v>
      </c>
      <c r="B24" s="101" t="s">
        <v>289</v>
      </c>
      <c r="C24" s="201">
        <v>12.713345520000001</v>
      </c>
      <c r="D24" s="201">
        <v>11.76583795</v>
      </c>
      <c r="E24" s="201">
        <v>11.858919986</v>
      </c>
      <c r="F24" s="201">
        <v>10.731862319999999</v>
      </c>
      <c r="G24" s="201">
        <v>10.919994404000001</v>
      </c>
      <c r="H24" s="201">
        <v>11.2995774</v>
      </c>
      <c r="I24" s="201">
        <v>12.04791254</v>
      </c>
      <c r="J24" s="201">
        <v>12.095464679999999</v>
      </c>
      <c r="K24" s="201">
        <v>11.128239300000001</v>
      </c>
      <c r="L24" s="201">
        <v>10.992794556</v>
      </c>
      <c r="M24" s="201">
        <v>10.978952639999999</v>
      </c>
      <c r="N24" s="201">
        <v>12.169638689999999</v>
      </c>
      <c r="O24" s="201">
        <v>12.480054089999999</v>
      </c>
      <c r="P24" s="201">
        <v>10.11824884</v>
      </c>
      <c r="Q24" s="201">
        <v>10.927655061999999</v>
      </c>
      <c r="R24" s="201">
        <v>10.55009328</v>
      </c>
      <c r="S24" s="201">
        <v>11.061689824</v>
      </c>
      <c r="T24" s="201">
        <v>11.7838893</v>
      </c>
      <c r="U24" s="201">
        <v>12.6776236</v>
      </c>
      <c r="V24" s="201">
        <v>12.58863779</v>
      </c>
      <c r="W24" s="201">
        <v>11.3882823</v>
      </c>
      <c r="X24" s="201">
        <v>11.485871380000001</v>
      </c>
      <c r="Y24" s="201">
        <v>11.705065980000001</v>
      </c>
      <c r="Z24" s="201">
        <v>12.147956484</v>
      </c>
      <c r="AA24" s="201">
        <v>12.397113279999999</v>
      </c>
      <c r="AB24" s="201">
        <v>10.83102216</v>
      </c>
      <c r="AC24" s="201">
        <v>11.586584458999999</v>
      </c>
      <c r="AD24" s="201">
        <v>10.854674790000001</v>
      </c>
      <c r="AE24" s="201">
        <v>11.467110738000001</v>
      </c>
      <c r="AF24" s="201">
        <v>11.6894913</v>
      </c>
      <c r="AG24" s="201">
        <v>12.56743131</v>
      </c>
      <c r="AH24" s="201">
        <v>12.55955638</v>
      </c>
      <c r="AI24" s="201">
        <v>11.3086848</v>
      </c>
      <c r="AJ24" s="201">
        <v>11.166968211</v>
      </c>
      <c r="AK24" s="201">
        <v>11.55458814</v>
      </c>
      <c r="AL24" s="201">
        <v>11.74247512</v>
      </c>
      <c r="AM24" s="201">
        <v>11.88380585</v>
      </c>
      <c r="AN24" s="201">
        <v>11.009358150000001</v>
      </c>
      <c r="AO24" s="201">
        <v>11.538871981</v>
      </c>
      <c r="AP24" s="201">
        <v>9.9812862322000004</v>
      </c>
      <c r="AQ24" s="201">
        <v>11.030475579000001</v>
      </c>
      <c r="AR24" s="201">
        <v>11.630683256999999</v>
      </c>
      <c r="AS24" s="201">
        <v>12.180541612000001</v>
      </c>
      <c r="AT24" s="201">
        <v>12.436261593999999</v>
      </c>
      <c r="AU24" s="201">
        <v>11.666849778</v>
      </c>
      <c r="AV24" s="201">
        <v>11.313564897999999</v>
      </c>
      <c r="AW24" s="201">
        <v>11.736688763</v>
      </c>
      <c r="AX24" s="201">
        <v>12.47299409</v>
      </c>
      <c r="AY24" s="201">
        <v>12.632340323999999</v>
      </c>
      <c r="AZ24" s="201">
        <v>11.148602465</v>
      </c>
      <c r="BA24" s="201">
        <v>11.589740000000001</v>
      </c>
      <c r="BB24" s="201">
        <v>10.932639999999999</v>
      </c>
      <c r="BC24" s="240">
        <v>11.662140000000001</v>
      </c>
      <c r="BD24" s="240">
        <v>11.82962</v>
      </c>
      <c r="BE24" s="240">
        <v>12.661809999999999</v>
      </c>
      <c r="BF24" s="240">
        <v>12.82433</v>
      </c>
      <c r="BG24" s="240">
        <v>11.71036</v>
      </c>
      <c r="BH24" s="240">
        <v>11.57114</v>
      </c>
      <c r="BI24" s="240">
        <v>11.848190000000001</v>
      </c>
      <c r="BJ24" s="240">
        <v>12.55316</v>
      </c>
      <c r="BK24" s="240">
        <v>12.392250000000001</v>
      </c>
      <c r="BL24" s="240">
        <v>10.89166</v>
      </c>
      <c r="BM24" s="240">
        <v>11.65128</v>
      </c>
      <c r="BN24" s="240">
        <v>10.966699999999999</v>
      </c>
      <c r="BO24" s="240">
        <v>11.67596</v>
      </c>
      <c r="BP24" s="240">
        <v>11.827199999999999</v>
      </c>
      <c r="BQ24" s="240">
        <v>12.63856</v>
      </c>
      <c r="BR24" s="240">
        <v>12.79729</v>
      </c>
      <c r="BS24" s="240">
        <v>11.68458</v>
      </c>
      <c r="BT24" s="240">
        <v>11.553470000000001</v>
      </c>
      <c r="BU24" s="240">
        <v>11.843159999999999</v>
      </c>
      <c r="BV24" s="240">
        <v>12.554790000000001</v>
      </c>
    </row>
    <row r="25" spans="1:74" ht="11.15" customHeight="1" x14ac:dyDescent="0.25">
      <c r="A25" s="82" t="s">
        <v>923</v>
      </c>
      <c r="B25" s="101" t="s">
        <v>378</v>
      </c>
      <c r="C25" s="201">
        <v>328.24613531</v>
      </c>
      <c r="D25" s="201">
        <v>306.42524272000003</v>
      </c>
      <c r="E25" s="201">
        <v>301.75270029000001</v>
      </c>
      <c r="F25" s="201">
        <v>273.13242410999999</v>
      </c>
      <c r="G25" s="201">
        <v>285.62707562000003</v>
      </c>
      <c r="H25" s="201">
        <v>331.35530130000001</v>
      </c>
      <c r="I25" s="201">
        <v>391.57795358999999</v>
      </c>
      <c r="J25" s="201">
        <v>380.97996870999998</v>
      </c>
      <c r="K25" s="201">
        <v>333.68275260000001</v>
      </c>
      <c r="L25" s="201">
        <v>307.86937210999997</v>
      </c>
      <c r="M25" s="201">
        <v>288.22815359999998</v>
      </c>
      <c r="N25" s="201">
        <v>327.49994082000001</v>
      </c>
      <c r="O25" s="201">
        <v>333.97652964000002</v>
      </c>
      <c r="P25" s="201">
        <v>309.81628327999999</v>
      </c>
      <c r="Q25" s="201">
        <v>306.27265677999998</v>
      </c>
      <c r="R25" s="201">
        <v>283.32878970000002</v>
      </c>
      <c r="S25" s="201">
        <v>301.12229180000003</v>
      </c>
      <c r="T25" s="201">
        <v>350.19926939999999</v>
      </c>
      <c r="U25" s="201">
        <v>386.62592275999998</v>
      </c>
      <c r="V25" s="201">
        <v>393.62794143000002</v>
      </c>
      <c r="W25" s="201">
        <v>347.8322928</v>
      </c>
      <c r="X25" s="201">
        <v>313.61334202</v>
      </c>
      <c r="Y25" s="201">
        <v>298.83886619999998</v>
      </c>
      <c r="Z25" s="201">
        <v>319.53513530999999</v>
      </c>
      <c r="AA25" s="201">
        <v>351.05315956999999</v>
      </c>
      <c r="AB25" s="201">
        <v>316.69409267999998</v>
      </c>
      <c r="AC25" s="201">
        <v>315.88661138999998</v>
      </c>
      <c r="AD25" s="201">
        <v>295.78754154000001</v>
      </c>
      <c r="AE25" s="201">
        <v>321.16406472</v>
      </c>
      <c r="AF25" s="201">
        <v>358.79582370000003</v>
      </c>
      <c r="AG25" s="201">
        <v>401.78160607000001</v>
      </c>
      <c r="AH25" s="201">
        <v>402.18583862999998</v>
      </c>
      <c r="AI25" s="201">
        <v>351.85252559999998</v>
      </c>
      <c r="AJ25" s="201">
        <v>308.36291234999999</v>
      </c>
      <c r="AK25" s="201">
        <v>303.81233429999997</v>
      </c>
      <c r="AL25" s="201">
        <v>339.51825952000002</v>
      </c>
      <c r="AM25" s="201">
        <v>333.96829916000002</v>
      </c>
      <c r="AN25" s="201">
        <v>301.59095559000002</v>
      </c>
      <c r="AO25" s="201">
        <v>317.39448083000002</v>
      </c>
      <c r="AP25" s="201">
        <v>290.35440440000002</v>
      </c>
      <c r="AQ25" s="201">
        <v>308.82499510000002</v>
      </c>
      <c r="AR25" s="201">
        <v>339.502589</v>
      </c>
      <c r="AS25" s="201">
        <v>398.61235506999998</v>
      </c>
      <c r="AT25" s="201">
        <v>404.33627056</v>
      </c>
      <c r="AU25" s="201">
        <v>357.79539915999999</v>
      </c>
      <c r="AV25" s="201">
        <v>319.18800763000002</v>
      </c>
      <c r="AW25" s="201">
        <v>305.22375299999999</v>
      </c>
      <c r="AX25" s="201">
        <v>323.43214602</v>
      </c>
      <c r="AY25" s="201">
        <v>353.64272779999999</v>
      </c>
      <c r="AZ25" s="201">
        <v>313.69138177999997</v>
      </c>
      <c r="BA25" s="201">
        <v>311.77839999999998</v>
      </c>
      <c r="BB25" s="201">
        <v>292.91460000000001</v>
      </c>
      <c r="BC25" s="240">
        <v>314.76819999999998</v>
      </c>
      <c r="BD25" s="240">
        <v>356.51710000000003</v>
      </c>
      <c r="BE25" s="240">
        <v>411.62329999999997</v>
      </c>
      <c r="BF25" s="240">
        <v>414.22250000000003</v>
      </c>
      <c r="BG25" s="240">
        <v>363.84199999999998</v>
      </c>
      <c r="BH25" s="240">
        <v>326.49990000000003</v>
      </c>
      <c r="BI25" s="240">
        <v>309.60199999999998</v>
      </c>
      <c r="BJ25" s="240">
        <v>334.3064</v>
      </c>
      <c r="BK25" s="240">
        <v>357.10270000000003</v>
      </c>
      <c r="BL25" s="240">
        <v>311.4905</v>
      </c>
      <c r="BM25" s="240">
        <v>321.35509999999999</v>
      </c>
      <c r="BN25" s="240">
        <v>298.82859999999999</v>
      </c>
      <c r="BO25" s="240">
        <v>321.39109999999999</v>
      </c>
      <c r="BP25" s="240">
        <v>362.45179999999999</v>
      </c>
      <c r="BQ25" s="240">
        <v>417.01369999999997</v>
      </c>
      <c r="BR25" s="240">
        <v>419.68579999999997</v>
      </c>
      <c r="BS25" s="240">
        <v>368.36869999999999</v>
      </c>
      <c r="BT25" s="240">
        <v>330.52839999999998</v>
      </c>
      <c r="BU25" s="240">
        <v>312.96550000000002</v>
      </c>
      <c r="BV25" s="240">
        <v>337.54169999999999</v>
      </c>
    </row>
    <row r="26" spans="1:74" ht="11.15" customHeight="1" x14ac:dyDescent="0.25">
      <c r="A26" s="82"/>
      <c r="B26" s="83" t="s">
        <v>170</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252"/>
      <c r="BD26" s="252"/>
      <c r="BE26" s="252"/>
      <c r="BF26" s="252"/>
      <c r="BG26" s="252"/>
      <c r="BH26" s="252"/>
      <c r="BI26" s="252"/>
      <c r="BJ26" s="252"/>
      <c r="BK26" s="252"/>
      <c r="BL26" s="252"/>
      <c r="BM26" s="252"/>
      <c r="BN26" s="252"/>
      <c r="BO26" s="252"/>
      <c r="BP26" s="252"/>
      <c r="BQ26" s="252"/>
      <c r="BR26" s="252"/>
      <c r="BS26" s="252"/>
      <c r="BT26" s="252"/>
      <c r="BU26" s="252"/>
      <c r="BV26" s="252"/>
    </row>
    <row r="27" spans="1:74" ht="11.15" customHeight="1" x14ac:dyDescent="0.25">
      <c r="A27" s="82" t="s">
        <v>171</v>
      </c>
      <c r="B27" s="101" t="s">
        <v>172</v>
      </c>
      <c r="C27" s="201">
        <v>910.45151043999999</v>
      </c>
      <c r="D27" s="201">
        <v>820.32009951999999</v>
      </c>
      <c r="E27" s="201">
        <v>762.75621486</v>
      </c>
      <c r="F27" s="201">
        <v>715.23169767000002</v>
      </c>
      <c r="G27" s="201">
        <v>773.18920352999999</v>
      </c>
      <c r="H27" s="201">
        <v>962.36651196000003</v>
      </c>
      <c r="I27" s="201">
        <v>1222.606528</v>
      </c>
      <c r="J27" s="201">
        <v>1162.8400466999999</v>
      </c>
      <c r="K27" s="201">
        <v>935.19277246000001</v>
      </c>
      <c r="L27" s="201">
        <v>771.96733713000003</v>
      </c>
      <c r="M27" s="201">
        <v>729.14527344999999</v>
      </c>
      <c r="N27" s="201">
        <v>949.36338035999995</v>
      </c>
      <c r="O27" s="201">
        <v>988.24148424999998</v>
      </c>
      <c r="P27" s="201">
        <v>914.97930079000002</v>
      </c>
      <c r="Q27" s="201">
        <v>826.94737537000003</v>
      </c>
      <c r="R27" s="201">
        <v>678.85035352</v>
      </c>
      <c r="S27" s="201">
        <v>731.40971125999999</v>
      </c>
      <c r="T27" s="201">
        <v>955.49685385999999</v>
      </c>
      <c r="U27" s="201">
        <v>1117.0274965000001</v>
      </c>
      <c r="V27" s="201">
        <v>1140.8669325000001</v>
      </c>
      <c r="W27" s="201">
        <v>947.96166438</v>
      </c>
      <c r="X27" s="201">
        <v>751.88507666999999</v>
      </c>
      <c r="Y27" s="201">
        <v>727.29335479999997</v>
      </c>
      <c r="Z27" s="201">
        <v>850.96268384999996</v>
      </c>
      <c r="AA27" s="201">
        <v>1004.8879559</v>
      </c>
      <c r="AB27" s="201">
        <v>896.45069537999996</v>
      </c>
      <c r="AC27" s="201">
        <v>797.01105802999996</v>
      </c>
      <c r="AD27" s="201">
        <v>696.83452727999997</v>
      </c>
      <c r="AE27" s="201">
        <v>787.22812550000003</v>
      </c>
      <c r="AF27" s="201">
        <v>974.89394675000005</v>
      </c>
      <c r="AG27" s="201">
        <v>1174.9094209</v>
      </c>
      <c r="AH27" s="201">
        <v>1146.264786</v>
      </c>
      <c r="AI27" s="201">
        <v>924.33653327000002</v>
      </c>
      <c r="AJ27" s="201">
        <v>713.71577795999997</v>
      </c>
      <c r="AK27" s="201">
        <v>737.74575458000004</v>
      </c>
      <c r="AL27" s="201">
        <v>939.78764479999995</v>
      </c>
      <c r="AM27" s="201">
        <v>940.23100084999999</v>
      </c>
      <c r="AN27" s="201">
        <v>801.28406958000005</v>
      </c>
      <c r="AO27" s="201">
        <v>788.81472334</v>
      </c>
      <c r="AP27" s="201">
        <v>687.35875361000001</v>
      </c>
      <c r="AQ27" s="201">
        <v>715.39188340999999</v>
      </c>
      <c r="AR27" s="201">
        <v>865.54004319000001</v>
      </c>
      <c r="AS27" s="201">
        <v>1139.7734872000001</v>
      </c>
      <c r="AT27" s="201">
        <v>1153.6259676</v>
      </c>
      <c r="AU27" s="201">
        <v>949.21403982000004</v>
      </c>
      <c r="AV27" s="201">
        <v>738.80305799999996</v>
      </c>
      <c r="AW27" s="201">
        <v>729.26304316999995</v>
      </c>
      <c r="AX27" s="201">
        <v>847.62934288999998</v>
      </c>
      <c r="AY27" s="201">
        <v>1005.6349835</v>
      </c>
      <c r="AZ27" s="201">
        <v>828.75817592999999</v>
      </c>
      <c r="BA27" s="201">
        <v>752.87048700000003</v>
      </c>
      <c r="BB27" s="201">
        <v>680.46141821000003</v>
      </c>
      <c r="BC27" s="240">
        <v>728.91520000000003</v>
      </c>
      <c r="BD27" s="240">
        <v>931.44029999999998</v>
      </c>
      <c r="BE27" s="240">
        <v>1187.8140000000001</v>
      </c>
      <c r="BF27" s="240">
        <v>1176.846</v>
      </c>
      <c r="BG27" s="240">
        <v>960.43619999999999</v>
      </c>
      <c r="BH27" s="240">
        <v>755.30820000000006</v>
      </c>
      <c r="BI27" s="240">
        <v>734.73329999999999</v>
      </c>
      <c r="BJ27" s="240">
        <v>886.65940000000001</v>
      </c>
      <c r="BK27" s="240">
        <v>1001.226</v>
      </c>
      <c r="BL27" s="240">
        <v>824.76170000000002</v>
      </c>
      <c r="BM27" s="240">
        <v>784.18799999999999</v>
      </c>
      <c r="BN27" s="240">
        <v>689.24350000000004</v>
      </c>
      <c r="BO27" s="240">
        <v>738.38900000000001</v>
      </c>
      <c r="BP27" s="240">
        <v>937.5059</v>
      </c>
      <c r="BQ27" s="240">
        <v>1188.3499999999999</v>
      </c>
      <c r="BR27" s="240">
        <v>1177.605</v>
      </c>
      <c r="BS27" s="240">
        <v>959.3229</v>
      </c>
      <c r="BT27" s="240">
        <v>753.11800000000005</v>
      </c>
      <c r="BU27" s="240">
        <v>730.48739999999998</v>
      </c>
      <c r="BV27" s="240">
        <v>880.68359999999996</v>
      </c>
    </row>
    <row r="28" spans="1:74" ht="11.15" customHeight="1" x14ac:dyDescent="0.25">
      <c r="A28" s="82"/>
      <c r="B28" s="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269"/>
      <c r="BD28" s="269"/>
      <c r="BE28" s="269"/>
      <c r="BF28" s="269"/>
      <c r="BG28" s="269"/>
      <c r="BH28" s="269"/>
      <c r="BI28" s="269"/>
      <c r="BJ28" s="269"/>
      <c r="BK28" s="269"/>
      <c r="BL28" s="269"/>
      <c r="BM28" s="269"/>
      <c r="BN28" s="269"/>
      <c r="BO28" s="269"/>
      <c r="BP28" s="269"/>
      <c r="BQ28" s="269"/>
      <c r="BR28" s="269"/>
      <c r="BS28" s="269"/>
      <c r="BT28" s="269"/>
      <c r="BU28" s="269"/>
      <c r="BV28" s="269"/>
    </row>
    <row r="29" spans="1:74" ht="11.15" customHeight="1" x14ac:dyDescent="0.25">
      <c r="A29" s="82"/>
      <c r="B29" s="84" t="s">
        <v>80</v>
      </c>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269"/>
      <c r="BD29" s="269"/>
      <c r="BE29" s="269"/>
      <c r="BF29" s="269"/>
      <c r="BG29" s="269"/>
      <c r="BH29" s="269"/>
      <c r="BI29" s="269"/>
      <c r="BJ29" s="269"/>
      <c r="BK29" s="269"/>
      <c r="BL29" s="269"/>
      <c r="BM29" s="269"/>
      <c r="BN29" s="269"/>
      <c r="BO29" s="269"/>
      <c r="BP29" s="269"/>
      <c r="BQ29" s="269"/>
      <c r="BR29" s="269"/>
      <c r="BS29" s="269"/>
      <c r="BT29" s="269"/>
      <c r="BU29" s="269"/>
      <c r="BV29" s="269"/>
    </row>
    <row r="30" spans="1:74" ht="11.15" customHeight="1" x14ac:dyDescent="0.25">
      <c r="A30" s="82" t="s">
        <v>56</v>
      </c>
      <c r="B30" s="101" t="s">
        <v>73</v>
      </c>
      <c r="C30" s="54">
        <v>134.134027</v>
      </c>
      <c r="D30" s="54">
        <v>139.111548</v>
      </c>
      <c r="E30" s="54">
        <v>145.03350699999999</v>
      </c>
      <c r="F30" s="54">
        <v>151.53379699999999</v>
      </c>
      <c r="G30" s="54">
        <v>153.715913</v>
      </c>
      <c r="H30" s="54">
        <v>149.93521999999999</v>
      </c>
      <c r="I30" s="54">
        <v>137.14856399999999</v>
      </c>
      <c r="J30" s="54">
        <v>128.329733</v>
      </c>
      <c r="K30" s="54">
        <v>127.90161999999999</v>
      </c>
      <c r="L30" s="54">
        <v>132.05787000000001</v>
      </c>
      <c r="M30" s="54">
        <v>134.522154</v>
      </c>
      <c r="N30" s="54">
        <v>131.43067300000001</v>
      </c>
      <c r="O30" s="54">
        <v>123.70493999999999</v>
      </c>
      <c r="P30" s="54">
        <v>107.697982</v>
      </c>
      <c r="Q30" s="54">
        <v>109.613539</v>
      </c>
      <c r="R30" s="54">
        <v>115.50493</v>
      </c>
      <c r="S30" s="54">
        <v>117.93173899999999</v>
      </c>
      <c r="T30" s="54">
        <v>108.678173</v>
      </c>
      <c r="U30" s="54">
        <v>94.974288000000001</v>
      </c>
      <c r="V30" s="54">
        <v>81.761792</v>
      </c>
      <c r="W30" s="54">
        <v>77.475972999999996</v>
      </c>
      <c r="X30" s="54">
        <v>81.879538999999994</v>
      </c>
      <c r="Y30" s="54">
        <v>89.191877000000005</v>
      </c>
      <c r="Z30" s="54">
        <v>91.884252000000004</v>
      </c>
      <c r="AA30" s="54">
        <v>84.541109000000006</v>
      </c>
      <c r="AB30" s="54">
        <v>81.034187000000003</v>
      </c>
      <c r="AC30" s="54">
        <v>86.143270000000001</v>
      </c>
      <c r="AD30" s="54">
        <v>90.746359999999996</v>
      </c>
      <c r="AE30" s="54">
        <v>92.692076</v>
      </c>
      <c r="AF30" s="54">
        <v>86.868606</v>
      </c>
      <c r="AG30" s="54">
        <v>79.171988999999996</v>
      </c>
      <c r="AH30" s="54">
        <v>75.569913999999997</v>
      </c>
      <c r="AI30" s="54">
        <v>79.354139000000004</v>
      </c>
      <c r="AJ30" s="54">
        <v>87.342115000000007</v>
      </c>
      <c r="AK30" s="54">
        <v>93.202696000000003</v>
      </c>
      <c r="AL30" s="54">
        <v>88.860583000000005</v>
      </c>
      <c r="AM30" s="54">
        <v>92.604001999999994</v>
      </c>
      <c r="AN30" s="54">
        <v>99.700176999999996</v>
      </c>
      <c r="AO30" s="54">
        <v>109.00375699999999</v>
      </c>
      <c r="AP30" s="54">
        <v>118.03506</v>
      </c>
      <c r="AQ30" s="54">
        <v>126.414198</v>
      </c>
      <c r="AR30" s="54">
        <v>127.7099</v>
      </c>
      <c r="AS30" s="54">
        <v>121.58973</v>
      </c>
      <c r="AT30" s="54">
        <v>118.14384200000001</v>
      </c>
      <c r="AU30" s="54">
        <v>116.635054</v>
      </c>
      <c r="AV30" s="54">
        <v>121.62055100000001</v>
      </c>
      <c r="AW30" s="54">
        <v>131.266448</v>
      </c>
      <c r="AX30" s="54">
        <v>131.42622499999999</v>
      </c>
      <c r="AY30" s="54">
        <v>121.72216400000001</v>
      </c>
      <c r="AZ30" s="54">
        <v>127.106666</v>
      </c>
      <c r="BA30" s="54">
        <v>134.23519999999999</v>
      </c>
      <c r="BB30" s="54">
        <v>140.43680000000001</v>
      </c>
      <c r="BC30" s="232">
        <v>140.20930000000001</v>
      </c>
      <c r="BD30" s="232">
        <v>133.7611</v>
      </c>
      <c r="BE30" s="232">
        <v>124.2269</v>
      </c>
      <c r="BF30" s="232">
        <v>121.0462</v>
      </c>
      <c r="BG30" s="232">
        <v>125.059</v>
      </c>
      <c r="BH30" s="232">
        <v>133.2799</v>
      </c>
      <c r="BI30" s="232">
        <v>138.44049999999999</v>
      </c>
      <c r="BJ30" s="232">
        <v>137.14279999999999</v>
      </c>
      <c r="BK30" s="232">
        <v>134.13640000000001</v>
      </c>
      <c r="BL30" s="232">
        <v>137.39619999999999</v>
      </c>
      <c r="BM30" s="232">
        <v>146.29089999999999</v>
      </c>
      <c r="BN30" s="232">
        <v>154.9282</v>
      </c>
      <c r="BO30" s="232">
        <v>158.2508</v>
      </c>
      <c r="BP30" s="232">
        <v>153.0504</v>
      </c>
      <c r="BQ30" s="232">
        <v>142.45590000000001</v>
      </c>
      <c r="BR30" s="232">
        <v>137.43629999999999</v>
      </c>
      <c r="BS30" s="232">
        <v>139.05369999999999</v>
      </c>
      <c r="BT30" s="232">
        <v>144.75489999999999</v>
      </c>
      <c r="BU30" s="232">
        <v>149.976</v>
      </c>
      <c r="BV30" s="232">
        <v>149.86240000000001</v>
      </c>
    </row>
    <row r="31" spans="1:74" ht="11.15" customHeight="1" x14ac:dyDescent="0.25">
      <c r="A31" s="82" t="s">
        <v>69</v>
      </c>
      <c r="B31" s="101" t="s">
        <v>71</v>
      </c>
      <c r="C31" s="54">
        <v>8.0733429999999995</v>
      </c>
      <c r="D31" s="54">
        <v>8.1198580000000007</v>
      </c>
      <c r="E31" s="54">
        <v>8.2799449999999997</v>
      </c>
      <c r="F31" s="54">
        <v>8.4727750000000004</v>
      </c>
      <c r="G31" s="54">
        <v>8.4206830000000004</v>
      </c>
      <c r="H31" s="54">
        <v>8.5404900000000001</v>
      </c>
      <c r="I31" s="54">
        <v>8.5779879999999995</v>
      </c>
      <c r="J31" s="54">
        <v>7.7747099999999998</v>
      </c>
      <c r="K31" s="54">
        <v>8.2185079999999999</v>
      </c>
      <c r="L31" s="54">
        <v>8.2642670000000003</v>
      </c>
      <c r="M31" s="54">
        <v>8.1484740000000002</v>
      </c>
      <c r="N31" s="54">
        <v>8.2693150000000006</v>
      </c>
      <c r="O31" s="54">
        <v>8.0139870000000002</v>
      </c>
      <c r="P31" s="54">
        <v>7.8190679999999997</v>
      </c>
      <c r="Q31" s="54">
        <v>7.8152920000000003</v>
      </c>
      <c r="R31" s="54">
        <v>7.628304</v>
      </c>
      <c r="S31" s="54">
        <v>7.4646879999999998</v>
      </c>
      <c r="T31" s="54">
        <v>7.2810249999999996</v>
      </c>
      <c r="U31" s="54">
        <v>6.8498919999999996</v>
      </c>
      <c r="V31" s="54">
        <v>6.4293389999999997</v>
      </c>
      <c r="W31" s="54">
        <v>6.8187860000000002</v>
      </c>
      <c r="X31" s="54">
        <v>6.8283170000000002</v>
      </c>
      <c r="Y31" s="54">
        <v>6.9512080000000003</v>
      </c>
      <c r="Z31" s="54">
        <v>7.0380089999999997</v>
      </c>
      <c r="AA31" s="54">
        <v>6.1079480000000004</v>
      </c>
      <c r="AB31" s="54">
        <v>6.1064449999999999</v>
      </c>
      <c r="AC31" s="54">
        <v>5.7715449999999997</v>
      </c>
      <c r="AD31" s="54">
        <v>5.9196619999999998</v>
      </c>
      <c r="AE31" s="54">
        <v>5.8159359999999998</v>
      </c>
      <c r="AF31" s="54">
        <v>6.1194959999999998</v>
      </c>
      <c r="AG31" s="54">
        <v>6.0701780000000003</v>
      </c>
      <c r="AH31" s="54">
        <v>5.8338599999999996</v>
      </c>
      <c r="AI31" s="54">
        <v>5.7754669999999999</v>
      </c>
      <c r="AJ31" s="54">
        <v>6.0141840000000002</v>
      </c>
      <c r="AK31" s="54">
        <v>6.1916849999999997</v>
      </c>
      <c r="AL31" s="54">
        <v>5.7772490000000003</v>
      </c>
      <c r="AM31" s="54">
        <v>6.1267719999999999</v>
      </c>
      <c r="AN31" s="54">
        <v>6.2364189999999997</v>
      </c>
      <c r="AO31" s="54">
        <v>6.1379279999999996</v>
      </c>
      <c r="AP31" s="54">
        <v>6.2398360000000004</v>
      </c>
      <c r="AQ31" s="54">
        <v>6.1927300000000001</v>
      </c>
      <c r="AR31" s="54">
        <v>6.2482839999999999</v>
      </c>
      <c r="AS31" s="54">
        <v>6.442151</v>
      </c>
      <c r="AT31" s="54">
        <v>6.3838509999999999</v>
      </c>
      <c r="AU31" s="54">
        <v>6.3926530000000001</v>
      </c>
      <c r="AV31" s="54">
        <v>6.35311</v>
      </c>
      <c r="AW31" s="54">
        <v>6.3245329999999997</v>
      </c>
      <c r="AX31" s="54">
        <v>6.2905430000000004</v>
      </c>
      <c r="AY31" s="54">
        <v>6.1301269999999999</v>
      </c>
      <c r="AZ31" s="54">
        <v>6.3378589999999999</v>
      </c>
      <c r="BA31" s="54">
        <v>5.7196429999999996</v>
      </c>
      <c r="BB31" s="54">
        <v>5.4263399999999997</v>
      </c>
      <c r="BC31" s="232">
        <v>5.8006890000000002</v>
      </c>
      <c r="BD31" s="232">
        <v>5.1773819999999997</v>
      </c>
      <c r="BE31" s="232">
        <v>3.9540639999999998</v>
      </c>
      <c r="BF31" s="232">
        <v>3.1124999999999998</v>
      </c>
      <c r="BG31" s="232">
        <v>2.8531849999999999</v>
      </c>
      <c r="BH31" s="232">
        <v>3.3323230000000001</v>
      </c>
      <c r="BI31" s="232">
        <v>3.7619720000000001</v>
      </c>
      <c r="BJ31" s="232">
        <v>3.3560279999999998</v>
      </c>
      <c r="BK31" s="232">
        <v>2.2966639999999998</v>
      </c>
      <c r="BL31" s="232">
        <v>2.6349179999999999</v>
      </c>
      <c r="BM31" s="232">
        <v>2.11972</v>
      </c>
      <c r="BN31" s="232">
        <v>2.0691120000000001</v>
      </c>
      <c r="BO31" s="232">
        <v>2.6844839999999999</v>
      </c>
      <c r="BP31" s="232">
        <v>2.3493200000000001</v>
      </c>
      <c r="BQ31" s="232">
        <v>1.3715619999999999</v>
      </c>
      <c r="BR31" s="232">
        <v>0.72039249999999999</v>
      </c>
      <c r="BS31" s="232">
        <v>0.6186952</v>
      </c>
      <c r="BT31" s="232">
        <v>1.21923</v>
      </c>
      <c r="BU31" s="232">
        <v>1.7818000000000001</v>
      </c>
      <c r="BV31" s="232">
        <v>1.5125660000000001</v>
      </c>
    </row>
    <row r="32" spans="1:74" ht="11.15" customHeight="1" x14ac:dyDescent="0.25">
      <c r="A32" s="82" t="s">
        <v>70</v>
      </c>
      <c r="B32" s="101" t="s">
        <v>72</v>
      </c>
      <c r="C32" s="54">
        <v>16.443411999999999</v>
      </c>
      <c r="D32" s="54">
        <v>16.346366</v>
      </c>
      <c r="E32" s="54">
        <v>16.682606</v>
      </c>
      <c r="F32" s="54">
        <v>16.600508000000001</v>
      </c>
      <c r="G32" s="54">
        <v>16.859715999999999</v>
      </c>
      <c r="H32" s="54">
        <v>16.881762999999999</v>
      </c>
      <c r="I32" s="54">
        <v>17.611426000000002</v>
      </c>
      <c r="J32" s="54">
        <v>17.384457000000001</v>
      </c>
      <c r="K32" s="54">
        <v>17.475016</v>
      </c>
      <c r="L32" s="54">
        <v>17.508565000000001</v>
      </c>
      <c r="M32" s="54">
        <v>17.383989</v>
      </c>
      <c r="N32" s="54">
        <v>17.116184000000001</v>
      </c>
      <c r="O32" s="54">
        <v>17.225940000000001</v>
      </c>
      <c r="P32" s="54">
        <v>16.792300000000001</v>
      </c>
      <c r="Q32" s="54">
        <v>16.734099000000001</v>
      </c>
      <c r="R32" s="54">
        <v>16.538263000000001</v>
      </c>
      <c r="S32" s="54">
        <v>16.648731000000002</v>
      </c>
      <c r="T32" s="54">
        <v>16.584071000000002</v>
      </c>
      <c r="U32" s="54">
        <v>16.486293</v>
      </c>
      <c r="V32" s="54">
        <v>16.506284999999998</v>
      </c>
      <c r="W32" s="54">
        <v>16.620201000000002</v>
      </c>
      <c r="X32" s="54">
        <v>16.879719000000001</v>
      </c>
      <c r="Y32" s="54">
        <v>17.230983999999999</v>
      </c>
      <c r="Z32" s="54">
        <v>18.220188</v>
      </c>
      <c r="AA32" s="54">
        <v>17.369537000000001</v>
      </c>
      <c r="AB32" s="54">
        <v>17.448029999999999</v>
      </c>
      <c r="AC32" s="54">
        <v>17.331572000000001</v>
      </c>
      <c r="AD32" s="54">
        <v>17.184718</v>
      </c>
      <c r="AE32" s="54">
        <v>17.529952000000002</v>
      </c>
      <c r="AF32" s="54">
        <v>17.297056000000001</v>
      </c>
      <c r="AG32" s="54">
        <v>19.049918999999999</v>
      </c>
      <c r="AH32" s="54">
        <v>16.459589000000001</v>
      </c>
      <c r="AI32" s="54">
        <v>16.218233000000001</v>
      </c>
      <c r="AJ32" s="54">
        <v>16.263347</v>
      </c>
      <c r="AK32" s="54">
        <v>16.969798999999998</v>
      </c>
      <c r="AL32" s="54">
        <v>16.520990000000001</v>
      </c>
      <c r="AM32" s="54">
        <v>17.382110000000001</v>
      </c>
      <c r="AN32" s="54">
        <v>17.522596</v>
      </c>
      <c r="AO32" s="54">
        <v>16.958894000000001</v>
      </c>
      <c r="AP32" s="54">
        <v>16.805578000000001</v>
      </c>
      <c r="AQ32" s="54">
        <v>16.691552999999999</v>
      </c>
      <c r="AR32" s="54">
        <v>16.880738999999998</v>
      </c>
      <c r="AS32" s="54">
        <v>16.713915</v>
      </c>
      <c r="AT32" s="54">
        <v>16.115130000000001</v>
      </c>
      <c r="AU32" s="54">
        <v>16.086983</v>
      </c>
      <c r="AV32" s="54">
        <v>15.995322</v>
      </c>
      <c r="AW32" s="54">
        <v>16.039643000000002</v>
      </c>
      <c r="AX32" s="54">
        <v>16.140629000000001</v>
      </c>
      <c r="AY32" s="54">
        <v>15.746765</v>
      </c>
      <c r="AZ32" s="54">
        <v>15.715047</v>
      </c>
      <c r="BA32" s="54">
        <v>15.64432</v>
      </c>
      <c r="BB32" s="54">
        <v>15.52187</v>
      </c>
      <c r="BC32" s="232">
        <v>15.460750000000001</v>
      </c>
      <c r="BD32" s="232">
        <v>15.543010000000001</v>
      </c>
      <c r="BE32" s="232">
        <v>15.495480000000001</v>
      </c>
      <c r="BF32" s="232">
        <v>15.50478</v>
      </c>
      <c r="BG32" s="232">
        <v>15.508430000000001</v>
      </c>
      <c r="BH32" s="232">
        <v>15.568110000000001</v>
      </c>
      <c r="BI32" s="232">
        <v>15.72626</v>
      </c>
      <c r="BJ32" s="232">
        <v>15.75526</v>
      </c>
      <c r="BK32" s="232">
        <v>15.80871</v>
      </c>
      <c r="BL32" s="232">
        <v>15.73555</v>
      </c>
      <c r="BM32" s="232">
        <v>15.62257</v>
      </c>
      <c r="BN32" s="232">
        <v>15.47805</v>
      </c>
      <c r="BO32" s="232">
        <v>15.397180000000001</v>
      </c>
      <c r="BP32" s="232">
        <v>15.466290000000001</v>
      </c>
      <c r="BQ32" s="232">
        <v>15.40917</v>
      </c>
      <c r="BR32" s="232">
        <v>15.408989999999999</v>
      </c>
      <c r="BS32" s="232">
        <v>15.405150000000001</v>
      </c>
      <c r="BT32" s="232">
        <v>15.45884</v>
      </c>
      <c r="BU32" s="232">
        <v>15.6119</v>
      </c>
      <c r="BV32" s="232">
        <v>15.63621</v>
      </c>
    </row>
    <row r="33" spans="1:74" ht="11.15" customHeight="1" x14ac:dyDescent="0.25">
      <c r="A33" s="82"/>
      <c r="B33" s="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269"/>
      <c r="BD33" s="269"/>
      <c r="BE33" s="269"/>
      <c r="BF33" s="269"/>
      <c r="BG33" s="269"/>
      <c r="BH33" s="269"/>
      <c r="BI33" s="269"/>
      <c r="BJ33" s="269"/>
      <c r="BK33" s="269"/>
      <c r="BL33" s="269"/>
      <c r="BM33" s="269"/>
      <c r="BN33" s="269"/>
      <c r="BO33" s="269"/>
      <c r="BP33" s="269"/>
      <c r="BQ33" s="269"/>
      <c r="BR33" s="269"/>
      <c r="BS33" s="269"/>
      <c r="BT33" s="269"/>
      <c r="BU33" s="269"/>
      <c r="BV33" s="269"/>
    </row>
    <row r="34" spans="1:74" ht="11.15" customHeight="1" x14ac:dyDescent="0.25">
      <c r="A34" s="82"/>
      <c r="B34" s="43" t="s">
        <v>119</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269"/>
      <c r="BD34" s="269"/>
      <c r="BE34" s="269"/>
      <c r="BF34" s="269"/>
      <c r="BG34" s="269"/>
      <c r="BH34" s="269"/>
      <c r="BI34" s="269"/>
      <c r="BJ34" s="269"/>
      <c r="BK34" s="269"/>
      <c r="BL34" s="269"/>
      <c r="BM34" s="269"/>
      <c r="BN34" s="269"/>
      <c r="BO34" s="269"/>
      <c r="BP34" s="269"/>
      <c r="BQ34" s="269"/>
      <c r="BR34" s="269"/>
      <c r="BS34" s="269"/>
      <c r="BT34" s="269"/>
      <c r="BU34" s="269"/>
      <c r="BV34" s="269"/>
    </row>
    <row r="35" spans="1:74" ht="11.15" customHeight="1" x14ac:dyDescent="0.25">
      <c r="A35" s="82"/>
      <c r="B35" s="43" t="s">
        <v>30</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269"/>
      <c r="BD35" s="269"/>
      <c r="BE35" s="269"/>
      <c r="BF35" s="269"/>
      <c r="BG35" s="269"/>
      <c r="BH35" s="269"/>
      <c r="BI35" s="269"/>
      <c r="BJ35" s="269"/>
      <c r="BK35" s="269"/>
      <c r="BL35" s="269"/>
      <c r="BM35" s="269"/>
      <c r="BN35" s="269"/>
      <c r="BO35" s="269"/>
      <c r="BP35" s="269"/>
      <c r="BQ35" s="269"/>
      <c r="BR35" s="269"/>
      <c r="BS35" s="269"/>
      <c r="BT35" s="269"/>
      <c r="BU35" s="269"/>
      <c r="BV35" s="269"/>
    </row>
    <row r="36" spans="1:74" ht="11.15" customHeight="1" x14ac:dyDescent="0.25">
      <c r="A36" s="40" t="s">
        <v>446</v>
      </c>
      <c r="B36" s="101" t="s">
        <v>316</v>
      </c>
      <c r="C36" s="165">
        <v>1.9360287529</v>
      </c>
      <c r="D36" s="165">
        <v>1.9044576946</v>
      </c>
      <c r="E36" s="165">
        <v>1.9306326428</v>
      </c>
      <c r="F36" s="165">
        <v>1.9229253076999999</v>
      </c>
      <c r="G36" s="165">
        <v>1.8920969184</v>
      </c>
      <c r="H36" s="165">
        <v>1.9045386050999999</v>
      </c>
      <c r="I36" s="165">
        <v>1.9081920777000001</v>
      </c>
      <c r="J36" s="165">
        <v>1.9374620145999999</v>
      </c>
      <c r="K36" s="165">
        <v>1.9396412607</v>
      </c>
      <c r="L36" s="165">
        <v>1.9119282651</v>
      </c>
      <c r="M36" s="165">
        <v>1.9084583820000001</v>
      </c>
      <c r="N36" s="165">
        <v>1.9164044434</v>
      </c>
      <c r="O36" s="165">
        <v>1.9002439028</v>
      </c>
      <c r="P36" s="165">
        <v>1.9264737038999999</v>
      </c>
      <c r="Q36" s="165">
        <v>1.8933881796000001</v>
      </c>
      <c r="R36" s="165">
        <v>1.8952856568000001</v>
      </c>
      <c r="S36" s="165">
        <v>1.8931579256</v>
      </c>
      <c r="T36" s="165">
        <v>1.9520854196999999</v>
      </c>
      <c r="U36" s="165">
        <v>2.0075843822000001</v>
      </c>
      <c r="V36" s="165">
        <v>2.0562939591</v>
      </c>
      <c r="W36" s="165">
        <v>2.0089532846</v>
      </c>
      <c r="X36" s="165">
        <v>2.0282229179</v>
      </c>
      <c r="Y36" s="165">
        <v>2.0357982250000002</v>
      </c>
      <c r="Z36" s="165">
        <v>2.0715358930000001</v>
      </c>
      <c r="AA36" s="165">
        <v>2.1999997519000001</v>
      </c>
      <c r="AB36" s="165">
        <v>2.1699923609999998</v>
      </c>
      <c r="AC36" s="165">
        <v>2.1519612245999999</v>
      </c>
      <c r="AD36" s="165">
        <v>2.1814958866</v>
      </c>
      <c r="AE36" s="165">
        <v>2.2321288404000001</v>
      </c>
      <c r="AF36" s="165">
        <v>2.3155552371999999</v>
      </c>
      <c r="AG36" s="165">
        <v>2.4693298204</v>
      </c>
      <c r="AH36" s="165">
        <v>2.5065243406</v>
      </c>
      <c r="AI36" s="165">
        <v>2.5078223408000002</v>
      </c>
      <c r="AJ36" s="165">
        <v>2.4609091750999998</v>
      </c>
      <c r="AK36" s="165">
        <v>2.4777312747</v>
      </c>
      <c r="AL36" s="165">
        <v>2.6450427794000002</v>
      </c>
      <c r="AM36" s="165">
        <v>2.5958545763999998</v>
      </c>
      <c r="AN36" s="165">
        <v>2.5963211996000002</v>
      </c>
      <c r="AO36" s="165">
        <v>2.5065972968999999</v>
      </c>
      <c r="AP36" s="165">
        <v>2.479427931</v>
      </c>
      <c r="AQ36" s="165">
        <v>2.5169079692</v>
      </c>
      <c r="AR36" s="165">
        <v>2.4715368958999999</v>
      </c>
      <c r="AS36" s="165">
        <v>2.4853128952999999</v>
      </c>
      <c r="AT36" s="165">
        <v>2.5011867341</v>
      </c>
      <c r="AU36" s="165">
        <v>2.5384403248999998</v>
      </c>
      <c r="AV36" s="165">
        <v>2.5392587190000002</v>
      </c>
      <c r="AW36" s="165">
        <v>2.5176086867</v>
      </c>
      <c r="AX36" s="165">
        <v>2.4852665429999998</v>
      </c>
      <c r="AY36" s="165">
        <v>2.4866008167999998</v>
      </c>
      <c r="AZ36" s="165">
        <v>2.4921584887999999</v>
      </c>
      <c r="BA36" s="165">
        <v>2.4890490000000001</v>
      </c>
      <c r="BB36" s="165">
        <v>2.4949300000000001</v>
      </c>
      <c r="BC36" s="252">
        <v>2.4929670000000002</v>
      </c>
      <c r="BD36" s="252">
        <v>2.4805730000000001</v>
      </c>
      <c r="BE36" s="252">
        <v>2.485614</v>
      </c>
      <c r="BF36" s="252">
        <v>2.4889600000000001</v>
      </c>
      <c r="BG36" s="252">
        <v>2.4652630000000002</v>
      </c>
      <c r="BH36" s="252">
        <v>2.4356620000000002</v>
      </c>
      <c r="BI36" s="252">
        <v>2.4311630000000002</v>
      </c>
      <c r="BJ36" s="252">
        <v>2.4274309999999999</v>
      </c>
      <c r="BK36" s="252">
        <v>2.4421550000000001</v>
      </c>
      <c r="BL36" s="252">
        <v>2.4305099999999999</v>
      </c>
      <c r="BM36" s="252">
        <v>2.4269769999999999</v>
      </c>
      <c r="BN36" s="252">
        <v>2.4275370000000001</v>
      </c>
      <c r="BO36" s="252">
        <v>2.4245589999999999</v>
      </c>
      <c r="BP36" s="252">
        <v>2.4113509999999998</v>
      </c>
      <c r="BQ36" s="252">
        <v>2.4163380000000001</v>
      </c>
      <c r="BR36" s="252">
        <v>2.4216150000000001</v>
      </c>
      <c r="BS36" s="252">
        <v>2.4007520000000002</v>
      </c>
      <c r="BT36" s="252">
        <v>2.3743590000000001</v>
      </c>
      <c r="BU36" s="252">
        <v>2.3721830000000002</v>
      </c>
      <c r="BV36" s="252">
        <v>2.3685640000000001</v>
      </c>
    </row>
    <row r="37" spans="1:74" ht="11.15" customHeight="1" x14ac:dyDescent="0.25">
      <c r="A37" s="82" t="s">
        <v>448</v>
      </c>
      <c r="B37" s="101" t="s">
        <v>379</v>
      </c>
      <c r="C37" s="165">
        <v>2.6189208597000002</v>
      </c>
      <c r="D37" s="165">
        <v>2.3957473847999999</v>
      </c>
      <c r="E37" s="165">
        <v>2.1399498974000002</v>
      </c>
      <c r="F37" s="165">
        <v>2.1001725734000001</v>
      </c>
      <c r="G37" s="165">
        <v>2.1719155728000001</v>
      </c>
      <c r="H37" s="165">
        <v>2.0254687832</v>
      </c>
      <c r="I37" s="165">
        <v>2.0584451906000001</v>
      </c>
      <c r="J37" s="165">
        <v>2.4105464320999999</v>
      </c>
      <c r="K37" s="165">
        <v>2.4201300868</v>
      </c>
      <c r="L37" s="165">
        <v>2.4968882008</v>
      </c>
      <c r="M37" s="165">
        <v>2.9946280985999998</v>
      </c>
      <c r="N37" s="165">
        <v>3.1688250869000001</v>
      </c>
      <c r="O37" s="165">
        <v>3.1977611457999999</v>
      </c>
      <c r="P37" s="165">
        <v>17.116937833000001</v>
      </c>
      <c r="Q37" s="165">
        <v>3.2898487968999999</v>
      </c>
      <c r="R37" s="165">
        <v>3.0609751839000001</v>
      </c>
      <c r="S37" s="165">
        <v>3.2649187951999998</v>
      </c>
      <c r="T37" s="165">
        <v>3.5273612002000001</v>
      </c>
      <c r="U37" s="165">
        <v>4.0759460535000001</v>
      </c>
      <c r="V37" s="165">
        <v>4.4214561622000002</v>
      </c>
      <c r="W37" s="165">
        <v>5.0391088985000003</v>
      </c>
      <c r="X37" s="165">
        <v>5.6943245552999997</v>
      </c>
      <c r="Y37" s="165">
        <v>5.7666940913999998</v>
      </c>
      <c r="Z37" s="165">
        <v>5.6411029529999999</v>
      </c>
      <c r="AA37" s="165">
        <v>6.5615685713999996</v>
      </c>
      <c r="AB37" s="165">
        <v>5.9972804998000004</v>
      </c>
      <c r="AC37" s="165">
        <v>5.0999950249000001</v>
      </c>
      <c r="AD37" s="165">
        <v>6.2112152114999999</v>
      </c>
      <c r="AE37" s="165">
        <v>7.5658022288</v>
      </c>
      <c r="AF37" s="165">
        <v>8.0109598412</v>
      </c>
      <c r="AG37" s="165">
        <v>7.5251204563999998</v>
      </c>
      <c r="AH37" s="165">
        <v>9.0036781665000003</v>
      </c>
      <c r="AI37" s="165">
        <v>8.1459769891999994</v>
      </c>
      <c r="AJ37" s="165">
        <v>5.8016812475000004</v>
      </c>
      <c r="AK37" s="165">
        <v>5.7086230943</v>
      </c>
      <c r="AL37" s="165">
        <v>8.9206060783000005</v>
      </c>
      <c r="AM37" s="165">
        <v>7.0684017906000003</v>
      </c>
      <c r="AN37" s="165">
        <v>4.3899881104</v>
      </c>
      <c r="AO37" s="165">
        <v>3.3494367199999999</v>
      </c>
      <c r="AP37" s="165">
        <v>2.6926273115999999</v>
      </c>
      <c r="AQ37" s="165">
        <v>2.5372758739000001</v>
      </c>
      <c r="AR37" s="165">
        <v>2.5769234699000001</v>
      </c>
      <c r="AS37" s="165">
        <v>2.9691556007000002</v>
      </c>
      <c r="AT37" s="165">
        <v>2.9182522832000002</v>
      </c>
      <c r="AU37" s="165">
        <v>2.8562004456999999</v>
      </c>
      <c r="AV37" s="165">
        <v>2.9269258807999998</v>
      </c>
      <c r="AW37" s="165">
        <v>3.3845377355999999</v>
      </c>
      <c r="AX37" s="165">
        <v>3.2739592505999999</v>
      </c>
      <c r="AY37" s="165">
        <v>4.7980336533000001</v>
      </c>
      <c r="AZ37" s="165">
        <v>2.8798292870000002</v>
      </c>
      <c r="BA37" s="165">
        <v>2.137203</v>
      </c>
      <c r="BB37" s="165">
        <v>2.0441220000000002</v>
      </c>
      <c r="BC37" s="252">
        <v>2.0073310000000002</v>
      </c>
      <c r="BD37" s="252">
        <v>2.0336280000000002</v>
      </c>
      <c r="BE37" s="252">
        <v>2.1665489999999998</v>
      </c>
      <c r="BF37" s="252">
        <v>2.371918</v>
      </c>
      <c r="BG37" s="252">
        <v>2.5244970000000002</v>
      </c>
      <c r="BH37" s="252">
        <v>2.7307600000000001</v>
      </c>
      <c r="BI37" s="252">
        <v>3.0079720000000001</v>
      </c>
      <c r="BJ37" s="252">
        <v>3.4517730000000002</v>
      </c>
      <c r="BK37" s="252">
        <v>3.6910810000000001</v>
      </c>
      <c r="BL37" s="252">
        <v>3.3868299999999998</v>
      </c>
      <c r="BM37" s="252">
        <v>3.1683370000000002</v>
      </c>
      <c r="BN37" s="252">
        <v>2.9230960000000001</v>
      </c>
      <c r="BO37" s="252">
        <v>2.9377260000000001</v>
      </c>
      <c r="BP37" s="252">
        <v>3.071259</v>
      </c>
      <c r="BQ37" s="252">
        <v>3.2089699999999999</v>
      </c>
      <c r="BR37" s="252">
        <v>3.2059190000000002</v>
      </c>
      <c r="BS37" s="252">
        <v>3.2913939999999999</v>
      </c>
      <c r="BT37" s="252">
        <v>3.3686440000000002</v>
      </c>
      <c r="BU37" s="252">
        <v>3.5787529999999999</v>
      </c>
      <c r="BV37" s="252">
        <v>3.9921540000000002</v>
      </c>
    </row>
    <row r="38" spans="1:74" ht="11.15" customHeight="1" x14ac:dyDescent="0.25">
      <c r="A38" s="40" t="s">
        <v>447</v>
      </c>
      <c r="B38" s="101" t="s">
        <v>325</v>
      </c>
      <c r="C38" s="165">
        <v>13.16</v>
      </c>
      <c r="D38" s="165">
        <v>12.68</v>
      </c>
      <c r="E38" s="165">
        <v>10.29</v>
      </c>
      <c r="F38" s="165">
        <v>8.1999999999999993</v>
      </c>
      <c r="G38" s="165">
        <v>5.7</v>
      </c>
      <c r="H38" s="165">
        <v>6.26</v>
      </c>
      <c r="I38" s="165">
        <v>7.38</v>
      </c>
      <c r="J38" s="165">
        <v>9.67</v>
      </c>
      <c r="K38" s="165">
        <v>9.56</v>
      </c>
      <c r="L38" s="165">
        <v>8.68</v>
      </c>
      <c r="M38" s="165">
        <v>8.86</v>
      </c>
      <c r="N38" s="165">
        <v>9.2100000000000009</v>
      </c>
      <c r="O38" s="165">
        <v>10.33</v>
      </c>
      <c r="P38" s="165">
        <v>11.38</v>
      </c>
      <c r="Q38" s="165">
        <v>12.41</v>
      </c>
      <c r="R38" s="165">
        <v>12.81</v>
      </c>
      <c r="S38" s="165">
        <v>12.82</v>
      </c>
      <c r="T38" s="165">
        <v>13.56</v>
      </c>
      <c r="U38" s="165">
        <v>14.34</v>
      </c>
      <c r="V38" s="165">
        <v>14.47</v>
      </c>
      <c r="W38" s="165">
        <v>13.8</v>
      </c>
      <c r="X38" s="165">
        <v>15.05</v>
      </c>
      <c r="Y38" s="165">
        <v>17.02</v>
      </c>
      <c r="Z38" s="165">
        <v>16.350000000000001</v>
      </c>
      <c r="AA38" s="165">
        <v>15.49</v>
      </c>
      <c r="AB38" s="165">
        <v>16.489999999999998</v>
      </c>
      <c r="AC38" s="165">
        <v>20.329999999999998</v>
      </c>
      <c r="AD38" s="165">
        <v>25.06</v>
      </c>
      <c r="AE38" s="165">
        <v>26.15</v>
      </c>
      <c r="AF38" s="165">
        <v>26.3</v>
      </c>
      <c r="AG38" s="165">
        <v>30.36</v>
      </c>
      <c r="AH38" s="165">
        <v>25.72</v>
      </c>
      <c r="AI38" s="165">
        <v>23.76</v>
      </c>
      <c r="AJ38" s="165">
        <v>21.76</v>
      </c>
      <c r="AK38" s="165">
        <v>23.74</v>
      </c>
      <c r="AL38" s="165">
        <v>19.86</v>
      </c>
      <c r="AM38" s="165">
        <v>19.408817973000001</v>
      </c>
      <c r="AN38" s="165">
        <v>18.605335245999999</v>
      </c>
      <c r="AO38" s="165">
        <v>19.919478621</v>
      </c>
      <c r="AP38" s="165">
        <v>18.76731345</v>
      </c>
      <c r="AQ38" s="165">
        <v>18.108354729999999</v>
      </c>
      <c r="AR38" s="165">
        <v>16.779387328999999</v>
      </c>
      <c r="AS38" s="165">
        <v>16.704872942000002</v>
      </c>
      <c r="AT38" s="165">
        <v>18.676276218000002</v>
      </c>
      <c r="AU38" s="165">
        <v>22.049866658999999</v>
      </c>
      <c r="AV38" s="165">
        <v>21.494100161999999</v>
      </c>
      <c r="AW38" s="165">
        <v>20.765944943000001</v>
      </c>
      <c r="AX38" s="165">
        <v>20.175497336999999</v>
      </c>
      <c r="AY38" s="165">
        <v>18.220823993</v>
      </c>
      <c r="AZ38" s="165">
        <v>18.942277035</v>
      </c>
      <c r="BA38" s="165">
        <v>17.2592</v>
      </c>
      <c r="BB38" s="165">
        <v>17.15692</v>
      </c>
      <c r="BC38" s="252">
        <v>16.66375</v>
      </c>
      <c r="BD38" s="252">
        <v>16.88466</v>
      </c>
      <c r="BE38" s="252">
        <v>16.54767</v>
      </c>
      <c r="BF38" s="252">
        <v>16.356120000000001</v>
      </c>
      <c r="BG38" s="252">
        <v>16.347090000000001</v>
      </c>
      <c r="BH38" s="252">
        <v>16.434270000000001</v>
      </c>
      <c r="BI38" s="252">
        <v>16.468979999999998</v>
      </c>
      <c r="BJ38" s="252">
        <v>16.8719</v>
      </c>
      <c r="BK38" s="252">
        <v>16.942769999999999</v>
      </c>
      <c r="BL38" s="252">
        <v>16.67428</v>
      </c>
      <c r="BM38" s="252">
        <v>16.99221</v>
      </c>
      <c r="BN38" s="252">
        <v>17.538049999999998</v>
      </c>
      <c r="BO38" s="252">
        <v>16.901610000000002</v>
      </c>
      <c r="BP38" s="252">
        <v>17.102979999999999</v>
      </c>
      <c r="BQ38" s="252">
        <v>16.579180000000001</v>
      </c>
      <c r="BR38" s="252">
        <v>16.238620000000001</v>
      </c>
      <c r="BS38" s="252">
        <v>16.074919999999999</v>
      </c>
      <c r="BT38" s="252">
        <v>16.002610000000001</v>
      </c>
      <c r="BU38" s="252">
        <v>15.793189999999999</v>
      </c>
      <c r="BV38" s="252">
        <v>16.025569999999998</v>
      </c>
    </row>
    <row r="39" spans="1:74" ht="11.15" customHeight="1" x14ac:dyDescent="0.25">
      <c r="A39" s="40" t="s">
        <v>13</v>
      </c>
      <c r="B39" s="101" t="s">
        <v>324</v>
      </c>
      <c r="C39" s="165">
        <v>14.62</v>
      </c>
      <c r="D39" s="165">
        <v>13.83</v>
      </c>
      <c r="E39" s="165">
        <v>10.85</v>
      </c>
      <c r="F39" s="165">
        <v>8.83</v>
      </c>
      <c r="G39" s="165">
        <v>7.42</v>
      </c>
      <c r="H39" s="165">
        <v>9.14</v>
      </c>
      <c r="I39" s="165">
        <v>10.96</v>
      </c>
      <c r="J39" s="165">
        <v>10.7</v>
      </c>
      <c r="K39" s="165">
        <v>9.8699999999999992</v>
      </c>
      <c r="L39" s="165">
        <v>10.37</v>
      </c>
      <c r="M39" s="165">
        <v>10.63</v>
      </c>
      <c r="N39" s="165">
        <v>11.54</v>
      </c>
      <c r="O39" s="165">
        <v>12.39</v>
      </c>
      <c r="P39" s="165">
        <v>13.05</v>
      </c>
      <c r="Q39" s="165">
        <v>14.72</v>
      </c>
      <c r="R39" s="165">
        <v>15.14</v>
      </c>
      <c r="S39" s="165">
        <v>15.55</v>
      </c>
      <c r="T39" s="165">
        <v>16.260000000000002</v>
      </c>
      <c r="U39" s="165">
        <v>16.05</v>
      </c>
      <c r="V39" s="165">
        <v>16.04</v>
      </c>
      <c r="W39" s="165">
        <v>16.78</v>
      </c>
      <c r="X39" s="165">
        <v>18.100000000000001</v>
      </c>
      <c r="Y39" s="165">
        <v>18.46</v>
      </c>
      <c r="Z39" s="165">
        <v>17.87</v>
      </c>
      <c r="AA39" s="165">
        <v>20.100000000000001</v>
      </c>
      <c r="AB39" s="165">
        <v>20.79</v>
      </c>
      <c r="AC39" s="165">
        <v>25.68</v>
      </c>
      <c r="AD39" s="165">
        <v>28.32</v>
      </c>
      <c r="AE39" s="165">
        <v>30.12</v>
      </c>
      <c r="AF39" s="165">
        <v>33.020000000000003</v>
      </c>
      <c r="AG39" s="165">
        <v>27.38</v>
      </c>
      <c r="AH39" s="165">
        <v>26.9</v>
      </c>
      <c r="AI39" s="165">
        <v>25.57</v>
      </c>
      <c r="AJ39" s="165">
        <v>27.81</v>
      </c>
      <c r="AK39" s="165">
        <v>29.28</v>
      </c>
      <c r="AL39" s="165">
        <v>23.17</v>
      </c>
      <c r="AM39" s="165">
        <v>24.140561891000001</v>
      </c>
      <c r="AN39" s="165">
        <v>22.909287730999999</v>
      </c>
      <c r="AO39" s="165">
        <v>21.394996554999999</v>
      </c>
      <c r="AP39" s="165">
        <v>20.781752823000001</v>
      </c>
      <c r="AQ39" s="165">
        <v>19.895077902000001</v>
      </c>
      <c r="AR39" s="165">
        <v>19.079707556999999</v>
      </c>
      <c r="AS39" s="165">
        <v>19.612012419999999</v>
      </c>
      <c r="AT39" s="165">
        <v>22.776326942000001</v>
      </c>
      <c r="AU39" s="165">
        <v>23.923641026999999</v>
      </c>
      <c r="AV39" s="165">
        <v>23.960132449</v>
      </c>
      <c r="AW39" s="165">
        <v>21.531418424000002</v>
      </c>
      <c r="AX39" s="165">
        <v>18.193186169000001</v>
      </c>
      <c r="AY39" s="165">
        <v>19.727274262000002</v>
      </c>
      <c r="AZ39" s="165">
        <v>20.817603824999999</v>
      </c>
      <c r="BA39" s="165">
        <v>20.688800000000001</v>
      </c>
      <c r="BB39" s="165">
        <v>20.327059999999999</v>
      </c>
      <c r="BC39" s="252">
        <v>19.560649999999999</v>
      </c>
      <c r="BD39" s="252">
        <v>19.887699999999999</v>
      </c>
      <c r="BE39" s="252">
        <v>20.185690000000001</v>
      </c>
      <c r="BF39" s="252">
        <v>20.683250000000001</v>
      </c>
      <c r="BG39" s="252">
        <v>21.335509999999999</v>
      </c>
      <c r="BH39" s="252">
        <v>21.951090000000001</v>
      </c>
      <c r="BI39" s="252">
        <v>22.645900000000001</v>
      </c>
      <c r="BJ39" s="252">
        <v>22.068549999999998</v>
      </c>
      <c r="BK39" s="252">
        <v>22.256730000000001</v>
      </c>
      <c r="BL39" s="252">
        <v>22.599209999999999</v>
      </c>
      <c r="BM39" s="252">
        <v>22.75234</v>
      </c>
      <c r="BN39" s="252">
        <v>21.94746</v>
      </c>
      <c r="BO39" s="252">
        <v>21.538820000000001</v>
      </c>
      <c r="BP39" s="252">
        <v>21.33079</v>
      </c>
      <c r="BQ39" s="252">
        <v>21.323509999999999</v>
      </c>
      <c r="BR39" s="252">
        <v>21.777550000000002</v>
      </c>
      <c r="BS39" s="252">
        <v>22.000640000000001</v>
      </c>
      <c r="BT39" s="252">
        <v>22.027190000000001</v>
      </c>
      <c r="BU39" s="252">
        <v>22.126139999999999</v>
      </c>
      <c r="BV39" s="252">
        <v>21.10425</v>
      </c>
    </row>
    <row r="40" spans="1:74" ht="11.15" customHeight="1" x14ac:dyDescent="0.25">
      <c r="A40" s="40"/>
      <c r="B40" s="43" t="s">
        <v>1150</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252"/>
      <c r="BD40" s="252"/>
      <c r="BE40" s="252"/>
      <c r="BF40" s="252"/>
      <c r="BG40" s="252"/>
      <c r="BH40" s="252"/>
      <c r="BI40" s="252"/>
      <c r="BJ40" s="252"/>
      <c r="BK40" s="252"/>
      <c r="BL40" s="252"/>
      <c r="BM40" s="252"/>
      <c r="BN40" s="252"/>
      <c r="BO40" s="252"/>
      <c r="BP40" s="252"/>
      <c r="BQ40" s="252"/>
      <c r="BR40" s="252"/>
      <c r="BS40" s="252"/>
      <c r="BT40" s="252"/>
      <c r="BU40" s="252"/>
      <c r="BV40" s="252"/>
    </row>
    <row r="41" spans="1:74" ht="11.15" customHeight="1" x14ac:dyDescent="0.25">
      <c r="A41" s="40" t="s">
        <v>450</v>
      </c>
      <c r="B41" s="101" t="s">
        <v>315</v>
      </c>
      <c r="C41" s="165">
        <v>12.76</v>
      </c>
      <c r="D41" s="165">
        <v>12.82</v>
      </c>
      <c r="E41" s="165">
        <v>13.04</v>
      </c>
      <c r="F41" s="165">
        <v>13.24</v>
      </c>
      <c r="G41" s="165">
        <v>13.1</v>
      </c>
      <c r="H41" s="165">
        <v>13.22</v>
      </c>
      <c r="I41" s="165">
        <v>13.21</v>
      </c>
      <c r="J41" s="165">
        <v>13.26</v>
      </c>
      <c r="K41" s="165">
        <v>13.49</v>
      </c>
      <c r="L41" s="165">
        <v>13.66</v>
      </c>
      <c r="M41" s="165">
        <v>13.31</v>
      </c>
      <c r="N41" s="165">
        <v>12.78</v>
      </c>
      <c r="O41" s="165">
        <v>12.62</v>
      </c>
      <c r="P41" s="165">
        <v>13.01</v>
      </c>
      <c r="Q41" s="165">
        <v>13.24</v>
      </c>
      <c r="R41" s="165">
        <v>13.73</v>
      </c>
      <c r="S41" s="165">
        <v>13.86</v>
      </c>
      <c r="T41" s="165">
        <v>13.83</v>
      </c>
      <c r="U41" s="165">
        <v>13.83</v>
      </c>
      <c r="V41" s="165">
        <v>13.92</v>
      </c>
      <c r="W41" s="165">
        <v>14.14</v>
      </c>
      <c r="X41" s="165">
        <v>14.06</v>
      </c>
      <c r="Y41" s="165">
        <v>14.07</v>
      </c>
      <c r="Z41" s="165">
        <v>13.72</v>
      </c>
      <c r="AA41" s="165">
        <v>13.64</v>
      </c>
      <c r="AB41" s="165">
        <v>13.76</v>
      </c>
      <c r="AC41" s="165">
        <v>14.41</v>
      </c>
      <c r="AD41" s="165">
        <v>14.57</v>
      </c>
      <c r="AE41" s="165">
        <v>14.89</v>
      </c>
      <c r="AF41" s="165">
        <v>15.3</v>
      </c>
      <c r="AG41" s="165">
        <v>15.31</v>
      </c>
      <c r="AH41" s="165">
        <v>15.82</v>
      </c>
      <c r="AI41" s="165">
        <v>16.190000000000001</v>
      </c>
      <c r="AJ41" s="165">
        <v>15.99</v>
      </c>
      <c r="AK41" s="165">
        <v>15.55</v>
      </c>
      <c r="AL41" s="165">
        <v>14.94</v>
      </c>
      <c r="AM41" s="165">
        <v>15.47</v>
      </c>
      <c r="AN41" s="165">
        <v>15.98</v>
      </c>
      <c r="AO41" s="165">
        <v>15.91</v>
      </c>
      <c r="AP41" s="165">
        <v>16.100000000000001</v>
      </c>
      <c r="AQ41" s="165">
        <v>16.149999999999999</v>
      </c>
      <c r="AR41" s="165">
        <v>16.11</v>
      </c>
      <c r="AS41" s="165">
        <v>15.89</v>
      </c>
      <c r="AT41" s="165">
        <v>15.93</v>
      </c>
      <c r="AU41" s="165">
        <v>16.29</v>
      </c>
      <c r="AV41" s="165">
        <v>16.2</v>
      </c>
      <c r="AW41" s="165">
        <v>16.190000000000001</v>
      </c>
      <c r="AX41" s="165">
        <v>15.73</v>
      </c>
      <c r="AY41" s="165">
        <v>15.45</v>
      </c>
      <c r="AZ41" s="165">
        <v>16.100000000000001</v>
      </c>
      <c r="BA41" s="165">
        <v>15.978400000000001</v>
      </c>
      <c r="BB41" s="165">
        <v>16.09779</v>
      </c>
      <c r="BC41" s="252">
        <v>15.95936</v>
      </c>
      <c r="BD41" s="252">
        <v>15.83198</v>
      </c>
      <c r="BE41" s="252">
        <v>15.61674</v>
      </c>
      <c r="BF41" s="252">
        <v>15.78322</v>
      </c>
      <c r="BG41" s="252">
        <v>16.219270000000002</v>
      </c>
      <c r="BH41" s="252">
        <v>15.91677</v>
      </c>
      <c r="BI41" s="252">
        <v>15.9339</v>
      </c>
      <c r="BJ41" s="252">
        <v>15.4602</v>
      </c>
      <c r="BK41" s="252">
        <v>15.441269999999999</v>
      </c>
      <c r="BL41" s="252">
        <v>16.01455</v>
      </c>
      <c r="BM41" s="252">
        <v>15.942489999999999</v>
      </c>
      <c r="BN41" s="252">
        <v>16.36</v>
      </c>
      <c r="BO41" s="252">
        <v>16.195139999999999</v>
      </c>
      <c r="BP41" s="252">
        <v>16.13355</v>
      </c>
      <c r="BQ41" s="252">
        <v>16.000910000000001</v>
      </c>
      <c r="BR41" s="252">
        <v>16.181760000000001</v>
      </c>
      <c r="BS41" s="252">
        <v>16.66357</v>
      </c>
      <c r="BT41" s="252">
        <v>16.30359</v>
      </c>
      <c r="BU41" s="252">
        <v>16.440180000000002</v>
      </c>
      <c r="BV41" s="252">
        <v>15.95163</v>
      </c>
    </row>
    <row r="42" spans="1:74" ht="11.15" customHeight="1" x14ac:dyDescent="0.25">
      <c r="A42" s="40" t="s">
        <v>4</v>
      </c>
      <c r="B42" s="101" t="s">
        <v>314</v>
      </c>
      <c r="C42" s="165">
        <v>10.18</v>
      </c>
      <c r="D42" s="165">
        <v>10.3</v>
      </c>
      <c r="E42" s="165">
        <v>10.34</v>
      </c>
      <c r="F42" s="165">
        <v>10.37</v>
      </c>
      <c r="G42" s="165">
        <v>10.4</v>
      </c>
      <c r="H42" s="165">
        <v>10.89</v>
      </c>
      <c r="I42" s="165">
        <v>10.84</v>
      </c>
      <c r="J42" s="165">
        <v>10.9</v>
      </c>
      <c r="K42" s="165">
        <v>11.02</v>
      </c>
      <c r="L42" s="165">
        <v>10.72</v>
      </c>
      <c r="M42" s="165">
        <v>10.53</v>
      </c>
      <c r="N42" s="165">
        <v>10.41</v>
      </c>
      <c r="O42" s="165">
        <v>10.27</v>
      </c>
      <c r="P42" s="165">
        <v>11.36</v>
      </c>
      <c r="Q42" s="165">
        <v>11.08</v>
      </c>
      <c r="R42" s="165">
        <v>10.87</v>
      </c>
      <c r="S42" s="165">
        <v>10.86</v>
      </c>
      <c r="T42" s="165">
        <v>11.33</v>
      </c>
      <c r="U42" s="165">
        <v>11.46</v>
      </c>
      <c r="V42" s="165">
        <v>11.52</v>
      </c>
      <c r="W42" s="165">
        <v>11.65</v>
      </c>
      <c r="X42" s="165">
        <v>11.52</v>
      </c>
      <c r="Y42" s="165">
        <v>11.29</v>
      </c>
      <c r="Z42" s="165">
        <v>11.15</v>
      </c>
      <c r="AA42" s="165">
        <v>11.26</v>
      </c>
      <c r="AB42" s="165">
        <v>11.66</v>
      </c>
      <c r="AC42" s="165">
        <v>11.65</v>
      </c>
      <c r="AD42" s="165">
        <v>11.82</v>
      </c>
      <c r="AE42" s="165">
        <v>12</v>
      </c>
      <c r="AF42" s="165">
        <v>12.75</v>
      </c>
      <c r="AG42" s="165">
        <v>13.02</v>
      </c>
      <c r="AH42" s="165">
        <v>13.41</v>
      </c>
      <c r="AI42" s="165">
        <v>13.28</v>
      </c>
      <c r="AJ42" s="165">
        <v>12.89</v>
      </c>
      <c r="AK42" s="165">
        <v>12.33</v>
      </c>
      <c r="AL42" s="165">
        <v>12.28</v>
      </c>
      <c r="AM42" s="165">
        <v>12.75</v>
      </c>
      <c r="AN42" s="165">
        <v>12.7</v>
      </c>
      <c r="AO42" s="165">
        <v>12.48</v>
      </c>
      <c r="AP42" s="165">
        <v>12.21</v>
      </c>
      <c r="AQ42" s="165">
        <v>12.32</v>
      </c>
      <c r="AR42" s="165">
        <v>12.77</v>
      </c>
      <c r="AS42" s="165">
        <v>13.07</v>
      </c>
      <c r="AT42" s="165">
        <v>13.24</v>
      </c>
      <c r="AU42" s="165">
        <v>13.23</v>
      </c>
      <c r="AV42" s="165">
        <v>12.86</v>
      </c>
      <c r="AW42" s="165">
        <v>12.62</v>
      </c>
      <c r="AX42" s="165">
        <v>12.39</v>
      </c>
      <c r="AY42" s="165">
        <v>12.68</v>
      </c>
      <c r="AZ42" s="165">
        <v>12.81</v>
      </c>
      <c r="BA42" s="165">
        <v>12.466519999999999</v>
      </c>
      <c r="BB42" s="165">
        <v>12.076219999999999</v>
      </c>
      <c r="BC42" s="252">
        <v>12.204459999999999</v>
      </c>
      <c r="BD42" s="252">
        <v>12.676970000000001</v>
      </c>
      <c r="BE42" s="252">
        <v>13.01183</v>
      </c>
      <c r="BF42" s="252">
        <v>13.252829999999999</v>
      </c>
      <c r="BG42" s="252">
        <v>13.32174</v>
      </c>
      <c r="BH42" s="252">
        <v>12.91807</v>
      </c>
      <c r="BI42" s="252">
        <v>12.665330000000001</v>
      </c>
      <c r="BJ42" s="252">
        <v>12.43167</v>
      </c>
      <c r="BK42" s="252">
        <v>12.73921</v>
      </c>
      <c r="BL42" s="252">
        <v>12.961119999999999</v>
      </c>
      <c r="BM42" s="252">
        <v>12.68605</v>
      </c>
      <c r="BN42" s="252">
        <v>12.377750000000001</v>
      </c>
      <c r="BO42" s="252">
        <v>12.55814</v>
      </c>
      <c r="BP42" s="252">
        <v>13.102359999999999</v>
      </c>
      <c r="BQ42" s="252">
        <v>13.486459999999999</v>
      </c>
      <c r="BR42" s="252">
        <v>13.733470000000001</v>
      </c>
      <c r="BS42" s="252">
        <v>13.786820000000001</v>
      </c>
      <c r="BT42" s="252">
        <v>13.34586</v>
      </c>
      <c r="BU42" s="252">
        <v>13.05791</v>
      </c>
      <c r="BV42" s="252">
        <v>12.77871</v>
      </c>
    </row>
    <row r="43" spans="1:74" ht="11.15" customHeight="1" x14ac:dyDescent="0.25">
      <c r="A43" s="40" t="s">
        <v>3</v>
      </c>
      <c r="B43" s="101" t="s">
        <v>313</v>
      </c>
      <c r="C43" s="165">
        <v>6.37</v>
      </c>
      <c r="D43" s="165">
        <v>6.44</v>
      </c>
      <c r="E43" s="165">
        <v>6.39</v>
      </c>
      <c r="F43" s="165">
        <v>6.39</v>
      </c>
      <c r="G43" s="165">
        <v>6.54</v>
      </c>
      <c r="H43" s="165">
        <v>6.94</v>
      </c>
      <c r="I43" s="165">
        <v>7.16</v>
      </c>
      <c r="J43" s="165">
        <v>7.07</v>
      </c>
      <c r="K43" s="165">
        <v>7</v>
      </c>
      <c r="L43" s="165">
        <v>6.72</v>
      </c>
      <c r="M43" s="165">
        <v>6.49</v>
      </c>
      <c r="N43" s="165">
        <v>6.41</v>
      </c>
      <c r="O43" s="165">
        <v>6.32</v>
      </c>
      <c r="P43" s="165">
        <v>7.75</v>
      </c>
      <c r="Q43" s="165">
        <v>6.98</v>
      </c>
      <c r="R43" s="165">
        <v>6.7</v>
      </c>
      <c r="S43" s="165">
        <v>6.65</v>
      </c>
      <c r="T43" s="165">
        <v>7.22</v>
      </c>
      <c r="U43" s="165">
        <v>7.42</v>
      </c>
      <c r="V43" s="165">
        <v>7.54</v>
      </c>
      <c r="W43" s="165">
        <v>7.61</v>
      </c>
      <c r="X43" s="165">
        <v>7.44</v>
      </c>
      <c r="Y43" s="165">
        <v>7.37</v>
      </c>
      <c r="Z43" s="165">
        <v>7.06</v>
      </c>
      <c r="AA43" s="165">
        <v>7.19</v>
      </c>
      <c r="AB43" s="165">
        <v>7.28</v>
      </c>
      <c r="AC43" s="165">
        <v>7.37</v>
      </c>
      <c r="AD43" s="165">
        <v>7.7</v>
      </c>
      <c r="AE43" s="165">
        <v>8.25</v>
      </c>
      <c r="AF43" s="165">
        <v>8.85</v>
      </c>
      <c r="AG43" s="165">
        <v>9.31</v>
      </c>
      <c r="AH43" s="165">
        <v>9.3800000000000008</v>
      </c>
      <c r="AI43" s="165">
        <v>9.06</v>
      </c>
      <c r="AJ43" s="165">
        <v>8.4499999999999993</v>
      </c>
      <c r="AK43" s="165">
        <v>8.14</v>
      </c>
      <c r="AL43" s="165">
        <v>8.5</v>
      </c>
      <c r="AM43" s="165">
        <v>8.32</v>
      </c>
      <c r="AN43" s="165">
        <v>8.1</v>
      </c>
      <c r="AO43" s="165">
        <v>7.79</v>
      </c>
      <c r="AP43" s="165">
        <v>7.5</v>
      </c>
      <c r="AQ43" s="165">
        <v>7.62</v>
      </c>
      <c r="AR43" s="165">
        <v>8.08</v>
      </c>
      <c r="AS43" s="165">
        <v>8.32</v>
      </c>
      <c r="AT43" s="165">
        <v>8.8699999999999992</v>
      </c>
      <c r="AU43" s="165">
        <v>8.44</v>
      </c>
      <c r="AV43" s="165">
        <v>8.01</v>
      </c>
      <c r="AW43" s="165">
        <v>7.81</v>
      </c>
      <c r="AX43" s="165">
        <v>7.66</v>
      </c>
      <c r="AY43" s="165">
        <v>8.1</v>
      </c>
      <c r="AZ43" s="165">
        <v>7.81</v>
      </c>
      <c r="BA43" s="165">
        <v>7.548203</v>
      </c>
      <c r="BB43" s="165">
        <v>7.2043340000000002</v>
      </c>
      <c r="BC43" s="252">
        <v>7.5602749999999999</v>
      </c>
      <c r="BD43" s="252">
        <v>7.930097</v>
      </c>
      <c r="BE43" s="252">
        <v>8.0939759999999996</v>
      </c>
      <c r="BF43" s="252">
        <v>8.4986029999999992</v>
      </c>
      <c r="BG43" s="252">
        <v>8.2498699999999996</v>
      </c>
      <c r="BH43" s="252">
        <v>7.8639239999999999</v>
      </c>
      <c r="BI43" s="252">
        <v>7.7300430000000002</v>
      </c>
      <c r="BJ43" s="252">
        <v>7.8087429999999998</v>
      </c>
      <c r="BK43" s="252">
        <v>7.943365</v>
      </c>
      <c r="BL43" s="252">
        <v>8.1541680000000003</v>
      </c>
      <c r="BM43" s="252">
        <v>7.7595419999999997</v>
      </c>
      <c r="BN43" s="252">
        <v>7.378228</v>
      </c>
      <c r="BO43" s="252">
        <v>7.5704219999999998</v>
      </c>
      <c r="BP43" s="252">
        <v>7.9437329999999999</v>
      </c>
      <c r="BQ43" s="252">
        <v>8.1500470000000007</v>
      </c>
      <c r="BR43" s="252">
        <v>8.5390990000000002</v>
      </c>
      <c r="BS43" s="252">
        <v>8.2682629999999993</v>
      </c>
      <c r="BT43" s="252">
        <v>7.8801480000000002</v>
      </c>
      <c r="BU43" s="252">
        <v>7.7644830000000002</v>
      </c>
      <c r="BV43" s="252">
        <v>7.837574</v>
      </c>
    </row>
    <row r="44" spans="1:74" ht="11.15" customHeight="1" x14ac:dyDescent="0.25">
      <c r="A44" s="40"/>
      <c r="B44" s="472" t="s">
        <v>924</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252"/>
      <c r="BD44" s="252"/>
      <c r="BE44" s="252"/>
      <c r="BF44" s="252"/>
      <c r="BG44" s="252"/>
      <c r="BH44" s="252"/>
      <c r="BI44" s="252"/>
      <c r="BJ44" s="252"/>
      <c r="BK44" s="252"/>
      <c r="BL44" s="252"/>
      <c r="BM44" s="252"/>
      <c r="BN44" s="252"/>
      <c r="BO44" s="252"/>
      <c r="BP44" s="252"/>
      <c r="BQ44" s="252"/>
      <c r="BR44" s="252"/>
      <c r="BS44" s="252"/>
      <c r="BT44" s="252"/>
      <c r="BU44" s="252"/>
      <c r="BV44" s="252"/>
    </row>
    <row r="45" spans="1:74" ht="11.15" customHeight="1" x14ac:dyDescent="0.25">
      <c r="A45" s="40" t="s">
        <v>925</v>
      </c>
      <c r="B45" s="408" t="s">
        <v>936</v>
      </c>
      <c r="C45" s="165">
        <v>19.109886364000001</v>
      </c>
      <c r="D45" s="165">
        <v>21.413187499999999</v>
      </c>
      <c r="E45" s="165">
        <v>29.710823864000002</v>
      </c>
      <c r="F45" s="165">
        <v>26.042613635999999</v>
      </c>
      <c r="G45" s="165">
        <v>22.068312500000001</v>
      </c>
      <c r="H45" s="165">
        <v>23.979147727000001</v>
      </c>
      <c r="I45" s="165">
        <v>27.314374999999998</v>
      </c>
      <c r="J45" s="165">
        <v>53.051309523999997</v>
      </c>
      <c r="K45" s="165">
        <v>22.003690475999999</v>
      </c>
      <c r="L45" s="165">
        <v>27.674147727000001</v>
      </c>
      <c r="M45" s="165">
        <v>28.602125000000001</v>
      </c>
      <c r="N45" s="165">
        <v>22.953068181999999</v>
      </c>
      <c r="O45" s="165">
        <v>24.018750000000001</v>
      </c>
      <c r="P45" s="165">
        <v>1799.8074375000001</v>
      </c>
      <c r="Q45" s="165">
        <v>25.184999999999999</v>
      </c>
      <c r="R45" s="165">
        <v>34.378835227000003</v>
      </c>
      <c r="S45" s="165">
        <v>27.785406250000001</v>
      </c>
      <c r="T45" s="165">
        <v>57.045994317999998</v>
      </c>
      <c r="U45" s="165">
        <v>53.374345237999997</v>
      </c>
      <c r="V45" s="165">
        <v>50.332357954999999</v>
      </c>
      <c r="W45" s="165">
        <v>53.211666667000003</v>
      </c>
      <c r="X45" s="165">
        <v>68.042708332999993</v>
      </c>
      <c r="Y45" s="165">
        <v>47.288184524000002</v>
      </c>
      <c r="Z45" s="165">
        <v>34.028016303999998</v>
      </c>
      <c r="AA45" s="165">
        <v>37.020238095000003</v>
      </c>
      <c r="AB45" s="165">
        <v>45.358343750000003</v>
      </c>
      <c r="AC45" s="165">
        <v>45.798532608999999</v>
      </c>
      <c r="AD45" s="165">
        <v>61.274136904999999</v>
      </c>
      <c r="AE45" s="165">
        <v>89.660505951999994</v>
      </c>
      <c r="AF45" s="165">
        <v>98.627159090999996</v>
      </c>
      <c r="AG45" s="165">
        <v>181.97046875000001</v>
      </c>
      <c r="AH45" s="165">
        <v>128.60089674</v>
      </c>
      <c r="AI45" s="165">
        <v>81.564553571000005</v>
      </c>
      <c r="AJ45" s="165">
        <v>55.301666666999999</v>
      </c>
      <c r="AK45" s="165">
        <v>50.543125000000003</v>
      </c>
      <c r="AL45" s="165">
        <v>53.196369048000001</v>
      </c>
      <c r="AM45" s="165">
        <v>31.211279762</v>
      </c>
      <c r="AN45" s="165">
        <v>25.3151875</v>
      </c>
      <c r="AO45" s="165">
        <v>27.626005435</v>
      </c>
      <c r="AP45" s="165">
        <v>27.627031250000002</v>
      </c>
      <c r="AQ45" s="165">
        <v>34.649261363999997</v>
      </c>
      <c r="AR45" s="165">
        <v>109.52284091</v>
      </c>
      <c r="AS45" s="165">
        <v>73.906562500000007</v>
      </c>
      <c r="AT45" s="165">
        <v>377.17500000000001</v>
      </c>
      <c r="AU45" s="165">
        <v>115.35753124999999</v>
      </c>
      <c r="AV45" s="165">
        <v>42.604119318000002</v>
      </c>
      <c r="AW45" s="165">
        <v>36.419196429000003</v>
      </c>
      <c r="AX45" s="165">
        <v>22.53034375</v>
      </c>
      <c r="AY45" s="165">
        <v>57.936250000000001</v>
      </c>
      <c r="AZ45" s="165">
        <v>16.405684524000002</v>
      </c>
      <c r="BA45" s="165">
        <v>23.238630952000001</v>
      </c>
      <c r="BB45" s="165">
        <v>25.823977273000001</v>
      </c>
      <c r="BC45" s="252">
        <v>26.896640000000001</v>
      </c>
      <c r="BD45" s="252">
        <v>29.5533</v>
      </c>
      <c r="BE45" s="252">
        <v>32.760660000000001</v>
      </c>
      <c r="BF45" s="252">
        <v>38.324750000000002</v>
      </c>
      <c r="BG45" s="252">
        <v>38.794310000000003</v>
      </c>
      <c r="BH45" s="252">
        <v>24.486409999999999</v>
      </c>
      <c r="BI45" s="252">
        <v>26.764050000000001</v>
      </c>
      <c r="BJ45" s="252">
        <v>29.224869999999999</v>
      </c>
      <c r="BK45" s="252">
        <v>32.805329999999998</v>
      </c>
      <c r="BL45" s="252">
        <v>30.22325</v>
      </c>
      <c r="BM45" s="252">
        <v>17.496759999999998</v>
      </c>
      <c r="BN45" s="252">
        <v>20.881550000000001</v>
      </c>
      <c r="BO45" s="252">
        <v>23.93657</v>
      </c>
      <c r="BP45" s="252">
        <v>27.589759999999998</v>
      </c>
      <c r="BQ45" s="252">
        <v>40.463290000000001</v>
      </c>
      <c r="BR45" s="252">
        <v>39.816220000000001</v>
      </c>
      <c r="BS45" s="252">
        <v>31.763649999999998</v>
      </c>
      <c r="BT45" s="252">
        <v>23.78989</v>
      </c>
      <c r="BU45" s="252">
        <v>26.837520000000001</v>
      </c>
      <c r="BV45" s="252">
        <v>31.856819999999999</v>
      </c>
    </row>
    <row r="46" spans="1:74" ht="11.15" customHeight="1" x14ac:dyDescent="0.25">
      <c r="A46" s="40" t="s">
        <v>926</v>
      </c>
      <c r="B46" s="408" t="s">
        <v>937</v>
      </c>
      <c r="C46" s="165">
        <v>33.598353606000003</v>
      </c>
      <c r="D46" s="165">
        <v>26.848522774999999</v>
      </c>
      <c r="E46" s="165">
        <v>25.487610624999999</v>
      </c>
      <c r="F46" s="165">
        <v>17.106287981000001</v>
      </c>
      <c r="G46" s="165">
        <v>16.811286450000001</v>
      </c>
      <c r="H46" s="165">
        <v>23.720671682999999</v>
      </c>
      <c r="I46" s="165">
        <v>31.633505336999999</v>
      </c>
      <c r="J46" s="165">
        <v>108.05121209000001</v>
      </c>
      <c r="K46" s="165">
        <v>46.135208149999997</v>
      </c>
      <c r="L46" s="165">
        <v>48.285309398000003</v>
      </c>
      <c r="M46" s="165">
        <v>39.308953619999997</v>
      </c>
      <c r="N46" s="165">
        <v>40.801564952</v>
      </c>
      <c r="O46" s="165">
        <v>33.217081425000003</v>
      </c>
      <c r="P46" s="165">
        <v>71.090110207999999</v>
      </c>
      <c r="Q46" s="165">
        <v>29.914477175999998</v>
      </c>
      <c r="R46" s="165">
        <v>28.044656562</v>
      </c>
      <c r="S46" s="165">
        <v>26.591761300000002</v>
      </c>
      <c r="T46" s="165">
        <v>56.061992861</v>
      </c>
      <c r="U46" s="165">
        <v>78.892639183</v>
      </c>
      <c r="V46" s="165">
        <v>65.082290889000006</v>
      </c>
      <c r="W46" s="165">
        <v>72.090007025000006</v>
      </c>
      <c r="X46" s="165">
        <v>57.888162043000001</v>
      </c>
      <c r="Y46" s="165">
        <v>60.137516400000003</v>
      </c>
      <c r="Z46" s="165">
        <v>63.397979542999998</v>
      </c>
      <c r="AA46" s="165">
        <v>52.502912774999999</v>
      </c>
      <c r="AB46" s="165">
        <v>42.160836432000004</v>
      </c>
      <c r="AC46" s="165">
        <v>40.941233681</v>
      </c>
      <c r="AD46" s="165">
        <v>53.028571587000002</v>
      </c>
      <c r="AE46" s="165">
        <v>57.101920649999997</v>
      </c>
      <c r="AF46" s="165">
        <v>70.883371827000005</v>
      </c>
      <c r="AG46" s="165">
        <v>82.301034999999999</v>
      </c>
      <c r="AH46" s="165">
        <v>113.88414014</v>
      </c>
      <c r="AI46" s="165">
        <v>133.89192188000001</v>
      </c>
      <c r="AJ46" s="165">
        <v>65.326257956999996</v>
      </c>
      <c r="AK46" s="165">
        <v>82.952213325000002</v>
      </c>
      <c r="AL46" s="165">
        <v>257.10885553000003</v>
      </c>
      <c r="AM46" s="165">
        <v>144.56550315000001</v>
      </c>
      <c r="AN46" s="165">
        <v>68.92131474</v>
      </c>
      <c r="AO46" s="165">
        <v>64.127105301</v>
      </c>
      <c r="AP46" s="165">
        <v>46.354542950000003</v>
      </c>
      <c r="AQ46" s="165">
        <v>18.098112667999999</v>
      </c>
      <c r="AR46" s="165">
        <v>25.537256058000001</v>
      </c>
      <c r="AS46" s="165">
        <v>79.269368025000006</v>
      </c>
      <c r="AT46" s="165">
        <v>87.155469397999994</v>
      </c>
      <c r="AU46" s="165">
        <v>36.350401325</v>
      </c>
      <c r="AV46" s="165">
        <v>54.557046538000002</v>
      </c>
      <c r="AW46" s="165">
        <v>51.697415024999998</v>
      </c>
      <c r="AX46" s="165">
        <v>45.374193124999998</v>
      </c>
      <c r="AY46" s="165">
        <v>62.807229904000003</v>
      </c>
      <c r="AZ46" s="165">
        <v>29.2941401</v>
      </c>
      <c r="BA46" s="165">
        <v>8.1378612260000001</v>
      </c>
      <c r="BB46" s="165">
        <v>-8.0206129808000001E-2</v>
      </c>
      <c r="BC46" s="252">
        <v>35.72128</v>
      </c>
      <c r="BD46" s="252">
        <v>53.101860000000002</v>
      </c>
      <c r="BE46" s="252">
        <v>28.5183</v>
      </c>
      <c r="BF46" s="252">
        <v>28.258089999999999</v>
      </c>
      <c r="BG46" s="252">
        <v>26.312860000000001</v>
      </c>
      <c r="BH46" s="252">
        <v>26.039670000000001</v>
      </c>
      <c r="BI46" s="252">
        <v>42.044519999999999</v>
      </c>
      <c r="BJ46" s="252">
        <v>43.845689999999998</v>
      </c>
      <c r="BK46" s="252">
        <v>54.092570000000002</v>
      </c>
      <c r="BL46" s="252">
        <v>39.770989999999998</v>
      </c>
      <c r="BM46" s="252">
        <v>38.391060000000003</v>
      </c>
      <c r="BN46" s="252">
        <v>22.198219999999999</v>
      </c>
      <c r="BO46" s="252">
        <v>21.838750000000001</v>
      </c>
      <c r="BP46" s="252">
        <v>24.65607</v>
      </c>
      <c r="BQ46" s="252">
        <v>34.582099999999997</v>
      </c>
      <c r="BR46" s="252">
        <v>50.217590000000001</v>
      </c>
      <c r="BS46" s="252">
        <v>42.50956</v>
      </c>
      <c r="BT46" s="252">
        <v>40.120240000000003</v>
      </c>
      <c r="BU46" s="252">
        <v>44.57667</v>
      </c>
      <c r="BV46" s="252">
        <v>47.295679999999997</v>
      </c>
    </row>
    <row r="47" spans="1:74" ht="11.15" customHeight="1" x14ac:dyDescent="0.25">
      <c r="A47" s="40" t="s">
        <v>927</v>
      </c>
      <c r="B47" s="408" t="s">
        <v>938</v>
      </c>
      <c r="C47" s="165">
        <v>29.598238636000001</v>
      </c>
      <c r="D47" s="165">
        <v>25.054625000000001</v>
      </c>
      <c r="E47" s="165">
        <v>19.167073863999999</v>
      </c>
      <c r="F47" s="165">
        <v>20.129573864000001</v>
      </c>
      <c r="G47" s="165">
        <v>18.226781249999998</v>
      </c>
      <c r="H47" s="165">
        <v>22.403835226999998</v>
      </c>
      <c r="I47" s="165">
        <v>27.871304347999999</v>
      </c>
      <c r="J47" s="165">
        <v>28.923898810000001</v>
      </c>
      <c r="K47" s="165">
        <v>24.796250000000001</v>
      </c>
      <c r="L47" s="165">
        <v>29.053096590999999</v>
      </c>
      <c r="M47" s="165">
        <v>30.0583125</v>
      </c>
      <c r="N47" s="165">
        <v>42.991420454999997</v>
      </c>
      <c r="O47" s="165">
        <v>44.719406249999999</v>
      </c>
      <c r="P47" s="165">
        <v>82.899968749999999</v>
      </c>
      <c r="Q47" s="165">
        <v>38.155190216999998</v>
      </c>
      <c r="R47" s="165">
        <v>28.054403408999999</v>
      </c>
      <c r="S47" s="165">
        <v>27.8174375</v>
      </c>
      <c r="T47" s="165">
        <v>45.140852273</v>
      </c>
      <c r="U47" s="165">
        <v>43.933898810000002</v>
      </c>
      <c r="V47" s="165">
        <v>59.844772726999999</v>
      </c>
      <c r="W47" s="165">
        <v>53.940982142999999</v>
      </c>
      <c r="X47" s="165">
        <v>65.724791667000005</v>
      </c>
      <c r="Y47" s="165">
        <v>60.772500000000001</v>
      </c>
      <c r="Z47" s="165">
        <v>70.740190217000006</v>
      </c>
      <c r="AA47" s="165">
        <v>159.59824405000001</v>
      </c>
      <c r="AB47" s="165">
        <v>121.0331875</v>
      </c>
      <c r="AC47" s="165">
        <v>68.807554347999996</v>
      </c>
      <c r="AD47" s="165">
        <v>67.538928571</v>
      </c>
      <c r="AE47" s="165">
        <v>78.202351190000002</v>
      </c>
      <c r="AF47" s="165">
        <v>74.099318182000005</v>
      </c>
      <c r="AG47" s="165">
        <v>109.34878125</v>
      </c>
      <c r="AH47" s="165">
        <v>116.34991848</v>
      </c>
      <c r="AI47" s="165">
        <v>71.719553571000006</v>
      </c>
      <c r="AJ47" s="165">
        <v>58.917619047999999</v>
      </c>
      <c r="AK47" s="165">
        <v>66.569880952000005</v>
      </c>
      <c r="AL47" s="165">
        <v>116.82470238000001</v>
      </c>
      <c r="AM47" s="165">
        <v>55.820833333000003</v>
      </c>
      <c r="AN47" s="165">
        <v>64.519656249999997</v>
      </c>
      <c r="AO47" s="165">
        <v>37.555407609</v>
      </c>
      <c r="AP47" s="165">
        <v>31.68103125</v>
      </c>
      <c r="AQ47" s="165">
        <v>28.045767045000002</v>
      </c>
      <c r="AR47" s="165">
        <v>37.936647727</v>
      </c>
      <c r="AS47" s="165">
        <v>54.796999999999997</v>
      </c>
      <c r="AT47" s="165">
        <v>29.175000000000001</v>
      </c>
      <c r="AU47" s="165">
        <v>37.270031250000002</v>
      </c>
      <c r="AV47" s="165">
        <v>30.244857955000001</v>
      </c>
      <c r="AW47" s="165">
        <v>43.701071429000002</v>
      </c>
      <c r="AX47" s="165">
        <v>45.577468750000001</v>
      </c>
      <c r="AY47" s="165">
        <v>77.437670455000003</v>
      </c>
      <c r="AZ47" s="165">
        <v>38.760684523999998</v>
      </c>
      <c r="BA47" s="165">
        <v>26.311726190000002</v>
      </c>
      <c r="BB47" s="165">
        <v>28.124318182</v>
      </c>
      <c r="BC47" s="252">
        <v>29.46152</v>
      </c>
      <c r="BD47" s="252">
        <v>43.833930000000002</v>
      </c>
      <c r="BE47" s="252">
        <v>49.489789999999999</v>
      </c>
      <c r="BF47" s="252">
        <v>64.945710000000005</v>
      </c>
      <c r="BG47" s="252">
        <v>37.834949999999999</v>
      </c>
      <c r="BH47" s="252">
        <v>57.241619999999998</v>
      </c>
      <c r="BI47" s="252">
        <v>38.317410000000002</v>
      </c>
      <c r="BJ47" s="252">
        <v>65.337029999999999</v>
      </c>
      <c r="BK47" s="252">
        <v>70.17313</v>
      </c>
      <c r="BL47" s="252">
        <v>68.078040000000001</v>
      </c>
      <c r="BM47" s="252">
        <v>56.570599999999999</v>
      </c>
      <c r="BN47" s="252">
        <v>35.694200000000002</v>
      </c>
      <c r="BO47" s="252">
        <v>34.439660000000003</v>
      </c>
      <c r="BP47" s="252">
        <v>45.173009999999998</v>
      </c>
      <c r="BQ47" s="252">
        <v>51.194839999999999</v>
      </c>
      <c r="BR47" s="252">
        <v>110.1621</v>
      </c>
      <c r="BS47" s="252">
        <v>41.574010000000001</v>
      </c>
      <c r="BT47" s="252">
        <v>36.239460000000001</v>
      </c>
      <c r="BU47" s="252">
        <v>41.874009999999998</v>
      </c>
      <c r="BV47" s="252">
        <v>67.615470000000002</v>
      </c>
    </row>
    <row r="48" spans="1:74" ht="11.15" customHeight="1" x14ac:dyDescent="0.25">
      <c r="A48" s="40" t="s">
        <v>928</v>
      </c>
      <c r="B48" s="408" t="s">
        <v>939</v>
      </c>
      <c r="C48" s="165">
        <v>26.000823864000001</v>
      </c>
      <c r="D48" s="165">
        <v>21.2898125</v>
      </c>
      <c r="E48" s="165">
        <v>18.174204544999998</v>
      </c>
      <c r="F48" s="165">
        <v>16.589943181999999</v>
      </c>
      <c r="G48" s="165">
        <v>16.49428125</v>
      </c>
      <c r="H48" s="165">
        <v>21.297130681999999</v>
      </c>
      <c r="I48" s="165">
        <v>26.884891304</v>
      </c>
      <c r="J48" s="165">
        <v>25.236547619</v>
      </c>
      <c r="K48" s="165">
        <v>21.030773809999999</v>
      </c>
      <c r="L48" s="165">
        <v>21.586789773</v>
      </c>
      <c r="M48" s="165">
        <v>24.83175</v>
      </c>
      <c r="N48" s="165">
        <v>34.726534090999998</v>
      </c>
      <c r="O48" s="165">
        <v>36.211437500000002</v>
      </c>
      <c r="P48" s="165">
        <v>67.407843749999998</v>
      </c>
      <c r="Q48" s="165">
        <v>30.600923912999999</v>
      </c>
      <c r="R48" s="165">
        <v>26.744034091</v>
      </c>
      <c r="S48" s="165">
        <v>29.335249999999998</v>
      </c>
      <c r="T48" s="165">
        <v>39.475852273000001</v>
      </c>
      <c r="U48" s="165">
        <v>46.411815476000001</v>
      </c>
      <c r="V48" s="165">
        <v>52.350539773000001</v>
      </c>
      <c r="W48" s="165">
        <v>52.482916666999998</v>
      </c>
      <c r="X48" s="165">
        <v>60.011577381000002</v>
      </c>
      <c r="Y48" s="165">
        <v>61.935952381</v>
      </c>
      <c r="Z48" s="165">
        <v>50.659864130000003</v>
      </c>
      <c r="AA48" s="165">
        <v>143.98764881</v>
      </c>
      <c r="AB48" s="165">
        <v>93.698125000000005</v>
      </c>
      <c r="AC48" s="165">
        <v>62.611195651999999</v>
      </c>
      <c r="AD48" s="165">
        <v>71.077767856999998</v>
      </c>
      <c r="AE48" s="165">
        <v>84.392351189999999</v>
      </c>
      <c r="AF48" s="165">
        <v>83.691988636000005</v>
      </c>
      <c r="AG48" s="165">
        <v>109.76190625</v>
      </c>
      <c r="AH48" s="165">
        <v>118.97173913</v>
      </c>
      <c r="AI48" s="165">
        <v>85.382202380999999</v>
      </c>
      <c r="AJ48" s="165">
        <v>61.397172619000003</v>
      </c>
      <c r="AK48" s="165">
        <v>64.492410714000002</v>
      </c>
      <c r="AL48" s="165">
        <v>105.61160714</v>
      </c>
      <c r="AM48" s="165">
        <v>46.809613095000003</v>
      </c>
      <c r="AN48" s="165">
        <v>50.390749999999997</v>
      </c>
      <c r="AO48" s="165">
        <v>36.755652173999998</v>
      </c>
      <c r="AP48" s="165">
        <v>34.021312500000001</v>
      </c>
      <c r="AQ48" s="165">
        <v>28.061335227000001</v>
      </c>
      <c r="AR48" s="165">
        <v>32.064772726999998</v>
      </c>
      <c r="AS48" s="165">
        <v>51.214218750000001</v>
      </c>
      <c r="AT48" s="165">
        <v>31.028614130000001</v>
      </c>
      <c r="AU48" s="165">
        <v>36.109781249999997</v>
      </c>
      <c r="AV48" s="165">
        <v>31.933551135999998</v>
      </c>
      <c r="AW48" s="165">
        <v>39.123065476000001</v>
      </c>
      <c r="AX48" s="165">
        <v>37.979125000000003</v>
      </c>
      <c r="AY48" s="165">
        <v>70.201789773000002</v>
      </c>
      <c r="AZ48" s="165">
        <v>31.658541667000001</v>
      </c>
      <c r="BA48" s="165">
        <v>28.572053571000001</v>
      </c>
      <c r="BB48" s="165">
        <v>28.287784090999999</v>
      </c>
      <c r="BC48" s="252">
        <v>27.817640000000001</v>
      </c>
      <c r="BD48" s="252">
        <v>29.742540000000002</v>
      </c>
      <c r="BE48" s="252">
        <v>33.815510000000003</v>
      </c>
      <c r="BF48" s="252">
        <v>61.575159999999997</v>
      </c>
      <c r="BG48" s="252">
        <v>32.188139999999997</v>
      </c>
      <c r="BH48" s="252">
        <v>31.38738</v>
      </c>
      <c r="BI48" s="252">
        <v>32.423920000000003</v>
      </c>
      <c r="BJ48" s="252">
        <v>40.055289999999999</v>
      </c>
      <c r="BK48" s="252">
        <v>56.639710000000001</v>
      </c>
      <c r="BL48" s="252">
        <v>45.763379999999998</v>
      </c>
      <c r="BM48" s="252">
        <v>38.533009999999997</v>
      </c>
      <c r="BN48" s="252">
        <v>31.78556</v>
      </c>
      <c r="BO48" s="252">
        <v>30.877400000000002</v>
      </c>
      <c r="BP48" s="252">
        <v>33.199289999999998</v>
      </c>
      <c r="BQ48" s="252">
        <v>36.863729999999997</v>
      </c>
      <c r="BR48" s="252">
        <v>69.017669999999995</v>
      </c>
      <c r="BS48" s="252">
        <v>34.620480000000001</v>
      </c>
      <c r="BT48" s="252">
        <v>31.160019999999999</v>
      </c>
      <c r="BU48" s="252">
        <v>35.396819999999998</v>
      </c>
      <c r="BV48" s="252">
        <v>40.546869999999998</v>
      </c>
    </row>
    <row r="49" spans="1:74" ht="11.15" customHeight="1" x14ac:dyDescent="0.25">
      <c r="A49" s="40" t="s">
        <v>929</v>
      </c>
      <c r="B49" s="408" t="s">
        <v>940</v>
      </c>
      <c r="C49" s="165">
        <v>24.53741767</v>
      </c>
      <c r="D49" s="165">
        <v>21.65219325</v>
      </c>
      <c r="E49" s="165">
        <v>21.231371136</v>
      </c>
      <c r="F49" s="165">
        <v>19.294396902999999</v>
      </c>
      <c r="G49" s="165">
        <v>20.381221531000001</v>
      </c>
      <c r="H49" s="165">
        <v>22.697961505999999</v>
      </c>
      <c r="I49" s="165">
        <v>31.805144755000001</v>
      </c>
      <c r="J49" s="165">
        <v>29.039054106999998</v>
      </c>
      <c r="K49" s="165">
        <v>23.886576131000002</v>
      </c>
      <c r="L49" s="165">
        <v>25.758875937999999</v>
      </c>
      <c r="M49" s="165">
        <v>24.840174688000001</v>
      </c>
      <c r="N49" s="165">
        <v>28.707606647999999</v>
      </c>
      <c r="O49" s="165">
        <v>28.593237188</v>
      </c>
      <c r="P49" s="165">
        <v>49.918575562999997</v>
      </c>
      <c r="Q49" s="165">
        <v>26.751535841999999</v>
      </c>
      <c r="R49" s="165">
        <v>30.871029118999999</v>
      </c>
      <c r="S49" s="165">
        <v>33.684832499999999</v>
      </c>
      <c r="T49" s="165">
        <v>36.574307585</v>
      </c>
      <c r="U49" s="165">
        <v>44.989227292000002</v>
      </c>
      <c r="V49" s="165">
        <v>54.367788834999999</v>
      </c>
      <c r="W49" s="165">
        <v>54.615349850999998</v>
      </c>
      <c r="X49" s="165">
        <v>70.979155356999996</v>
      </c>
      <c r="Y49" s="165">
        <v>72.749910744000005</v>
      </c>
      <c r="Z49" s="165">
        <v>43.993958206999999</v>
      </c>
      <c r="AA49" s="165">
        <v>73.319438422999994</v>
      </c>
      <c r="AB49" s="165">
        <v>53.101617406000003</v>
      </c>
      <c r="AC49" s="165">
        <v>48.560714457000003</v>
      </c>
      <c r="AD49" s="165">
        <v>75.350930356999996</v>
      </c>
      <c r="AE49" s="165">
        <v>93.500499583000007</v>
      </c>
      <c r="AF49" s="165">
        <v>110.14373630999999</v>
      </c>
      <c r="AG49" s="165">
        <v>115.37026849999999</v>
      </c>
      <c r="AH49" s="165">
        <v>120.03855383</v>
      </c>
      <c r="AI49" s="165">
        <v>97.575998987999995</v>
      </c>
      <c r="AJ49" s="165">
        <v>73.648034374999995</v>
      </c>
      <c r="AK49" s="165">
        <v>61.698989613000002</v>
      </c>
      <c r="AL49" s="165">
        <v>79.460300267999997</v>
      </c>
      <c r="AM49" s="165">
        <v>42.697725505999998</v>
      </c>
      <c r="AN49" s="165">
        <v>35.472524968999998</v>
      </c>
      <c r="AO49" s="165">
        <v>31.303521629999999</v>
      </c>
      <c r="AP49" s="165">
        <v>35.541890905999999</v>
      </c>
      <c r="AQ49" s="165">
        <v>36.463730312999999</v>
      </c>
      <c r="AR49" s="165">
        <v>34.214656335000001</v>
      </c>
      <c r="AS49" s="165">
        <v>53.027761593999998</v>
      </c>
      <c r="AT49" s="165">
        <v>36.061768125</v>
      </c>
      <c r="AU49" s="165">
        <v>40.728821406000002</v>
      </c>
      <c r="AV49" s="165">
        <v>45.312962188</v>
      </c>
      <c r="AW49" s="165">
        <v>43.942413274000003</v>
      </c>
      <c r="AX49" s="165">
        <v>37.257233280999998</v>
      </c>
      <c r="AY49" s="165">
        <v>53.034599346999997</v>
      </c>
      <c r="AZ49" s="165">
        <v>26.815823244000001</v>
      </c>
      <c r="BA49" s="165">
        <v>27.419240119000001</v>
      </c>
      <c r="BB49" s="165">
        <v>32.152011874999999</v>
      </c>
      <c r="BC49" s="252">
        <v>34.190309999999997</v>
      </c>
      <c r="BD49" s="252">
        <v>37.13908</v>
      </c>
      <c r="BE49" s="252">
        <v>44.790500000000002</v>
      </c>
      <c r="BF49" s="252">
        <v>58.832169999999998</v>
      </c>
      <c r="BG49" s="252">
        <v>39.125590000000003</v>
      </c>
      <c r="BH49" s="252">
        <v>37.393630000000002</v>
      </c>
      <c r="BI49" s="252">
        <v>36.33399</v>
      </c>
      <c r="BJ49" s="252">
        <v>45.162880000000001</v>
      </c>
      <c r="BK49" s="252">
        <v>49.806690000000003</v>
      </c>
      <c r="BL49" s="252">
        <v>45.092010000000002</v>
      </c>
      <c r="BM49" s="252">
        <v>40.059640000000002</v>
      </c>
      <c r="BN49" s="252">
        <v>37.656559999999999</v>
      </c>
      <c r="BO49" s="252">
        <v>39.157420000000002</v>
      </c>
      <c r="BP49" s="252">
        <v>43.079900000000002</v>
      </c>
      <c r="BQ49" s="252">
        <v>48.369280000000003</v>
      </c>
      <c r="BR49" s="252">
        <v>52.99221</v>
      </c>
      <c r="BS49" s="252">
        <v>42.653350000000003</v>
      </c>
      <c r="BT49" s="252">
        <v>39.031739999999999</v>
      </c>
      <c r="BU49" s="252">
        <v>40.843350000000001</v>
      </c>
      <c r="BV49" s="252">
        <v>46.71011</v>
      </c>
    </row>
    <row r="50" spans="1:74" ht="11.15" customHeight="1" x14ac:dyDescent="0.25">
      <c r="A50" s="40" t="s">
        <v>930</v>
      </c>
      <c r="B50" s="408" t="s">
        <v>941</v>
      </c>
      <c r="C50" s="165">
        <v>26.436022727000001</v>
      </c>
      <c r="D50" s="165">
        <v>24.917156250000001</v>
      </c>
      <c r="E50" s="165">
        <v>21.923409091</v>
      </c>
      <c r="F50" s="165">
        <v>20.644659091000001</v>
      </c>
      <c r="G50" s="165">
        <v>22.585125000000001</v>
      </c>
      <c r="H50" s="165">
        <v>25.776534090999998</v>
      </c>
      <c r="I50" s="165">
        <v>32.504646739000002</v>
      </c>
      <c r="J50" s="165">
        <v>31.488482142999999</v>
      </c>
      <c r="K50" s="165">
        <v>24.045625000000001</v>
      </c>
      <c r="L50" s="165">
        <v>26.111221591</v>
      </c>
      <c r="M50" s="165">
        <v>21.643968749999999</v>
      </c>
      <c r="N50" s="165">
        <v>27.050823864000002</v>
      </c>
      <c r="O50" s="165">
        <v>28.408124999999998</v>
      </c>
      <c r="P50" s="165">
        <v>81.056468749999993</v>
      </c>
      <c r="Q50" s="165">
        <v>25.448315217000001</v>
      </c>
      <c r="R50" s="165">
        <v>30.087386364</v>
      </c>
      <c r="S50" s="165">
        <v>32.031718750000003</v>
      </c>
      <c r="T50" s="165">
        <v>39.354431818000002</v>
      </c>
      <c r="U50" s="165">
        <v>44.794166666999999</v>
      </c>
      <c r="V50" s="165">
        <v>51.973778408999998</v>
      </c>
      <c r="W50" s="165">
        <v>51.308690476000002</v>
      </c>
      <c r="X50" s="165">
        <v>67.471726189999998</v>
      </c>
      <c r="Y50" s="165">
        <v>63.977946428999999</v>
      </c>
      <c r="Z50" s="165">
        <v>41.694565216999997</v>
      </c>
      <c r="AA50" s="165">
        <v>51.535863095000003</v>
      </c>
      <c r="AB50" s="165">
        <v>48.197031250000002</v>
      </c>
      <c r="AC50" s="165">
        <v>43.903233696000001</v>
      </c>
      <c r="AD50" s="165">
        <v>68.639732143000003</v>
      </c>
      <c r="AE50" s="165">
        <v>91.160416667000007</v>
      </c>
      <c r="AF50" s="165">
        <v>107.8190625</v>
      </c>
      <c r="AG50" s="165">
        <v>106.0715</v>
      </c>
      <c r="AH50" s="165">
        <v>110.22307065</v>
      </c>
      <c r="AI50" s="165">
        <v>89.092619048000003</v>
      </c>
      <c r="AJ50" s="165">
        <v>59.216011905000002</v>
      </c>
      <c r="AK50" s="165">
        <v>53.040148809999998</v>
      </c>
      <c r="AL50" s="165">
        <v>61.347232142999999</v>
      </c>
      <c r="AM50" s="165">
        <v>37.986398809999997</v>
      </c>
      <c r="AN50" s="165">
        <v>29.38415625</v>
      </c>
      <c r="AO50" s="165">
        <v>26.801711956999998</v>
      </c>
      <c r="AP50" s="165">
        <v>26.878562500000001</v>
      </c>
      <c r="AQ50" s="165">
        <v>33.739943181999998</v>
      </c>
      <c r="AR50" s="165">
        <v>35.762840908999998</v>
      </c>
      <c r="AS50" s="165">
        <v>46.551218749999997</v>
      </c>
      <c r="AT50" s="165">
        <v>40.552853261000003</v>
      </c>
      <c r="AU50" s="165">
        <v>34.6983125</v>
      </c>
      <c r="AV50" s="165">
        <v>37.238636364000001</v>
      </c>
      <c r="AW50" s="165">
        <v>33.091041666999999</v>
      </c>
      <c r="AX50" s="165">
        <v>30.4088125</v>
      </c>
      <c r="AY50" s="165">
        <v>50.084630681999997</v>
      </c>
      <c r="AZ50" s="165">
        <v>25.216488094999999</v>
      </c>
      <c r="BA50" s="165">
        <v>22.253958333</v>
      </c>
      <c r="BB50" s="165">
        <v>22.691448864000002</v>
      </c>
      <c r="BC50" s="252">
        <v>30.970269999999999</v>
      </c>
      <c r="BD50" s="252">
        <v>35.193809999999999</v>
      </c>
      <c r="BE50" s="252">
        <v>41.14331</v>
      </c>
      <c r="BF50" s="252">
        <v>44.937480000000001</v>
      </c>
      <c r="BG50" s="252">
        <v>35.072150000000001</v>
      </c>
      <c r="BH50" s="252">
        <v>33.819800000000001</v>
      </c>
      <c r="BI50" s="252">
        <v>33.307600000000001</v>
      </c>
      <c r="BJ50" s="252">
        <v>42.423279999999998</v>
      </c>
      <c r="BK50" s="252">
        <v>50.201880000000003</v>
      </c>
      <c r="BL50" s="252">
        <v>44.710009999999997</v>
      </c>
      <c r="BM50" s="252">
        <v>37.362450000000003</v>
      </c>
      <c r="BN50" s="252">
        <v>35.879550000000002</v>
      </c>
      <c r="BO50" s="252">
        <v>38.445540000000001</v>
      </c>
      <c r="BP50" s="252">
        <v>44.716709999999999</v>
      </c>
      <c r="BQ50" s="252">
        <v>49.284610000000001</v>
      </c>
      <c r="BR50" s="252">
        <v>50.978740000000002</v>
      </c>
      <c r="BS50" s="252">
        <v>39.50329</v>
      </c>
      <c r="BT50" s="252">
        <v>36.434550000000002</v>
      </c>
      <c r="BU50" s="252">
        <v>37.632539999999999</v>
      </c>
      <c r="BV50" s="252">
        <v>48.326610000000002</v>
      </c>
    </row>
    <row r="51" spans="1:74" ht="11.15" customHeight="1" x14ac:dyDescent="0.25">
      <c r="A51" s="40" t="s">
        <v>931</v>
      </c>
      <c r="B51" s="408" t="s">
        <v>942</v>
      </c>
      <c r="C51" s="165">
        <v>20.043210511000002</v>
      </c>
      <c r="D51" s="165">
        <v>21.695782813000001</v>
      </c>
      <c r="E51" s="165">
        <v>18.448979545</v>
      </c>
      <c r="F51" s="165">
        <v>17.372336648000001</v>
      </c>
      <c r="G51" s="165">
        <v>19.445364999999999</v>
      </c>
      <c r="H51" s="165">
        <v>21.798782385999999</v>
      </c>
      <c r="I51" s="165">
        <v>26.448556522000001</v>
      </c>
      <c r="J51" s="165">
        <v>28.598483333000001</v>
      </c>
      <c r="K51" s="165">
        <v>23.765435118999999</v>
      </c>
      <c r="L51" s="165">
        <v>26.875776705</v>
      </c>
      <c r="M51" s="165">
        <v>23.2412025</v>
      </c>
      <c r="N51" s="165">
        <v>22.888030682</v>
      </c>
      <c r="O51" s="165">
        <v>26.218775938</v>
      </c>
      <c r="P51" s="165">
        <v>705.47958313000004</v>
      </c>
      <c r="Q51" s="165">
        <v>19.218120652</v>
      </c>
      <c r="R51" s="165">
        <v>23.329173864000001</v>
      </c>
      <c r="S51" s="165">
        <v>28.610441250000001</v>
      </c>
      <c r="T51" s="165">
        <v>40.653478976999999</v>
      </c>
      <c r="U51" s="165">
        <v>46.486033333000002</v>
      </c>
      <c r="V51" s="165">
        <v>47.203752272999999</v>
      </c>
      <c r="W51" s="165">
        <v>52.208252975999997</v>
      </c>
      <c r="X51" s="165">
        <v>59.186798512000003</v>
      </c>
      <c r="Y51" s="165">
        <v>46.908223810000003</v>
      </c>
      <c r="Z51" s="165">
        <v>31.072285054000002</v>
      </c>
      <c r="AA51" s="165">
        <v>39.692211905000001</v>
      </c>
      <c r="AB51" s="165">
        <v>39.732824375</v>
      </c>
      <c r="AC51" s="165">
        <v>32.312095380000002</v>
      </c>
      <c r="AD51" s="165">
        <v>40.189811012</v>
      </c>
      <c r="AE51" s="165">
        <v>79.637198511999998</v>
      </c>
      <c r="AF51" s="165">
        <v>98.716374148</v>
      </c>
      <c r="AG51" s="165">
        <v>119.30634563</v>
      </c>
      <c r="AH51" s="165">
        <v>115.77019375</v>
      </c>
      <c r="AI51" s="165">
        <v>94.832144345000003</v>
      </c>
      <c r="AJ51" s="165">
        <v>60.747954167000003</v>
      </c>
      <c r="AK51" s="165">
        <v>56.417576189999998</v>
      </c>
      <c r="AL51" s="165">
        <v>50.458671373999998</v>
      </c>
      <c r="AM51" s="165">
        <v>35.781913095</v>
      </c>
      <c r="AN51" s="165">
        <v>27.201062188000002</v>
      </c>
      <c r="AO51" s="165">
        <v>23.896104958999999</v>
      </c>
      <c r="AP51" s="165">
        <v>30.696065624999999</v>
      </c>
      <c r="AQ51" s="165">
        <v>34.502565625000003</v>
      </c>
      <c r="AR51" s="165">
        <v>38.493171023000002</v>
      </c>
      <c r="AS51" s="165">
        <v>44.559060313000003</v>
      </c>
      <c r="AT51" s="165">
        <v>57.052853571</v>
      </c>
      <c r="AU51" s="165">
        <v>39.253269688000003</v>
      </c>
      <c r="AV51" s="165">
        <v>30.175610510999999</v>
      </c>
      <c r="AW51" s="165">
        <v>29.229162202000001</v>
      </c>
      <c r="AX51" s="165">
        <v>26.088739062999998</v>
      </c>
      <c r="AY51" s="165">
        <v>61.353395739</v>
      </c>
      <c r="AZ51" s="165">
        <v>16.651892262</v>
      </c>
      <c r="BA51" s="165">
        <v>16.984853570999999</v>
      </c>
      <c r="BB51" s="165">
        <v>29.314342898</v>
      </c>
      <c r="BC51" s="252">
        <v>33.679270000000002</v>
      </c>
      <c r="BD51" s="252">
        <v>39.752299999999998</v>
      </c>
      <c r="BE51" s="252">
        <v>44.182290000000002</v>
      </c>
      <c r="BF51" s="252">
        <v>49.368470000000002</v>
      </c>
      <c r="BG51" s="252">
        <v>36.540149999999997</v>
      </c>
      <c r="BH51" s="252">
        <v>35.231140000000003</v>
      </c>
      <c r="BI51" s="252">
        <v>34.931370000000001</v>
      </c>
      <c r="BJ51" s="252">
        <v>42.635950000000001</v>
      </c>
      <c r="BK51" s="252">
        <v>47.336390000000002</v>
      </c>
      <c r="BL51" s="252">
        <v>39.246810000000004</v>
      </c>
      <c r="BM51" s="252">
        <v>33.92212</v>
      </c>
      <c r="BN51" s="252">
        <v>34.620260000000002</v>
      </c>
      <c r="BO51" s="252">
        <v>38.410170000000001</v>
      </c>
      <c r="BP51" s="252">
        <v>47.822589999999998</v>
      </c>
      <c r="BQ51" s="252">
        <v>52.149700000000003</v>
      </c>
      <c r="BR51" s="252">
        <v>56.12547</v>
      </c>
      <c r="BS51" s="252">
        <v>42.611469999999997</v>
      </c>
      <c r="BT51" s="252">
        <v>39.619900000000001</v>
      </c>
      <c r="BU51" s="252">
        <v>38.060090000000002</v>
      </c>
      <c r="BV51" s="252">
        <v>44.547739999999997</v>
      </c>
    </row>
    <row r="52" spans="1:74" ht="11.15" customHeight="1" x14ac:dyDescent="0.25">
      <c r="A52" s="82" t="s">
        <v>932</v>
      </c>
      <c r="B52" s="408" t="s">
        <v>943</v>
      </c>
      <c r="C52" s="165">
        <v>28.607142856999999</v>
      </c>
      <c r="D52" s="165">
        <v>24.052631579</v>
      </c>
      <c r="E52" s="165">
        <v>18.090909091</v>
      </c>
      <c r="F52" s="165">
        <v>17.556818182000001</v>
      </c>
      <c r="G52" s="165">
        <v>18.587499999999999</v>
      </c>
      <c r="H52" s="165">
        <v>18.534090909</v>
      </c>
      <c r="I52" s="165">
        <v>23.125</v>
      </c>
      <c r="J52" s="165">
        <v>26.559523810000002</v>
      </c>
      <c r="K52" s="165">
        <v>20.714285713999999</v>
      </c>
      <c r="L52" s="165">
        <v>21.761363635999999</v>
      </c>
      <c r="M52" s="165">
        <v>27.565789473999999</v>
      </c>
      <c r="N52" s="165">
        <v>26.295454544999998</v>
      </c>
      <c r="O52" s="165">
        <v>25.552631579</v>
      </c>
      <c r="P52" s="165">
        <v>71.671052631999999</v>
      </c>
      <c r="Q52" s="165">
        <v>26.086956522000001</v>
      </c>
      <c r="R52" s="165">
        <v>28.321428570999998</v>
      </c>
      <c r="S52" s="165">
        <v>30.65</v>
      </c>
      <c r="T52" s="165">
        <v>39.829545455000002</v>
      </c>
      <c r="U52" s="165">
        <v>40.869047619</v>
      </c>
      <c r="V52" s="165">
        <v>46.863636364000001</v>
      </c>
      <c r="W52" s="165">
        <v>44.821428570999998</v>
      </c>
      <c r="X52" s="165">
        <v>56.880952381</v>
      </c>
      <c r="Y52" s="165">
        <v>53.487499999999997</v>
      </c>
      <c r="Z52" s="165">
        <v>43.642857143000001</v>
      </c>
      <c r="AA52" s="165">
        <v>41.612499999999997</v>
      </c>
      <c r="AB52" s="165">
        <v>41.171052631999999</v>
      </c>
      <c r="AC52" s="165">
        <v>44.554347825999997</v>
      </c>
      <c r="AD52" s="165">
        <v>64.537499999999994</v>
      </c>
      <c r="AE52" s="165">
        <v>82.916666667000001</v>
      </c>
      <c r="AF52" s="165">
        <v>107.41666667</v>
      </c>
      <c r="AG52" s="165">
        <v>97.4375</v>
      </c>
      <c r="AH52" s="165">
        <v>98.476086957000007</v>
      </c>
      <c r="AI52" s="165">
        <v>88.559523810000002</v>
      </c>
      <c r="AJ52" s="165">
        <v>58.940476189999998</v>
      </c>
      <c r="AK52" s="165">
        <v>57.421052631999999</v>
      </c>
      <c r="AL52" s="165">
        <v>61.619047619</v>
      </c>
      <c r="AM52" s="165">
        <v>35.962499999999999</v>
      </c>
      <c r="AN52" s="165">
        <v>26.907894736999999</v>
      </c>
      <c r="AO52" s="165">
        <v>28.72826087</v>
      </c>
      <c r="AP52" s="165">
        <v>31.631578947000001</v>
      </c>
      <c r="AQ52" s="165">
        <v>30.965909091</v>
      </c>
      <c r="AR52" s="165">
        <v>32.386363635999999</v>
      </c>
      <c r="AS52" s="165">
        <v>39.75</v>
      </c>
      <c r="AT52" s="165">
        <v>37.836956522000001</v>
      </c>
      <c r="AU52" s="165">
        <v>31.75</v>
      </c>
      <c r="AV52" s="165">
        <v>32.545454544999998</v>
      </c>
      <c r="AW52" s="165">
        <v>31.592105263000001</v>
      </c>
      <c r="AX52" s="165">
        <v>27.074999999999999</v>
      </c>
      <c r="AY52" s="165">
        <v>40.678571429000002</v>
      </c>
      <c r="AZ52" s="165">
        <v>21.287500000000001</v>
      </c>
      <c r="BA52" s="165">
        <v>21.9</v>
      </c>
      <c r="BB52" s="165">
        <v>25.159090909</v>
      </c>
      <c r="BC52" s="252">
        <v>29.63401</v>
      </c>
      <c r="BD52" s="252">
        <v>31.15588</v>
      </c>
      <c r="BE52" s="252">
        <v>34.50291</v>
      </c>
      <c r="BF52" s="252">
        <v>37.650680000000001</v>
      </c>
      <c r="BG52" s="252">
        <v>32.29759</v>
      </c>
      <c r="BH52" s="252">
        <v>31.54363</v>
      </c>
      <c r="BI52" s="252">
        <v>30.662859999999998</v>
      </c>
      <c r="BJ52" s="252">
        <v>36.590589999999999</v>
      </c>
      <c r="BK52" s="252">
        <v>38.876910000000002</v>
      </c>
      <c r="BL52" s="252">
        <v>36.517299999999999</v>
      </c>
      <c r="BM52" s="252">
        <v>32.307020000000001</v>
      </c>
      <c r="BN52" s="252">
        <v>30.610610000000001</v>
      </c>
      <c r="BO52" s="252">
        <v>32.354140000000001</v>
      </c>
      <c r="BP52" s="252">
        <v>35.45478</v>
      </c>
      <c r="BQ52" s="252">
        <v>38.30097</v>
      </c>
      <c r="BR52" s="252">
        <v>40.355499999999999</v>
      </c>
      <c r="BS52" s="252">
        <v>35.068379999999998</v>
      </c>
      <c r="BT52" s="252">
        <v>33.20234</v>
      </c>
      <c r="BU52" s="252">
        <v>33.174059999999997</v>
      </c>
      <c r="BV52" s="252">
        <v>37.914560000000002</v>
      </c>
    </row>
    <row r="53" spans="1:74" ht="11.15" customHeight="1" x14ac:dyDescent="0.25">
      <c r="A53" s="40" t="s">
        <v>933</v>
      </c>
      <c r="B53" s="408" t="s">
        <v>944</v>
      </c>
      <c r="C53" s="165">
        <v>28.464285713999999</v>
      </c>
      <c r="D53" s="165">
        <v>26.855263158</v>
      </c>
      <c r="E53" s="165">
        <v>23.386363635999999</v>
      </c>
      <c r="F53" s="165">
        <v>18.727272726999999</v>
      </c>
      <c r="G53" s="165">
        <v>18.45</v>
      </c>
      <c r="H53" s="165">
        <v>18.397727273000001</v>
      </c>
      <c r="I53" s="165">
        <v>22.375</v>
      </c>
      <c r="J53" s="165">
        <v>27.785714286000001</v>
      </c>
      <c r="K53" s="165">
        <v>21.083333332999999</v>
      </c>
      <c r="L53" s="165">
        <v>22.227272726999999</v>
      </c>
      <c r="M53" s="165">
        <v>27.723684210999998</v>
      </c>
      <c r="N53" s="165">
        <v>26.227272726999999</v>
      </c>
      <c r="O53" s="165">
        <v>29.368421052999999</v>
      </c>
      <c r="P53" s="165">
        <v>28.171052631999999</v>
      </c>
      <c r="Q53" s="165">
        <v>25.652173912999999</v>
      </c>
      <c r="R53" s="165">
        <v>27.857142856999999</v>
      </c>
      <c r="S53" s="165">
        <v>29.9</v>
      </c>
      <c r="T53" s="165">
        <v>38.75</v>
      </c>
      <c r="U53" s="165">
        <v>39.214285713999999</v>
      </c>
      <c r="V53" s="165">
        <v>45.75</v>
      </c>
      <c r="W53" s="165">
        <v>43.309523810000002</v>
      </c>
      <c r="X53" s="165">
        <v>53.928571429000002</v>
      </c>
      <c r="Y53" s="165">
        <v>50.987499999999997</v>
      </c>
      <c r="Z53" s="165">
        <v>42.130952381</v>
      </c>
      <c r="AA53" s="165">
        <v>40.262500000000003</v>
      </c>
      <c r="AB53" s="165">
        <v>39.486842105000001</v>
      </c>
      <c r="AC53" s="165">
        <v>43.586956522000001</v>
      </c>
      <c r="AD53" s="165">
        <v>62.287500000000001</v>
      </c>
      <c r="AE53" s="165">
        <v>75.714285713999999</v>
      </c>
      <c r="AF53" s="165">
        <v>98.107142856999999</v>
      </c>
      <c r="AG53" s="165">
        <v>92.775000000000006</v>
      </c>
      <c r="AH53" s="165">
        <v>94.641304348000006</v>
      </c>
      <c r="AI53" s="165">
        <v>90.726190475999999</v>
      </c>
      <c r="AJ53" s="165">
        <v>59.297619048000001</v>
      </c>
      <c r="AK53" s="165">
        <v>57.3</v>
      </c>
      <c r="AL53" s="165">
        <v>59.035714286000001</v>
      </c>
      <c r="AM53" s="165">
        <v>34.075000000000003</v>
      </c>
      <c r="AN53" s="165">
        <v>27.921052631999999</v>
      </c>
      <c r="AO53" s="165">
        <v>28.934782608999999</v>
      </c>
      <c r="AP53" s="165">
        <v>33.828947368000001</v>
      </c>
      <c r="AQ53" s="165">
        <v>31.954545455000002</v>
      </c>
      <c r="AR53" s="165">
        <v>33.386363635999999</v>
      </c>
      <c r="AS53" s="165">
        <v>39.328947368000001</v>
      </c>
      <c r="AT53" s="165">
        <v>38.793478260999997</v>
      </c>
      <c r="AU53" s="165">
        <v>32.237499999999997</v>
      </c>
      <c r="AV53" s="165">
        <v>34.272727273000001</v>
      </c>
      <c r="AW53" s="165">
        <v>33.276315789000002</v>
      </c>
      <c r="AX53" s="165">
        <v>28.6</v>
      </c>
      <c r="AY53" s="165">
        <v>42.023809524000001</v>
      </c>
      <c r="AZ53" s="165">
        <v>24.3125</v>
      </c>
      <c r="BA53" s="165">
        <v>23.7</v>
      </c>
      <c r="BB53" s="165">
        <v>27.397727273000001</v>
      </c>
      <c r="BC53" s="252">
        <v>32.142319999999998</v>
      </c>
      <c r="BD53" s="252">
        <v>33.604430000000001</v>
      </c>
      <c r="BE53" s="252">
        <v>35.04083</v>
      </c>
      <c r="BF53" s="252">
        <v>37.409039999999997</v>
      </c>
      <c r="BG53" s="252">
        <v>34.696959999999997</v>
      </c>
      <c r="BH53" s="252">
        <v>34.833550000000002</v>
      </c>
      <c r="BI53" s="252">
        <v>33.535429999999998</v>
      </c>
      <c r="BJ53" s="252">
        <v>36.256909999999998</v>
      </c>
      <c r="BK53" s="252">
        <v>37.338180000000001</v>
      </c>
      <c r="BL53" s="252">
        <v>34.980060000000002</v>
      </c>
      <c r="BM53" s="252">
        <v>34.138280000000002</v>
      </c>
      <c r="BN53" s="252">
        <v>33.615789999999997</v>
      </c>
      <c r="BO53" s="252">
        <v>34.829560000000001</v>
      </c>
      <c r="BP53" s="252">
        <v>37.290260000000004</v>
      </c>
      <c r="BQ53" s="252">
        <v>38.748840000000001</v>
      </c>
      <c r="BR53" s="252">
        <v>40.519620000000003</v>
      </c>
      <c r="BS53" s="252">
        <v>37.218440000000001</v>
      </c>
      <c r="BT53" s="252">
        <v>35.682369999999999</v>
      </c>
      <c r="BU53" s="252">
        <v>35.299100000000003</v>
      </c>
      <c r="BV53" s="252">
        <v>37.43844</v>
      </c>
    </row>
    <row r="54" spans="1:74" ht="11.15" customHeight="1" x14ac:dyDescent="0.25">
      <c r="A54" s="82" t="s">
        <v>934</v>
      </c>
      <c r="B54" s="408" t="s">
        <v>945</v>
      </c>
      <c r="C54" s="165">
        <v>25.463809523999998</v>
      </c>
      <c r="D54" s="165">
        <v>19.003157895000001</v>
      </c>
      <c r="E54" s="165">
        <v>23.857727272999998</v>
      </c>
      <c r="F54" s="165">
        <v>18.335454545000001</v>
      </c>
      <c r="G54" s="165">
        <v>13.253500000000001</v>
      </c>
      <c r="H54" s="165">
        <v>11.871363636</v>
      </c>
      <c r="I54" s="165">
        <v>20.179090908999999</v>
      </c>
      <c r="J54" s="165">
        <v>40.702380951999999</v>
      </c>
      <c r="K54" s="165">
        <v>39.812380951999998</v>
      </c>
      <c r="L54" s="165">
        <v>33.915454545000003</v>
      </c>
      <c r="M54" s="165">
        <v>27.293157895</v>
      </c>
      <c r="N54" s="165">
        <v>31.785454545</v>
      </c>
      <c r="O54" s="165">
        <v>26.026842105</v>
      </c>
      <c r="P54" s="165">
        <v>49.866315788999998</v>
      </c>
      <c r="Q54" s="165">
        <v>27.795217391000001</v>
      </c>
      <c r="R54" s="165">
        <v>39.368095238000002</v>
      </c>
      <c r="S54" s="165">
        <v>36.319499999999998</v>
      </c>
      <c r="T54" s="165">
        <v>78.83</v>
      </c>
      <c r="U54" s="165">
        <v>119.33142857</v>
      </c>
      <c r="V54" s="165">
        <v>74.305000000000007</v>
      </c>
      <c r="W54" s="165">
        <v>81.195238094999993</v>
      </c>
      <c r="X54" s="165">
        <v>67.879047619000005</v>
      </c>
      <c r="Y54" s="165">
        <v>50.607500000000002</v>
      </c>
      <c r="Z54" s="165">
        <v>62.890476190000001</v>
      </c>
      <c r="AA54" s="165">
        <v>43.232500000000002</v>
      </c>
      <c r="AB54" s="165">
        <v>40.961578947</v>
      </c>
      <c r="AC54" s="165">
        <v>35.341739130000001</v>
      </c>
      <c r="AD54" s="165">
        <v>75.004999999999995</v>
      </c>
      <c r="AE54" s="165">
        <v>62.478571428999999</v>
      </c>
      <c r="AF54" s="165">
        <v>40.696190475999998</v>
      </c>
      <c r="AG54" s="165">
        <v>75.810500000000005</v>
      </c>
      <c r="AH54" s="165">
        <v>113.55869565</v>
      </c>
      <c r="AI54" s="165">
        <v>224.09428571000001</v>
      </c>
      <c r="AJ54" s="165">
        <v>75.009523810000005</v>
      </c>
      <c r="AK54" s="165">
        <v>95.880526316000001</v>
      </c>
      <c r="AL54" s="165">
        <v>283.27142857000001</v>
      </c>
      <c r="AM54" s="165">
        <v>132.94999999999999</v>
      </c>
      <c r="AN54" s="165">
        <v>97.488421052999996</v>
      </c>
      <c r="AO54" s="165">
        <v>87.541304347999997</v>
      </c>
      <c r="AP54" s="165">
        <v>105.29052632</v>
      </c>
      <c r="AQ54" s="165">
        <v>20.886818181999999</v>
      </c>
      <c r="AR54" s="165">
        <v>49.663181817999998</v>
      </c>
      <c r="AS54" s="165">
        <v>94.384210526000004</v>
      </c>
      <c r="AT54" s="165">
        <v>90.652608696000001</v>
      </c>
      <c r="AU54" s="165">
        <v>62.055</v>
      </c>
      <c r="AV54" s="165">
        <v>100.48272727</v>
      </c>
      <c r="AW54" s="165">
        <v>82.177368420999997</v>
      </c>
      <c r="AX54" s="165">
        <v>55.805500000000002</v>
      </c>
      <c r="AY54" s="165">
        <v>209.24809524</v>
      </c>
      <c r="AZ54" s="165">
        <v>52.073</v>
      </c>
      <c r="BA54" s="165">
        <v>37.895499999999998</v>
      </c>
      <c r="BB54" s="165">
        <v>32.375909090999997</v>
      </c>
      <c r="BC54" s="252">
        <v>53.376489999999997</v>
      </c>
      <c r="BD54" s="252">
        <v>51.142910000000001</v>
      </c>
      <c r="BE54" s="252">
        <v>42.993369999999999</v>
      </c>
      <c r="BF54" s="252">
        <v>43.18815</v>
      </c>
      <c r="BG54" s="252">
        <v>44.737929999999999</v>
      </c>
      <c r="BH54" s="252">
        <v>43.840229999999998</v>
      </c>
      <c r="BI54" s="252">
        <v>59.168480000000002</v>
      </c>
      <c r="BJ54" s="252">
        <v>61.153239999999997</v>
      </c>
      <c r="BK54" s="252">
        <v>75.352770000000007</v>
      </c>
      <c r="BL54" s="252">
        <v>56.752749999999999</v>
      </c>
      <c r="BM54" s="252">
        <v>51.61506</v>
      </c>
      <c r="BN54" s="252">
        <v>34.778889999999997</v>
      </c>
      <c r="BO54" s="252">
        <v>34.683929999999997</v>
      </c>
      <c r="BP54" s="252">
        <v>39.483849999999997</v>
      </c>
      <c r="BQ54" s="252">
        <v>46.518380000000001</v>
      </c>
      <c r="BR54" s="252">
        <v>59.217280000000002</v>
      </c>
      <c r="BS54" s="252">
        <v>54.996980000000001</v>
      </c>
      <c r="BT54" s="252">
        <v>54.304690000000001</v>
      </c>
      <c r="BU54" s="252">
        <v>62.87021</v>
      </c>
      <c r="BV54" s="252">
        <v>67.369110000000006</v>
      </c>
    </row>
    <row r="55" spans="1:74" ht="11.15" customHeight="1" x14ac:dyDescent="0.25">
      <c r="A55" s="85" t="s">
        <v>935</v>
      </c>
      <c r="B55" s="545" t="s">
        <v>946</v>
      </c>
      <c r="C55" s="166">
        <v>21.753809524000001</v>
      </c>
      <c r="D55" s="166">
        <v>20.582105262999999</v>
      </c>
      <c r="E55" s="166">
        <v>23.875</v>
      </c>
      <c r="F55" s="166">
        <v>17.184545454999999</v>
      </c>
      <c r="G55" s="166">
        <v>16.318999999999999</v>
      </c>
      <c r="H55" s="166">
        <v>25.284545455</v>
      </c>
      <c r="I55" s="166">
        <v>38.407272726999999</v>
      </c>
      <c r="J55" s="166">
        <v>155.81238095</v>
      </c>
      <c r="K55" s="166">
        <v>48.215238094999997</v>
      </c>
      <c r="L55" s="166">
        <v>45.773636363999998</v>
      </c>
      <c r="M55" s="166">
        <v>31.735263157999999</v>
      </c>
      <c r="N55" s="166">
        <v>30.788636363999998</v>
      </c>
      <c r="O55" s="166">
        <v>29.092105263000001</v>
      </c>
      <c r="P55" s="166">
        <v>69.842105262999993</v>
      </c>
      <c r="Q55" s="166">
        <v>26.22826087</v>
      </c>
      <c r="R55" s="166">
        <v>27.761904762</v>
      </c>
      <c r="S55" s="166">
        <v>26.827500000000001</v>
      </c>
      <c r="T55" s="166">
        <v>85.125909090999997</v>
      </c>
      <c r="U55" s="166">
        <v>92.735238095</v>
      </c>
      <c r="V55" s="166">
        <v>67.405000000000001</v>
      </c>
      <c r="W55" s="166">
        <v>79.432380952000003</v>
      </c>
      <c r="X55" s="166">
        <v>57.714285713999999</v>
      </c>
      <c r="Y55" s="166">
        <v>49.194000000000003</v>
      </c>
      <c r="Z55" s="166">
        <v>53.904761905000001</v>
      </c>
      <c r="AA55" s="166">
        <v>39.200000000000003</v>
      </c>
      <c r="AB55" s="166">
        <v>41.792105263000003</v>
      </c>
      <c r="AC55" s="166">
        <v>36.076086957000001</v>
      </c>
      <c r="AD55" s="166">
        <v>54.552500000000002</v>
      </c>
      <c r="AE55" s="166">
        <v>55.416666667000001</v>
      </c>
      <c r="AF55" s="166">
        <v>71.521428571000001</v>
      </c>
      <c r="AG55" s="166">
        <v>84.98</v>
      </c>
      <c r="AH55" s="166">
        <v>113.96391303999999</v>
      </c>
      <c r="AI55" s="166">
        <v>185.8</v>
      </c>
      <c r="AJ55" s="166">
        <v>63.321428570999998</v>
      </c>
      <c r="AK55" s="166">
        <v>74.605263158</v>
      </c>
      <c r="AL55" s="166">
        <v>252.42047618999999</v>
      </c>
      <c r="AM55" s="166">
        <v>128.33750000000001</v>
      </c>
      <c r="AN55" s="166">
        <v>64.715789474000005</v>
      </c>
      <c r="AO55" s="166">
        <v>59.52173913</v>
      </c>
      <c r="AP55" s="166">
        <v>50.842105263000001</v>
      </c>
      <c r="AQ55" s="166">
        <v>19.155454545000001</v>
      </c>
      <c r="AR55" s="166">
        <v>24.795454544999998</v>
      </c>
      <c r="AS55" s="166">
        <v>96.09</v>
      </c>
      <c r="AT55" s="166">
        <v>82.195652174000003</v>
      </c>
      <c r="AU55" s="166">
        <v>37.575000000000003</v>
      </c>
      <c r="AV55" s="166">
        <v>52.988636364000001</v>
      </c>
      <c r="AW55" s="166">
        <v>55.592631578999999</v>
      </c>
      <c r="AX55" s="166">
        <v>41.725000000000001</v>
      </c>
      <c r="AY55" s="166">
        <v>51.699047618999998</v>
      </c>
      <c r="AZ55" s="166">
        <v>27.398</v>
      </c>
      <c r="BA55" s="166">
        <v>9.75</v>
      </c>
      <c r="BB55" s="166">
        <v>0.82954545454999995</v>
      </c>
      <c r="BC55" s="274">
        <v>28.927530000000001</v>
      </c>
      <c r="BD55" s="274">
        <v>58.028619999999997</v>
      </c>
      <c r="BE55" s="274">
        <v>46.615940000000002</v>
      </c>
      <c r="BF55" s="274">
        <v>41.141579999999998</v>
      </c>
      <c r="BG55" s="274">
        <v>36.583100000000002</v>
      </c>
      <c r="BH55" s="274">
        <v>36.318069999999999</v>
      </c>
      <c r="BI55" s="274">
        <v>40.838389999999997</v>
      </c>
      <c r="BJ55" s="274">
        <v>46.362050000000004</v>
      </c>
      <c r="BK55" s="274">
        <v>53.841749999999998</v>
      </c>
      <c r="BL55" s="274">
        <v>38.256509999999999</v>
      </c>
      <c r="BM55" s="274">
        <v>34.988669999999999</v>
      </c>
      <c r="BN55" s="274">
        <v>27.021159999999998</v>
      </c>
      <c r="BO55" s="274">
        <v>33.123710000000003</v>
      </c>
      <c r="BP55" s="274">
        <v>37.485639999999997</v>
      </c>
      <c r="BQ55" s="274">
        <v>41.148679999999999</v>
      </c>
      <c r="BR55" s="274">
        <v>52.962330000000001</v>
      </c>
      <c r="BS55" s="274">
        <v>39.443510000000003</v>
      </c>
      <c r="BT55" s="274">
        <v>38.042859999999997</v>
      </c>
      <c r="BU55" s="274">
        <v>41.626829999999998</v>
      </c>
      <c r="BV55" s="274">
        <v>47.170299999999997</v>
      </c>
    </row>
    <row r="56" spans="1:74" s="613" customFormat="1" ht="12" customHeight="1" x14ac:dyDescent="0.2">
      <c r="A56" s="610"/>
      <c r="B56" s="597" t="s">
        <v>1288</v>
      </c>
      <c r="C56" s="595"/>
      <c r="D56" s="595"/>
      <c r="E56" s="595"/>
      <c r="F56" s="595"/>
      <c r="G56" s="595"/>
      <c r="H56" s="595"/>
      <c r="I56" s="595"/>
      <c r="J56" s="595"/>
      <c r="K56" s="595"/>
      <c r="L56" s="595"/>
      <c r="M56" s="595"/>
      <c r="N56" s="595"/>
      <c r="O56" s="595"/>
      <c r="P56" s="595"/>
      <c r="Q56" s="595"/>
    </row>
    <row r="57" spans="1:74" s="338" customFormat="1" ht="12" customHeight="1" x14ac:dyDescent="0.25">
      <c r="A57" s="337"/>
      <c r="B57" s="645" t="str">
        <f>Dates!$G$2</f>
        <v>EIA completed modeling and analysis for this report on Thursday, May 2, 2024.</v>
      </c>
      <c r="C57" s="638"/>
      <c r="D57" s="638"/>
      <c r="E57" s="638"/>
      <c r="F57" s="638"/>
      <c r="G57" s="638"/>
      <c r="H57" s="638"/>
      <c r="I57" s="638"/>
      <c r="J57" s="638"/>
      <c r="K57" s="638"/>
      <c r="L57" s="638"/>
      <c r="M57" s="638"/>
      <c r="N57" s="638"/>
      <c r="O57" s="638"/>
      <c r="P57" s="638"/>
      <c r="Q57" s="638"/>
      <c r="AY57" s="372"/>
      <c r="AZ57" s="372"/>
      <c r="BA57" s="372"/>
      <c r="BB57" s="372"/>
      <c r="BC57" s="372"/>
      <c r="BD57" s="372"/>
      <c r="BE57" s="372"/>
      <c r="BF57" s="372"/>
      <c r="BG57" s="372"/>
      <c r="BH57" s="372"/>
      <c r="BI57" s="372"/>
      <c r="BJ57" s="372"/>
    </row>
    <row r="58" spans="1:74" s="338" customFormat="1" ht="12" customHeight="1" x14ac:dyDescent="0.25">
      <c r="A58" s="337"/>
      <c r="B58" s="706" t="s">
        <v>290</v>
      </c>
      <c r="C58" s="638"/>
      <c r="D58" s="638"/>
      <c r="E58" s="638"/>
      <c r="F58" s="638"/>
      <c r="G58" s="638"/>
      <c r="H58" s="638"/>
      <c r="I58" s="638"/>
      <c r="J58" s="638"/>
      <c r="K58" s="638"/>
      <c r="L58" s="638"/>
      <c r="M58" s="638"/>
      <c r="N58" s="638"/>
      <c r="O58" s="638"/>
      <c r="P58" s="638"/>
      <c r="Q58" s="638"/>
      <c r="AY58" s="372"/>
      <c r="AZ58" s="372"/>
      <c r="BA58" s="372"/>
      <c r="BB58" s="372"/>
      <c r="BC58" s="372"/>
      <c r="BD58" s="492"/>
      <c r="BE58" s="492"/>
      <c r="BF58" s="492"/>
      <c r="BG58" s="372"/>
      <c r="BH58" s="372"/>
      <c r="BI58" s="372"/>
      <c r="BJ58" s="372"/>
    </row>
    <row r="59" spans="1:74" s="338" customFormat="1" ht="12" customHeight="1" x14ac:dyDescent="0.25">
      <c r="A59" s="339"/>
      <c r="B59" s="631" t="s">
        <v>1246</v>
      </c>
      <c r="C59" s="632"/>
      <c r="D59" s="632"/>
      <c r="E59" s="632"/>
      <c r="F59" s="632"/>
      <c r="G59" s="632"/>
      <c r="H59" s="632"/>
      <c r="I59" s="632"/>
      <c r="J59" s="632"/>
      <c r="K59" s="632"/>
      <c r="L59" s="632"/>
      <c r="M59" s="632"/>
      <c r="N59" s="632"/>
      <c r="O59" s="632"/>
      <c r="P59" s="632"/>
      <c r="Q59" s="632"/>
      <c r="AY59" s="372"/>
      <c r="AZ59" s="372"/>
      <c r="BA59" s="372"/>
      <c r="BB59" s="372"/>
      <c r="BC59" s="372"/>
      <c r="BD59" s="492"/>
      <c r="BE59" s="492"/>
      <c r="BF59" s="492"/>
      <c r="BG59" s="372"/>
      <c r="BH59" s="372"/>
      <c r="BI59" s="372"/>
      <c r="BJ59" s="372"/>
    </row>
    <row r="60" spans="1:74" s="338" customFormat="1" ht="12" customHeight="1" x14ac:dyDescent="0.25">
      <c r="A60" s="339"/>
      <c r="B60" s="631" t="s">
        <v>118</v>
      </c>
      <c r="C60" s="632"/>
      <c r="D60" s="632"/>
      <c r="E60" s="632"/>
      <c r="F60" s="632"/>
      <c r="G60" s="632"/>
      <c r="H60" s="632"/>
      <c r="I60" s="632"/>
      <c r="J60" s="632"/>
      <c r="K60" s="632"/>
      <c r="L60" s="632"/>
      <c r="M60" s="632"/>
      <c r="N60" s="632"/>
      <c r="O60" s="632"/>
      <c r="P60" s="632"/>
      <c r="Q60" s="632"/>
      <c r="AY60" s="372"/>
      <c r="AZ60" s="372"/>
      <c r="BA60" s="372"/>
      <c r="BB60" s="372"/>
      <c r="BC60" s="372"/>
      <c r="BD60" s="492"/>
      <c r="BE60" s="492"/>
      <c r="BF60" s="492"/>
      <c r="BG60" s="372"/>
      <c r="BH60" s="372"/>
      <c r="BI60" s="372"/>
      <c r="BJ60" s="372"/>
    </row>
    <row r="61" spans="1:74" s="338" customFormat="1" ht="12" customHeight="1" x14ac:dyDescent="0.25">
      <c r="A61" s="339"/>
      <c r="B61" s="708" t="s">
        <v>1247</v>
      </c>
      <c r="C61" s="709"/>
      <c r="D61" s="709"/>
      <c r="E61" s="709"/>
      <c r="F61" s="709"/>
      <c r="G61" s="709"/>
      <c r="H61" s="709"/>
      <c r="I61" s="709"/>
      <c r="J61" s="709"/>
      <c r="K61" s="709"/>
      <c r="L61" s="709"/>
      <c r="M61" s="709"/>
      <c r="N61" s="709"/>
      <c r="O61" s="709"/>
      <c r="P61" s="709"/>
      <c r="Q61" s="709"/>
      <c r="AY61" s="372"/>
      <c r="AZ61" s="372"/>
      <c r="BA61" s="372"/>
      <c r="BB61" s="372"/>
      <c r="BC61" s="372"/>
      <c r="BD61" s="492"/>
      <c r="BE61" s="492"/>
      <c r="BF61" s="492"/>
      <c r="BG61" s="372"/>
      <c r="BH61" s="372"/>
      <c r="BI61" s="372"/>
      <c r="BJ61" s="372"/>
    </row>
    <row r="62" spans="1:74" s="210" customFormat="1" ht="12" customHeight="1" x14ac:dyDescent="0.25">
      <c r="A62" s="80"/>
      <c r="B62" s="699" t="s">
        <v>1248</v>
      </c>
      <c r="C62" s="647"/>
      <c r="D62" s="647"/>
      <c r="E62" s="647"/>
      <c r="F62" s="647"/>
      <c r="G62" s="647"/>
      <c r="H62" s="647"/>
      <c r="I62" s="647"/>
      <c r="J62" s="647"/>
      <c r="K62" s="647"/>
      <c r="L62" s="647"/>
      <c r="M62" s="647"/>
      <c r="N62" s="647"/>
      <c r="O62" s="647"/>
      <c r="P62" s="647"/>
      <c r="Q62" s="627"/>
      <c r="AY62" s="371"/>
      <c r="AZ62" s="371"/>
      <c r="BA62" s="371"/>
      <c r="BB62" s="371"/>
      <c r="BC62" s="371"/>
      <c r="BD62" s="491"/>
      <c r="BE62" s="491"/>
      <c r="BF62" s="491"/>
      <c r="BG62" s="371"/>
      <c r="BH62" s="371"/>
      <c r="BI62" s="371"/>
      <c r="BJ62" s="371"/>
    </row>
    <row r="63" spans="1:74" s="338" customFormat="1" ht="12" customHeight="1" x14ac:dyDescent="0.25">
      <c r="A63" s="339"/>
      <c r="B63" s="705" t="s">
        <v>1249</v>
      </c>
      <c r="C63" s="705"/>
      <c r="D63" s="705"/>
      <c r="E63" s="705"/>
      <c r="F63" s="705"/>
      <c r="G63" s="705"/>
      <c r="H63" s="705"/>
      <c r="I63" s="705"/>
      <c r="J63" s="705"/>
      <c r="K63" s="705"/>
      <c r="L63" s="705"/>
      <c r="M63" s="705"/>
      <c r="N63" s="705"/>
      <c r="O63" s="705"/>
      <c r="P63" s="705"/>
      <c r="Q63" s="705"/>
      <c r="AY63" s="372"/>
      <c r="AZ63" s="372"/>
      <c r="BA63" s="372"/>
      <c r="BB63" s="372"/>
      <c r="BC63" s="372"/>
      <c r="BD63" s="492"/>
      <c r="BE63" s="492"/>
      <c r="BF63" s="492"/>
      <c r="BG63" s="372"/>
      <c r="BH63" s="372"/>
      <c r="BI63" s="372"/>
      <c r="BJ63" s="372"/>
    </row>
    <row r="64" spans="1:74" s="338" customFormat="1" ht="22.4" customHeight="1" x14ac:dyDescent="0.25">
      <c r="A64" s="339"/>
      <c r="B64" s="699" t="s">
        <v>1250</v>
      </c>
      <c r="C64" s="647"/>
      <c r="D64" s="647"/>
      <c r="E64" s="647"/>
      <c r="F64" s="647"/>
      <c r="G64" s="647"/>
      <c r="H64" s="647"/>
      <c r="I64" s="647"/>
      <c r="J64" s="647"/>
      <c r="K64" s="647"/>
      <c r="L64" s="647"/>
      <c r="M64" s="647"/>
      <c r="N64" s="647"/>
      <c r="O64" s="647"/>
      <c r="P64" s="647"/>
      <c r="Q64" s="627"/>
      <c r="AY64" s="372"/>
      <c r="AZ64" s="372"/>
      <c r="BA64" s="372"/>
      <c r="BB64" s="372"/>
      <c r="BC64" s="372"/>
      <c r="BD64" s="492"/>
      <c r="BE64" s="492"/>
      <c r="BF64" s="492"/>
      <c r="BG64" s="372"/>
      <c r="BH64" s="372"/>
      <c r="BI64" s="372"/>
      <c r="BJ64" s="372"/>
    </row>
    <row r="65" spans="1:74" s="338" customFormat="1" ht="21.65" customHeight="1" x14ac:dyDescent="0.25">
      <c r="A65" s="339"/>
      <c r="B65" s="712" t="s">
        <v>1251</v>
      </c>
      <c r="C65" s="707"/>
      <c r="D65" s="707"/>
      <c r="E65" s="707"/>
      <c r="F65" s="707"/>
      <c r="G65" s="707"/>
      <c r="H65" s="707"/>
      <c r="I65" s="707"/>
      <c r="J65" s="707"/>
      <c r="K65" s="707"/>
      <c r="L65" s="707"/>
      <c r="M65" s="707"/>
      <c r="N65" s="707"/>
      <c r="O65" s="707"/>
      <c r="P65" s="707"/>
      <c r="Q65" s="635"/>
      <c r="AY65" s="372"/>
      <c r="AZ65" s="372"/>
      <c r="BA65" s="372"/>
      <c r="BB65" s="372"/>
      <c r="BC65" s="372"/>
      <c r="BD65" s="492"/>
      <c r="BE65" s="492"/>
      <c r="BF65" s="492"/>
      <c r="BG65" s="372"/>
      <c r="BH65" s="372"/>
      <c r="BI65" s="372"/>
      <c r="BJ65" s="372"/>
    </row>
    <row r="66" spans="1:74" s="338" customFormat="1" ht="12" customHeight="1" x14ac:dyDescent="0.25">
      <c r="A66" s="337"/>
      <c r="B66" s="634" t="s">
        <v>1252</v>
      </c>
      <c r="C66" s="635"/>
      <c r="D66" s="635"/>
      <c r="E66" s="635"/>
      <c r="F66" s="635"/>
      <c r="G66" s="635"/>
      <c r="H66" s="635"/>
      <c r="I66" s="635"/>
      <c r="J66" s="635"/>
      <c r="K66" s="635"/>
      <c r="L66" s="635"/>
      <c r="M66" s="635"/>
      <c r="N66" s="635"/>
      <c r="O66" s="635"/>
      <c r="P66" s="635"/>
      <c r="Q66" s="710"/>
      <c r="AY66" s="372"/>
      <c r="AZ66" s="372"/>
      <c r="BA66" s="372"/>
      <c r="BB66" s="372"/>
      <c r="BC66" s="372"/>
      <c r="BD66" s="492"/>
      <c r="BE66" s="492"/>
      <c r="BF66" s="492"/>
      <c r="BG66" s="372"/>
      <c r="BH66" s="372"/>
      <c r="BI66" s="372"/>
      <c r="BJ66" s="372"/>
    </row>
    <row r="67" spans="1:74" s="338" customFormat="1" ht="12.5" x14ac:dyDescent="0.25">
      <c r="A67" s="337"/>
      <c r="B67" s="711" t="s">
        <v>1253</v>
      </c>
      <c r="C67" s="627"/>
      <c r="D67" s="627"/>
      <c r="E67" s="627"/>
      <c r="F67" s="627"/>
      <c r="G67" s="627"/>
      <c r="H67" s="627"/>
      <c r="I67" s="627"/>
      <c r="J67" s="627"/>
      <c r="K67" s="627"/>
      <c r="L67" s="627"/>
      <c r="M67" s="627"/>
      <c r="N67" s="627"/>
      <c r="O67" s="627"/>
      <c r="P67" s="627"/>
      <c r="Q67" s="627"/>
      <c r="AY67" s="372"/>
      <c r="AZ67" s="372"/>
      <c r="BA67" s="372"/>
      <c r="BB67" s="372"/>
      <c r="BC67" s="372"/>
      <c r="BD67" s="492"/>
      <c r="BE67" s="492"/>
      <c r="BF67" s="492"/>
      <c r="BG67" s="372"/>
      <c r="BH67" s="372"/>
      <c r="BI67" s="372"/>
      <c r="BJ67" s="372"/>
    </row>
    <row r="68" spans="1:74" s="338" customFormat="1" ht="12" customHeight="1" x14ac:dyDescent="0.2">
      <c r="A68" s="79"/>
      <c r="B68" s="634"/>
      <c r="C68" s="707"/>
      <c r="D68" s="707"/>
      <c r="E68" s="707"/>
      <c r="F68" s="707"/>
      <c r="G68" s="707"/>
      <c r="H68" s="707"/>
      <c r="I68" s="707"/>
      <c r="J68" s="707"/>
      <c r="K68" s="707"/>
      <c r="L68" s="707"/>
      <c r="M68" s="707"/>
      <c r="N68" s="707"/>
      <c r="O68" s="707"/>
      <c r="P68" s="707"/>
      <c r="Q68" s="635"/>
      <c r="AY68" s="372"/>
      <c r="AZ68" s="372"/>
      <c r="BA68" s="372"/>
      <c r="BB68" s="372"/>
      <c r="BC68" s="372"/>
      <c r="BD68" s="492"/>
      <c r="BE68" s="492"/>
      <c r="BF68" s="492"/>
      <c r="BG68" s="372"/>
      <c r="BH68" s="372"/>
      <c r="BI68" s="372"/>
      <c r="BJ68" s="372"/>
    </row>
    <row r="69" spans="1:74" s="340" customFormat="1" ht="12" customHeight="1" x14ac:dyDescent="0.2">
      <c r="A69" s="79"/>
      <c r="B69" s="634"/>
      <c r="C69" s="707"/>
      <c r="D69" s="707"/>
      <c r="E69" s="707"/>
      <c r="F69" s="707"/>
      <c r="G69" s="707"/>
      <c r="H69" s="707"/>
      <c r="I69" s="707"/>
      <c r="J69" s="707"/>
      <c r="K69" s="707"/>
      <c r="L69" s="707"/>
      <c r="M69" s="707"/>
      <c r="N69" s="707"/>
      <c r="O69" s="707"/>
      <c r="P69" s="707"/>
      <c r="Q69" s="635"/>
      <c r="AY69" s="368"/>
      <c r="AZ69" s="368"/>
      <c r="BA69" s="368"/>
      <c r="BB69" s="368"/>
      <c r="BC69" s="368"/>
      <c r="BD69" s="493"/>
      <c r="BE69" s="493"/>
      <c r="BF69" s="493"/>
      <c r="BG69" s="368"/>
      <c r="BH69" s="368"/>
      <c r="BI69" s="368"/>
      <c r="BJ69" s="368"/>
    </row>
    <row r="70" spans="1:74" ht="12.65" customHeight="1" x14ac:dyDescent="0.25">
      <c r="B70" s="634"/>
      <c r="C70" s="635"/>
      <c r="D70" s="635"/>
      <c r="E70" s="635"/>
      <c r="F70" s="635"/>
      <c r="G70" s="635"/>
      <c r="H70" s="635"/>
      <c r="I70" s="635"/>
      <c r="J70" s="635"/>
      <c r="K70" s="635"/>
      <c r="L70" s="635"/>
      <c r="M70" s="635"/>
      <c r="N70" s="635"/>
      <c r="O70" s="635"/>
      <c r="P70" s="635"/>
      <c r="Q70" s="627"/>
      <c r="BK70" s="270"/>
      <c r="BL70" s="270"/>
      <c r="BM70" s="270"/>
      <c r="BN70" s="270"/>
      <c r="BO70" s="270"/>
      <c r="BP70" s="270"/>
      <c r="BQ70" s="270"/>
      <c r="BR70" s="270"/>
      <c r="BS70" s="270"/>
      <c r="BT70" s="270"/>
      <c r="BU70" s="270"/>
      <c r="BV70" s="270"/>
    </row>
    <row r="71" spans="1:74" ht="12.65" customHeight="1" x14ac:dyDescent="0.25">
      <c r="B71" s="654"/>
      <c r="C71" s="627"/>
      <c r="D71" s="627"/>
      <c r="E71" s="627"/>
      <c r="F71" s="627"/>
      <c r="G71" s="627"/>
      <c r="H71" s="627"/>
      <c r="I71" s="627"/>
      <c r="J71" s="627"/>
      <c r="K71" s="627"/>
      <c r="L71" s="627"/>
      <c r="M71" s="627"/>
      <c r="N71" s="627"/>
      <c r="O71" s="627"/>
      <c r="P71" s="627"/>
      <c r="Q71" s="627"/>
      <c r="BK71" s="270"/>
      <c r="BL71" s="270"/>
      <c r="BM71" s="270"/>
      <c r="BN71" s="270"/>
      <c r="BO71" s="270"/>
      <c r="BP71" s="270"/>
      <c r="BQ71" s="270"/>
      <c r="BR71" s="270"/>
      <c r="BS71" s="270"/>
      <c r="BT71" s="270"/>
      <c r="BU71" s="270"/>
      <c r="BV71" s="270"/>
    </row>
    <row r="72" spans="1:74" x14ac:dyDescent="0.25">
      <c r="BK72" s="270"/>
      <c r="BL72" s="270"/>
      <c r="BM72" s="270"/>
      <c r="BN72" s="270"/>
      <c r="BO72" s="270"/>
      <c r="BP72" s="270"/>
      <c r="BQ72" s="270"/>
      <c r="BR72" s="270"/>
      <c r="BS72" s="270"/>
      <c r="BT72" s="270"/>
      <c r="BU72" s="270"/>
      <c r="BV72" s="270"/>
    </row>
    <row r="73" spans="1:74" x14ac:dyDescent="0.25">
      <c r="BK73" s="270"/>
      <c r="BL73" s="270"/>
      <c r="BM73" s="270"/>
      <c r="BN73" s="270"/>
      <c r="BO73" s="270"/>
      <c r="BP73" s="270"/>
      <c r="BQ73" s="270"/>
      <c r="BR73" s="270"/>
      <c r="BS73" s="270"/>
      <c r="BT73" s="270"/>
      <c r="BU73" s="270"/>
      <c r="BV73" s="270"/>
    </row>
    <row r="74" spans="1:74" x14ac:dyDescent="0.25">
      <c r="BK74" s="270"/>
      <c r="BL74" s="270"/>
      <c r="BM74" s="270"/>
      <c r="BN74" s="270"/>
      <c r="BO74" s="270"/>
      <c r="BP74" s="270"/>
      <c r="BQ74" s="270"/>
      <c r="BR74" s="270"/>
      <c r="BS74" s="270"/>
      <c r="BT74" s="270"/>
      <c r="BU74" s="270"/>
      <c r="BV74" s="270"/>
    </row>
    <row r="75" spans="1:74" x14ac:dyDescent="0.25">
      <c r="BK75" s="270"/>
      <c r="BL75" s="270"/>
      <c r="BM75" s="270"/>
      <c r="BN75" s="270"/>
      <c r="BO75" s="270"/>
      <c r="BP75" s="270"/>
      <c r="BQ75" s="270"/>
      <c r="BR75" s="270"/>
      <c r="BS75" s="270"/>
      <c r="BT75" s="270"/>
      <c r="BU75" s="270"/>
      <c r="BV75" s="270"/>
    </row>
    <row r="76" spans="1:74" x14ac:dyDescent="0.25">
      <c r="BK76" s="270"/>
      <c r="BL76" s="270"/>
      <c r="BM76" s="270"/>
      <c r="BN76" s="270"/>
      <c r="BO76" s="270"/>
      <c r="BP76" s="270"/>
      <c r="BQ76" s="270"/>
      <c r="BR76" s="270"/>
      <c r="BS76" s="270"/>
      <c r="BT76" s="270"/>
      <c r="BU76" s="270"/>
      <c r="BV76" s="270"/>
    </row>
    <row r="77" spans="1:74" x14ac:dyDescent="0.25">
      <c r="BK77" s="270"/>
      <c r="BL77" s="270"/>
      <c r="BM77" s="270"/>
      <c r="BN77" s="270"/>
      <c r="BO77" s="270"/>
      <c r="BP77" s="270"/>
      <c r="BQ77" s="270"/>
      <c r="BR77" s="270"/>
      <c r="BS77" s="270"/>
      <c r="BT77" s="270"/>
      <c r="BU77" s="270"/>
      <c r="BV77" s="270"/>
    </row>
    <row r="78" spans="1:74" x14ac:dyDescent="0.25">
      <c r="BK78" s="270"/>
      <c r="BL78" s="270"/>
      <c r="BM78" s="270"/>
      <c r="BN78" s="270"/>
      <c r="BO78" s="270"/>
      <c r="BP78" s="270"/>
      <c r="BQ78" s="270"/>
      <c r="BR78" s="270"/>
      <c r="BS78" s="270"/>
      <c r="BT78" s="270"/>
      <c r="BU78" s="270"/>
      <c r="BV78" s="270"/>
    </row>
    <row r="79" spans="1:74" x14ac:dyDescent="0.25">
      <c r="BK79" s="270"/>
      <c r="BL79" s="270"/>
      <c r="BM79" s="270"/>
      <c r="BN79" s="270"/>
      <c r="BO79" s="270"/>
      <c r="BP79" s="270"/>
      <c r="BQ79" s="270"/>
      <c r="BR79" s="270"/>
      <c r="BS79" s="270"/>
      <c r="BT79" s="270"/>
      <c r="BU79" s="270"/>
      <c r="BV79" s="270"/>
    </row>
    <row r="80" spans="1:74" x14ac:dyDescent="0.25">
      <c r="BK80" s="270"/>
      <c r="BL80" s="270"/>
      <c r="BM80" s="270"/>
      <c r="BN80" s="270"/>
      <c r="BO80" s="270"/>
      <c r="BP80" s="270"/>
      <c r="BQ80" s="270"/>
      <c r="BR80" s="270"/>
      <c r="BS80" s="270"/>
      <c r="BT80" s="270"/>
      <c r="BU80" s="270"/>
      <c r="BV80" s="270"/>
    </row>
    <row r="81" spans="63:74" x14ac:dyDescent="0.25">
      <c r="BK81" s="270"/>
      <c r="BL81" s="270"/>
      <c r="BM81" s="270"/>
      <c r="BN81" s="270"/>
      <c r="BO81" s="270"/>
      <c r="BP81" s="270"/>
      <c r="BQ81" s="270"/>
      <c r="BR81" s="270"/>
      <c r="BS81" s="270"/>
      <c r="BT81" s="270"/>
      <c r="BU81" s="270"/>
      <c r="BV81" s="270"/>
    </row>
    <row r="82" spans="63:74" x14ac:dyDescent="0.25">
      <c r="BK82" s="270"/>
      <c r="BL82" s="270"/>
      <c r="BM82" s="270"/>
      <c r="BN82" s="270"/>
      <c r="BO82" s="270"/>
      <c r="BP82" s="270"/>
      <c r="BQ82" s="270"/>
      <c r="BR82" s="270"/>
      <c r="BS82" s="270"/>
      <c r="BT82" s="270"/>
      <c r="BU82" s="270"/>
      <c r="BV82" s="270"/>
    </row>
    <row r="83" spans="63:74" x14ac:dyDescent="0.25">
      <c r="BK83" s="270"/>
      <c r="BL83" s="270"/>
      <c r="BM83" s="270"/>
      <c r="BN83" s="270"/>
      <c r="BO83" s="270"/>
      <c r="BP83" s="270"/>
      <c r="BQ83" s="270"/>
      <c r="BR83" s="270"/>
      <c r="BS83" s="270"/>
      <c r="BT83" s="270"/>
      <c r="BU83" s="270"/>
      <c r="BV83" s="270"/>
    </row>
    <row r="84" spans="63:74" x14ac:dyDescent="0.25">
      <c r="BK84" s="270"/>
      <c r="BL84" s="270"/>
      <c r="BM84" s="270"/>
      <c r="BN84" s="270"/>
      <c r="BO84" s="270"/>
      <c r="BP84" s="270"/>
      <c r="BQ84" s="270"/>
      <c r="BR84" s="270"/>
      <c r="BS84" s="270"/>
      <c r="BT84" s="270"/>
      <c r="BU84" s="270"/>
      <c r="BV84" s="270"/>
    </row>
    <row r="85" spans="63:74" x14ac:dyDescent="0.25">
      <c r="BK85" s="270"/>
      <c r="BL85" s="270"/>
      <c r="BM85" s="270"/>
      <c r="BN85" s="270"/>
      <c r="BO85" s="270"/>
      <c r="BP85" s="270"/>
      <c r="BQ85" s="270"/>
      <c r="BR85" s="270"/>
      <c r="BS85" s="270"/>
      <c r="BT85" s="270"/>
      <c r="BU85" s="270"/>
      <c r="BV85" s="270"/>
    </row>
    <row r="86" spans="63:74" x14ac:dyDescent="0.25">
      <c r="BK86" s="270"/>
      <c r="BL86" s="270"/>
      <c r="BM86" s="270"/>
      <c r="BN86" s="270"/>
      <c r="BO86" s="270"/>
      <c r="BP86" s="270"/>
      <c r="BQ86" s="270"/>
      <c r="BR86" s="270"/>
      <c r="BS86" s="270"/>
      <c r="BT86" s="270"/>
      <c r="BU86" s="270"/>
      <c r="BV86" s="270"/>
    </row>
    <row r="87" spans="63:74" x14ac:dyDescent="0.25">
      <c r="BK87" s="270"/>
      <c r="BL87" s="270"/>
      <c r="BM87" s="270"/>
      <c r="BN87" s="270"/>
      <c r="BO87" s="270"/>
      <c r="BP87" s="270"/>
      <c r="BQ87" s="270"/>
      <c r="BR87" s="270"/>
      <c r="BS87" s="270"/>
      <c r="BT87" s="270"/>
      <c r="BU87" s="270"/>
      <c r="BV87" s="270"/>
    </row>
    <row r="88" spans="63:74" x14ac:dyDescent="0.25">
      <c r="BK88" s="270"/>
      <c r="BL88" s="270"/>
      <c r="BM88" s="270"/>
      <c r="BN88" s="270"/>
      <c r="BO88" s="270"/>
      <c r="BP88" s="270"/>
      <c r="BQ88" s="270"/>
      <c r="BR88" s="270"/>
      <c r="BS88" s="270"/>
      <c r="BT88" s="270"/>
      <c r="BU88" s="270"/>
      <c r="BV88" s="270"/>
    </row>
    <row r="89" spans="63:74" x14ac:dyDescent="0.25">
      <c r="BK89" s="270"/>
      <c r="BL89" s="270"/>
      <c r="BM89" s="270"/>
      <c r="BN89" s="270"/>
      <c r="BO89" s="270"/>
      <c r="BP89" s="270"/>
      <c r="BQ89" s="270"/>
      <c r="BR89" s="270"/>
      <c r="BS89" s="270"/>
      <c r="BT89" s="270"/>
      <c r="BU89" s="270"/>
      <c r="BV89" s="270"/>
    </row>
    <row r="90" spans="63:74" x14ac:dyDescent="0.25">
      <c r="BK90" s="270"/>
      <c r="BL90" s="270"/>
      <c r="BM90" s="270"/>
      <c r="BN90" s="270"/>
      <c r="BO90" s="270"/>
      <c r="BP90" s="270"/>
      <c r="BQ90" s="270"/>
      <c r="BR90" s="270"/>
      <c r="BS90" s="270"/>
      <c r="BT90" s="270"/>
      <c r="BU90" s="270"/>
      <c r="BV90" s="270"/>
    </row>
    <row r="91" spans="63:74" x14ac:dyDescent="0.25">
      <c r="BK91" s="270"/>
      <c r="BL91" s="270"/>
      <c r="BM91" s="270"/>
      <c r="BN91" s="270"/>
      <c r="BO91" s="270"/>
      <c r="BP91" s="270"/>
      <c r="BQ91" s="270"/>
      <c r="BR91" s="270"/>
      <c r="BS91" s="270"/>
      <c r="BT91" s="270"/>
      <c r="BU91" s="270"/>
      <c r="BV91" s="270"/>
    </row>
    <row r="92" spans="63:74" x14ac:dyDescent="0.25">
      <c r="BK92" s="270"/>
      <c r="BL92" s="270"/>
      <c r="BM92" s="270"/>
      <c r="BN92" s="270"/>
      <c r="BO92" s="270"/>
      <c r="BP92" s="270"/>
      <c r="BQ92" s="270"/>
      <c r="BR92" s="270"/>
      <c r="BS92" s="270"/>
      <c r="BT92" s="270"/>
      <c r="BU92" s="270"/>
      <c r="BV92" s="270"/>
    </row>
    <row r="93" spans="63:74" x14ac:dyDescent="0.25">
      <c r="BK93" s="270"/>
      <c r="BL93" s="270"/>
      <c r="BM93" s="270"/>
      <c r="BN93" s="270"/>
      <c r="BO93" s="270"/>
      <c r="BP93" s="270"/>
      <c r="BQ93" s="270"/>
      <c r="BR93" s="270"/>
      <c r="BS93" s="270"/>
      <c r="BT93" s="270"/>
      <c r="BU93" s="270"/>
      <c r="BV93" s="270"/>
    </row>
    <row r="94" spans="63:74" x14ac:dyDescent="0.25">
      <c r="BK94" s="270"/>
      <c r="BL94" s="270"/>
      <c r="BM94" s="270"/>
      <c r="BN94" s="270"/>
      <c r="BO94" s="270"/>
      <c r="BP94" s="270"/>
      <c r="BQ94" s="270"/>
      <c r="BR94" s="270"/>
      <c r="BS94" s="270"/>
      <c r="BT94" s="270"/>
      <c r="BU94" s="270"/>
      <c r="BV94" s="270"/>
    </row>
    <row r="95" spans="63:74" x14ac:dyDescent="0.25">
      <c r="BK95" s="270"/>
      <c r="BL95" s="270"/>
      <c r="BM95" s="270"/>
      <c r="BN95" s="270"/>
      <c r="BO95" s="270"/>
      <c r="BP95" s="270"/>
      <c r="BQ95" s="270"/>
      <c r="BR95" s="270"/>
      <c r="BS95" s="270"/>
      <c r="BT95" s="270"/>
      <c r="BU95" s="270"/>
      <c r="BV95" s="270"/>
    </row>
    <row r="96" spans="63:74" x14ac:dyDescent="0.25">
      <c r="BK96" s="270"/>
      <c r="BL96" s="270"/>
      <c r="BM96" s="270"/>
      <c r="BN96" s="270"/>
      <c r="BO96" s="270"/>
      <c r="BP96" s="270"/>
      <c r="BQ96" s="270"/>
      <c r="BR96" s="270"/>
      <c r="BS96" s="270"/>
      <c r="BT96" s="270"/>
      <c r="BU96" s="270"/>
      <c r="BV96" s="270"/>
    </row>
    <row r="97" spans="63:74" x14ac:dyDescent="0.25">
      <c r="BK97" s="270"/>
      <c r="BL97" s="270"/>
      <c r="BM97" s="270"/>
      <c r="BN97" s="270"/>
      <c r="BO97" s="270"/>
      <c r="BP97" s="270"/>
      <c r="BQ97" s="270"/>
      <c r="BR97" s="270"/>
      <c r="BS97" s="270"/>
      <c r="BT97" s="270"/>
      <c r="BU97" s="270"/>
      <c r="BV97" s="270"/>
    </row>
    <row r="98" spans="63:74" x14ac:dyDescent="0.25">
      <c r="BK98" s="270"/>
      <c r="BL98" s="270"/>
      <c r="BM98" s="270"/>
      <c r="BN98" s="270"/>
      <c r="BO98" s="270"/>
      <c r="BP98" s="270"/>
      <c r="BQ98" s="270"/>
      <c r="BR98" s="270"/>
      <c r="BS98" s="270"/>
      <c r="BT98" s="270"/>
      <c r="BU98" s="270"/>
      <c r="BV98" s="270"/>
    </row>
    <row r="99" spans="63:74" x14ac:dyDescent="0.25">
      <c r="BK99" s="270"/>
      <c r="BL99" s="270"/>
      <c r="BM99" s="270"/>
      <c r="BN99" s="270"/>
      <c r="BO99" s="270"/>
      <c r="BP99" s="270"/>
      <c r="BQ99" s="270"/>
      <c r="BR99" s="270"/>
      <c r="BS99" s="270"/>
      <c r="BT99" s="270"/>
      <c r="BU99" s="270"/>
      <c r="BV99" s="270"/>
    </row>
    <row r="100" spans="63:74" x14ac:dyDescent="0.25">
      <c r="BK100" s="270"/>
      <c r="BL100" s="270"/>
      <c r="BM100" s="270"/>
      <c r="BN100" s="270"/>
      <c r="BO100" s="270"/>
      <c r="BP100" s="270"/>
      <c r="BQ100" s="270"/>
      <c r="BR100" s="270"/>
      <c r="BS100" s="270"/>
      <c r="BT100" s="270"/>
      <c r="BU100" s="270"/>
      <c r="BV100" s="270"/>
    </row>
    <row r="101" spans="63:74" x14ac:dyDescent="0.25">
      <c r="BK101" s="270"/>
      <c r="BL101" s="270"/>
      <c r="BM101" s="270"/>
      <c r="BN101" s="270"/>
      <c r="BO101" s="270"/>
      <c r="BP101" s="270"/>
      <c r="BQ101" s="270"/>
      <c r="BR101" s="270"/>
      <c r="BS101" s="270"/>
      <c r="BT101" s="270"/>
      <c r="BU101" s="270"/>
      <c r="BV101" s="270"/>
    </row>
    <row r="102" spans="63:74" x14ac:dyDescent="0.25">
      <c r="BK102" s="270"/>
      <c r="BL102" s="270"/>
      <c r="BM102" s="270"/>
      <c r="BN102" s="270"/>
      <c r="BO102" s="270"/>
      <c r="BP102" s="270"/>
      <c r="BQ102" s="270"/>
      <c r="BR102" s="270"/>
      <c r="BS102" s="270"/>
      <c r="BT102" s="270"/>
      <c r="BU102" s="270"/>
      <c r="BV102" s="270"/>
    </row>
    <row r="103" spans="63:74" x14ac:dyDescent="0.25">
      <c r="BK103" s="270"/>
      <c r="BL103" s="270"/>
      <c r="BM103" s="270"/>
      <c r="BN103" s="270"/>
      <c r="BO103" s="270"/>
      <c r="BP103" s="270"/>
      <c r="BQ103" s="270"/>
      <c r="BR103" s="270"/>
      <c r="BS103" s="270"/>
      <c r="BT103" s="270"/>
      <c r="BU103" s="270"/>
      <c r="BV103" s="270"/>
    </row>
    <row r="104" spans="63:74" x14ac:dyDescent="0.25">
      <c r="BK104" s="270"/>
      <c r="BL104" s="270"/>
      <c r="BM104" s="270"/>
      <c r="BN104" s="270"/>
      <c r="BO104" s="270"/>
      <c r="BP104" s="270"/>
      <c r="BQ104" s="270"/>
      <c r="BR104" s="270"/>
      <c r="BS104" s="270"/>
      <c r="BT104" s="270"/>
      <c r="BU104" s="270"/>
      <c r="BV104" s="270"/>
    </row>
    <row r="105" spans="63:74" x14ac:dyDescent="0.25">
      <c r="BK105" s="270"/>
      <c r="BL105" s="270"/>
      <c r="BM105" s="270"/>
      <c r="BN105" s="270"/>
      <c r="BO105" s="270"/>
      <c r="BP105" s="270"/>
      <c r="BQ105" s="270"/>
      <c r="BR105" s="270"/>
      <c r="BS105" s="270"/>
      <c r="BT105" s="270"/>
      <c r="BU105" s="270"/>
      <c r="BV105" s="270"/>
    </row>
    <row r="106" spans="63:74" x14ac:dyDescent="0.25">
      <c r="BK106" s="270"/>
      <c r="BL106" s="270"/>
      <c r="BM106" s="270"/>
      <c r="BN106" s="270"/>
      <c r="BO106" s="270"/>
      <c r="BP106" s="270"/>
      <c r="BQ106" s="270"/>
      <c r="BR106" s="270"/>
      <c r="BS106" s="270"/>
      <c r="BT106" s="270"/>
      <c r="BU106" s="270"/>
      <c r="BV106" s="270"/>
    </row>
    <row r="107" spans="63:74" x14ac:dyDescent="0.25">
      <c r="BK107" s="270"/>
      <c r="BL107" s="270"/>
      <c r="BM107" s="270"/>
      <c r="BN107" s="270"/>
      <c r="BO107" s="270"/>
      <c r="BP107" s="270"/>
      <c r="BQ107" s="270"/>
      <c r="BR107" s="270"/>
      <c r="BS107" s="270"/>
      <c r="BT107" s="270"/>
      <c r="BU107" s="270"/>
      <c r="BV107" s="270"/>
    </row>
    <row r="108" spans="63:74" x14ac:dyDescent="0.25">
      <c r="BK108" s="270"/>
      <c r="BL108" s="270"/>
      <c r="BM108" s="270"/>
      <c r="BN108" s="270"/>
      <c r="BO108" s="270"/>
      <c r="BP108" s="270"/>
      <c r="BQ108" s="270"/>
      <c r="BR108" s="270"/>
      <c r="BS108" s="270"/>
      <c r="BT108" s="270"/>
      <c r="BU108" s="270"/>
      <c r="BV108" s="270"/>
    </row>
    <row r="109" spans="63:74" x14ac:dyDescent="0.25">
      <c r="BK109" s="270"/>
      <c r="BL109" s="270"/>
      <c r="BM109" s="270"/>
      <c r="BN109" s="270"/>
      <c r="BO109" s="270"/>
      <c r="BP109" s="270"/>
      <c r="BQ109" s="270"/>
      <c r="BR109" s="270"/>
      <c r="BS109" s="270"/>
      <c r="BT109" s="270"/>
      <c r="BU109" s="270"/>
      <c r="BV109" s="270"/>
    </row>
    <row r="110" spans="63:74" x14ac:dyDescent="0.25">
      <c r="BK110" s="270"/>
      <c r="BL110" s="270"/>
      <c r="BM110" s="270"/>
      <c r="BN110" s="270"/>
      <c r="BO110" s="270"/>
      <c r="BP110" s="270"/>
      <c r="BQ110" s="270"/>
      <c r="BR110" s="270"/>
      <c r="BS110" s="270"/>
      <c r="BT110" s="270"/>
      <c r="BU110" s="270"/>
      <c r="BV110" s="270"/>
    </row>
    <row r="111" spans="63:74" x14ac:dyDescent="0.25">
      <c r="BK111" s="270"/>
      <c r="BL111" s="270"/>
      <c r="BM111" s="270"/>
      <c r="BN111" s="270"/>
      <c r="BO111" s="270"/>
      <c r="BP111" s="270"/>
      <c r="BQ111" s="270"/>
      <c r="BR111" s="270"/>
      <c r="BS111" s="270"/>
      <c r="BT111" s="270"/>
      <c r="BU111" s="270"/>
      <c r="BV111" s="270"/>
    </row>
    <row r="112" spans="63:74" x14ac:dyDescent="0.25">
      <c r="BK112" s="270"/>
      <c r="BL112" s="270"/>
      <c r="BM112" s="270"/>
      <c r="BN112" s="270"/>
      <c r="BO112" s="270"/>
      <c r="BP112" s="270"/>
      <c r="BQ112" s="270"/>
      <c r="BR112" s="270"/>
      <c r="BS112" s="270"/>
      <c r="BT112" s="270"/>
      <c r="BU112" s="270"/>
      <c r="BV112" s="270"/>
    </row>
    <row r="113" spans="63:74" x14ac:dyDescent="0.25">
      <c r="BK113" s="270"/>
      <c r="BL113" s="270"/>
      <c r="BM113" s="270"/>
      <c r="BN113" s="270"/>
      <c r="BO113" s="270"/>
      <c r="BP113" s="270"/>
      <c r="BQ113" s="270"/>
      <c r="BR113" s="270"/>
      <c r="BS113" s="270"/>
      <c r="BT113" s="270"/>
      <c r="BU113" s="270"/>
      <c r="BV113" s="270"/>
    </row>
    <row r="114" spans="63:74" x14ac:dyDescent="0.25">
      <c r="BK114" s="270"/>
      <c r="BL114" s="270"/>
      <c r="BM114" s="270"/>
      <c r="BN114" s="270"/>
      <c r="BO114" s="270"/>
      <c r="BP114" s="270"/>
      <c r="BQ114" s="270"/>
      <c r="BR114" s="270"/>
      <c r="BS114" s="270"/>
      <c r="BT114" s="270"/>
      <c r="BU114" s="270"/>
      <c r="BV114" s="270"/>
    </row>
    <row r="115" spans="63:74" x14ac:dyDescent="0.25">
      <c r="BK115" s="270"/>
      <c r="BL115" s="270"/>
      <c r="BM115" s="270"/>
      <c r="BN115" s="270"/>
      <c r="BO115" s="270"/>
      <c r="BP115" s="270"/>
      <c r="BQ115" s="270"/>
      <c r="BR115" s="270"/>
      <c r="BS115" s="270"/>
      <c r="BT115" s="270"/>
      <c r="BU115" s="270"/>
      <c r="BV115" s="270"/>
    </row>
    <row r="116" spans="63:74" x14ac:dyDescent="0.25">
      <c r="BK116" s="270"/>
      <c r="BL116" s="270"/>
      <c r="BM116" s="270"/>
      <c r="BN116" s="270"/>
      <c r="BO116" s="270"/>
      <c r="BP116" s="270"/>
      <c r="BQ116" s="270"/>
      <c r="BR116" s="270"/>
      <c r="BS116" s="270"/>
      <c r="BT116" s="270"/>
      <c r="BU116" s="270"/>
      <c r="BV116" s="270"/>
    </row>
    <row r="117" spans="63:74" x14ac:dyDescent="0.25">
      <c r="BK117" s="270"/>
      <c r="BL117" s="270"/>
      <c r="BM117" s="270"/>
      <c r="BN117" s="270"/>
      <c r="BO117" s="270"/>
      <c r="BP117" s="270"/>
      <c r="BQ117" s="270"/>
      <c r="BR117" s="270"/>
      <c r="BS117" s="270"/>
      <c r="BT117" s="270"/>
      <c r="BU117" s="270"/>
      <c r="BV117" s="270"/>
    </row>
    <row r="118" spans="63:74" x14ac:dyDescent="0.25">
      <c r="BK118" s="270"/>
      <c r="BL118" s="270"/>
      <c r="BM118" s="270"/>
      <c r="BN118" s="270"/>
      <c r="BO118" s="270"/>
      <c r="BP118" s="270"/>
      <c r="BQ118" s="270"/>
      <c r="BR118" s="270"/>
      <c r="BS118" s="270"/>
      <c r="BT118" s="270"/>
      <c r="BU118" s="270"/>
      <c r="BV118" s="270"/>
    </row>
    <row r="119" spans="63:74" x14ac:dyDescent="0.25">
      <c r="BK119" s="270"/>
      <c r="BL119" s="270"/>
      <c r="BM119" s="270"/>
      <c r="BN119" s="270"/>
      <c r="BO119" s="270"/>
      <c r="BP119" s="270"/>
      <c r="BQ119" s="270"/>
      <c r="BR119" s="270"/>
      <c r="BS119" s="270"/>
      <c r="BT119" s="270"/>
      <c r="BU119" s="270"/>
      <c r="BV119" s="270"/>
    </row>
    <row r="120" spans="63:74" x14ac:dyDescent="0.25">
      <c r="BK120" s="270"/>
      <c r="BL120" s="270"/>
      <c r="BM120" s="270"/>
      <c r="BN120" s="270"/>
      <c r="BO120" s="270"/>
      <c r="BP120" s="270"/>
      <c r="BQ120" s="270"/>
      <c r="BR120" s="270"/>
      <c r="BS120" s="270"/>
      <c r="BT120" s="270"/>
      <c r="BU120" s="270"/>
      <c r="BV120" s="270"/>
    </row>
    <row r="121" spans="63:74" x14ac:dyDescent="0.25">
      <c r="BK121" s="270"/>
      <c r="BL121" s="270"/>
      <c r="BM121" s="270"/>
      <c r="BN121" s="270"/>
      <c r="BO121" s="270"/>
      <c r="BP121" s="270"/>
      <c r="BQ121" s="270"/>
      <c r="BR121" s="270"/>
      <c r="BS121" s="270"/>
      <c r="BT121" s="270"/>
      <c r="BU121" s="270"/>
      <c r="BV121" s="270"/>
    </row>
    <row r="122" spans="63:74" x14ac:dyDescent="0.25">
      <c r="BK122" s="270"/>
      <c r="BL122" s="270"/>
      <c r="BM122" s="270"/>
      <c r="BN122" s="270"/>
      <c r="BO122" s="270"/>
      <c r="BP122" s="270"/>
      <c r="BQ122" s="270"/>
      <c r="BR122" s="270"/>
      <c r="BS122" s="270"/>
      <c r="BT122" s="270"/>
      <c r="BU122" s="270"/>
      <c r="BV122" s="270"/>
    </row>
    <row r="123" spans="63:74" x14ac:dyDescent="0.25">
      <c r="BK123" s="270"/>
      <c r="BL123" s="270"/>
      <c r="BM123" s="270"/>
      <c r="BN123" s="270"/>
      <c r="BO123" s="270"/>
      <c r="BP123" s="270"/>
      <c r="BQ123" s="270"/>
      <c r="BR123" s="270"/>
      <c r="BS123" s="270"/>
      <c r="BT123" s="270"/>
      <c r="BU123" s="270"/>
      <c r="BV123" s="270"/>
    </row>
    <row r="124" spans="63:74" x14ac:dyDescent="0.25">
      <c r="BK124" s="270"/>
      <c r="BL124" s="270"/>
      <c r="BM124" s="270"/>
      <c r="BN124" s="270"/>
      <c r="BO124" s="270"/>
      <c r="BP124" s="270"/>
      <c r="BQ124" s="270"/>
      <c r="BR124" s="270"/>
      <c r="BS124" s="270"/>
      <c r="BT124" s="270"/>
      <c r="BU124" s="270"/>
      <c r="BV124" s="270"/>
    </row>
    <row r="125" spans="63:74" x14ac:dyDescent="0.25">
      <c r="BK125" s="270"/>
      <c r="BL125" s="270"/>
      <c r="BM125" s="270"/>
      <c r="BN125" s="270"/>
      <c r="BO125" s="270"/>
      <c r="BP125" s="270"/>
      <c r="BQ125" s="270"/>
      <c r="BR125" s="270"/>
      <c r="BS125" s="270"/>
      <c r="BT125" s="270"/>
      <c r="BU125" s="270"/>
      <c r="BV125" s="270"/>
    </row>
    <row r="126" spans="63:74" x14ac:dyDescent="0.25">
      <c r="BK126" s="270"/>
      <c r="BL126" s="270"/>
      <c r="BM126" s="270"/>
      <c r="BN126" s="270"/>
      <c r="BO126" s="270"/>
      <c r="BP126" s="270"/>
      <c r="BQ126" s="270"/>
      <c r="BR126" s="270"/>
      <c r="BS126" s="270"/>
      <c r="BT126" s="270"/>
      <c r="BU126" s="270"/>
      <c r="BV126" s="270"/>
    </row>
    <row r="127" spans="63:74" x14ac:dyDescent="0.25">
      <c r="BK127" s="270"/>
      <c r="BL127" s="270"/>
      <c r="BM127" s="270"/>
      <c r="BN127" s="270"/>
      <c r="BO127" s="270"/>
      <c r="BP127" s="270"/>
      <c r="BQ127" s="270"/>
      <c r="BR127" s="270"/>
      <c r="BS127" s="270"/>
      <c r="BT127" s="270"/>
      <c r="BU127" s="270"/>
      <c r="BV127" s="270"/>
    </row>
    <row r="128" spans="63:74" x14ac:dyDescent="0.25">
      <c r="BK128" s="270"/>
      <c r="BL128" s="270"/>
      <c r="BM128" s="270"/>
      <c r="BN128" s="270"/>
      <c r="BO128" s="270"/>
      <c r="BP128" s="270"/>
      <c r="BQ128" s="270"/>
      <c r="BR128" s="270"/>
      <c r="BS128" s="270"/>
      <c r="BT128" s="270"/>
      <c r="BU128" s="270"/>
      <c r="BV128" s="270"/>
    </row>
    <row r="129" spans="63:74" x14ac:dyDescent="0.25">
      <c r="BK129" s="270"/>
      <c r="BL129" s="270"/>
      <c r="BM129" s="270"/>
      <c r="BN129" s="270"/>
      <c r="BO129" s="270"/>
      <c r="BP129" s="270"/>
      <c r="BQ129" s="270"/>
      <c r="BR129" s="270"/>
      <c r="BS129" s="270"/>
      <c r="BT129" s="270"/>
      <c r="BU129" s="270"/>
      <c r="BV129" s="270"/>
    </row>
    <row r="130" spans="63:74" x14ac:dyDescent="0.25">
      <c r="BK130" s="270"/>
      <c r="BL130" s="270"/>
      <c r="BM130" s="270"/>
      <c r="BN130" s="270"/>
      <c r="BO130" s="270"/>
      <c r="BP130" s="270"/>
      <c r="BQ130" s="270"/>
      <c r="BR130" s="270"/>
      <c r="BS130" s="270"/>
      <c r="BT130" s="270"/>
      <c r="BU130" s="270"/>
      <c r="BV130" s="270"/>
    </row>
    <row r="131" spans="63:74" x14ac:dyDescent="0.25">
      <c r="BK131" s="270"/>
      <c r="BL131" s="270"/>
      <c r="BM131" s="270"/>
      <c r="BN131" s="270"/>
      <c r="BO131" s="270"/>
      <c r="BP131" s="270"/>
      <c r="BQ131" s="270"/>
      <c r="BR131" s="270"/>
      <c r="BS131" s="270"/>
      <c r="BT131" s="270"/>
      <c r="BU131" s="270"/>
      <c r="BV131" s="270"/>
    </row>
    <row r="132" spans="63:74" x14ac:dyDescent="0.25">
      <c r="BK132" s="270"/>
      <c r="BL132" s="270"/>
      <c r="BM132" s="270"/>
      <c r="BN132" s="270"/>
      <c r="BO132" s="270"/>
      <c r="BP132" s="270"/>
      <c r="BQ132" s="270"/>
      <c r="BR132" s="270"/>
      <c r="BS132" s="270"/>
      <c r="BT132" s="270"/>
      <c r="BU132" s="270"/>
      <c r="BV132" s="270"/>
    </row>
    <row r="133" spans="63:74" x14ac:dyDescent="0.25">
      <c r="BK133" s="270"/>
      <c r="BL133" s="270"/>
      <c r="BM133" s="270"/>
      <c r="BN133" s="270"/>
      <c r="BO133" s="270"/>
      <c r="BP133" s="270"/>
      <c r="BQ133" s="270"/>
      <c r="BR133" s="270"/>
      <c r="BS133" s="270"/>
      <c r="BT133" s="270"/>
      <c r="BU133" s="270"/>
      <c r="BV133" s="270"/>
    </row>
    <row r="134" spans="63:74" x14ac:dyDescent="0.25">
      <c r="BK134" s="270"/>
      <c r="BL134" s="270"/>
      <c r="BM134" s="270"/>
      <c r="BN134" s="270"/>
      <c r="BO134" s="270"/>
      <c r="BP134" s="270"/>
      <c r="BQ134" s="270"/>
      <c r="BR134" s="270"/>
      <c r="BS134" s="270"/>
      <c r="BT134" s="270"/>
      <c r="BU134" s="270"/>
      <c r="BV134" s="270"/>
    </row>
    <row r="135" spans="63:74" x14ac:dyDescent="0.25">
      <c r="BK135" s="270"/>
      <c r="BL135" s="270"/>
      <c r="BM135" s="270"/>
      <c r="BN135" s="270"/>
      <c r="BO135" s="270"/>
      <c r="BP135" s="270"/>
      <c r="BQ135" s="270"/>
      <c r="BR135" s="270"/>
      <c r="BS135" s="270"/>
      <c r="BT135" s="270"/>
      <c r="BU135" s="270"/>
      <c r="BV135" s="270"/>
    </row>
    <row r="136" spans="63:74" x14ac:dyDescent="0.25">
      <c r="BK136" s="270"/>
      <c r="BL136" s="270"/>
      <c r="BM136" s="270"/>
      <c r="BN136" s="270"/>
      <c r="BO136" s="270"/>
      <c r="BP136" s="270"/>
      <c r="BQ136" s="270"/>
      <c r="BR136" s="270"/>
      <c r="BS136" s="270"/>
      <c r="BT136" s="270"/>
      <c r="BU136" s="270"/>
      <c r="BV136" s="270"/>
    </row>
    <row r="137" spans="63:74" x14ac:dyDescent="0.25">
      <c r="BK137" s="270"/>
      <c r="BL137" s="270"/>
      <c r="BM137" s="270"/>
      <c r="BN137" s="270"/>
      <c r="BO137" s="270"/>
      <c r="BP137" s="270"/>
      <c r="BQ137" s="270"/>
      <c r="BR137" s="270"/>
      <c r="BS137" s="270"/>
      <c r="BT137" s="270"/>
      <c r="BU137" s="270"/>
      <c r="BV137" s="270"/>
    </row>
    <row r="138" spans="63:74" x14ac:dyDescent="0.25">
      <c r="BK138" s="270"/>
      <c r="BL138" s="270"/>
      <c r="BM138" s="270"/>
      <c r="BN138" s="270"/>
      <c r="BO138" s="270"/>
      <c r="BP138" s="270"/>
      <c r="BQ138" s="270"/>
      <c r="BR138" s="270"/>
      <c r="BS138" s="270"/>
      <c r="BT138" s="270"/>
      <c r="BU138" s="270"/>
      <c r="BV138" s="270"/>
    </row>
    <row r="139" spans="63:74" x14ac:dyDescent="0.25">
      <c r="BK139" s="270"/>
      <c r="BL139" s="270"/>
      <c r="BM139" s="270"/>
      <c r="BN139" s="270"/>
      <c r="BO139" s="270"/>
      <c r="BP139" s="270"/>
      <c r="BQ139" s="270"/>
      <c r="BR139" s="270"/>
      <c r="BS139" s="270"/>
      <c r="BT139" s="270"/>
      <c r="BU139" s="270"/>
      <c r="BV139" s="270"/>
    </row>
    <row r="140" spans="63:74" x14ac:dyDescent="0.25">
      <c r="BK140" s="270"/>
      <c r="BL140" s="270"/>
      <c r="BM140" s="270"/>
      <c r="BN140" s="270"/>
      <c r="BO140" s="270"/>
      <c r="BP140" s="270"/>
      <c r="BQ140" s="270"/>
      <c r="BR140" s="270"/>
      <c r="BS140" s="270"/>
      <c r="BT140" s="270"/>
      <c r="BU140" s="270"/>
      <c r="BV140" s="270"/>
    </row>
    <row r="141" spans="63:74" x14ac:dyDescent="0.25">
      <c r="BK141" s="270"/>
      <c r="BL141" s="270"/>
      <c r="BM141" s="270"/>
      <c r="BN141" s="270"/>
      <c r="BO141" s="270"/>
      <c r="BP141" s="270"/>
      <c r="BQ141" s="270"/>
      <c r="BR141" s="270"/>
      <c r="BS141" s="270"/>
      <c r="BT141" s="270"/>
      <c r="BU141" s="270"/>
      <c r="BV141" s="270"/>
    </row>
    <row r="142" spans="63:74" x14ac:dyDescent="0.25">
      <c r="BK142" s="270"/>
      <c r="BL142" s="270"/>
      <c r="BM142" s="270"/>
      <c r="BN142" s="270"/>
      <c r="BO142" s="270"/>
      <c r="BP142" s="270"/>
      <c r="BQ142" s="270"/>
      <c r="BR142" s="270"/>
      <c r="BS142" s="270"/>
      <c r="BT142" s="270"/>
      <c r="BU142" s="270"/>
      <c r="BV142" s="270"/>
    </row>
    <row r="143" spans="63:74" x14ac:dyDescent="0.25">
      <c r="BK143" s="270"/>
      <c r="BL143" s="270"/>
      <c r="BM143" s="270"/>
      <c r="BN143" s="270"/>
      <c r="BO143" s="270"/>
      <c r="BP143" s="270"/>
      <c r="BQ143" s="270"/>
      <c r="BR143" s="270"/>
      <c r="BS143" s="270"/>
      <c r="BT143" s="270"/>
      <c r="BU143" s="270"/>
      <c r="BV143" s="270"/>
    </row>
    <row r="144" spans="63:74" x14ac:dyDescent="0.25">
      <c r="BK144" s="270"/>
      <c r="BL144" s="270"/>
      <c r="BM144" s="270"/>
      <c r="BN144" s="270"/>
      <c r="BO144" s="270"/>
      <c r="BP144" s="270"/>
      <c r="BQ144" s="270"/>
      <c r="BR144" s="270"/>
      <c r="BS144" s="270"/>
      <c r="BT144" s="270"/>
      <c r="BU144" s="270"/>
      <c r="BV144" s="270"/>
    </row>
    <row r="145" spans="63:74" x14ac:dyDescent="0.25">
      <c r="BK145" s="270"/>
      <c r="BL145" s="270"/>
      <c r="BM145" s="270"/>
      <c r="BN145" s="270"/>
      <c r="BO145" s="270"/>
      <c r="BP145" s="270"/>
      <c r="BQ145" s="270"/>
      <c r="BR145" s="270"/>
      <c r="BS145" s="270"/>
      <c r="BT145" s="270"/>
      <c r="BU145" s="270"/>
      <c r="BV145" s="270"/>
    </row>
    <row r="146" spans="63:74" x14ac:dyDescent="0.25">
      <c r="BK146" s="270"/>
      <c r="BL146" s="270"/>
      <c r="BM146" s="270"/>
      <c r="BN146" s="270"/>
      <c r="BO146" s="270"/>
      <c r="BP146" s="270"/>
      <c r="BQ146" s="270"/>
      <c r="BR146" s="270"/>
      <c r="BS146" s="270"/>
      <c r="BT146" s="270"/>
      <c r="BU146" s="270"/>
      <c r="BV146" s="270"/>
    </row>
    <row r="147" spans="63:74" x14ac:dyDescent="0.25">
      <c r="BK147" s="270"/>
      <c r="BL147" s="270"/>
      <c r="BM147" s="270"/>
      <c r="BN147" s="270"/>
      <c r="BO147" s="270"/>
      <c r="BP147" s="270"/>
      <c r="BQ147" s="270"/>
      <c r="BR147" s="270"/>
      <c r="BS147" s="270"/>
      <c r="BT147" s="270"/>
      <c r="BU147" s="270"/>
      <c r="BV147" s="270"/>
    </row>
    <row r="148" spans="63:74" x14ac:dyDescent="0.25">
      <c r="BK148" s="270"/>
      <c r="BL148" s="270"/>
      <c r="BM148" s="270"/>
      <c r="BN148" s="270"/>
      <c r="BO148" s="270"/>
      <c r="BP148" s="270"/>
      <c r="BQ148" s="270"/>
      <c r="BR148" s="270"/>
      <c r="BS148" s="270"/>
      <c r="BT148" s="270"/>
      <c r="BU148" s="270"/>
      <c r="BV148" s="270"/>
    </row>
    <row r="149" spans="63:74" x14ac:dyDescent="0.25">
      <c r="BK149" s="270"/>
      <c r="BL149" s="270"/>
      <c r="BM149" s="270"/>
      <c r="BN149" s="270"/>
      <c r="BO149" s="270"/>
      <c r="BP149" s="270"/>
      <c r="BQ149" s="270"/>
      <c r="BR149" s="270"/>
      <c r="BS149" s="270"/>
      <c r="BT149" s="270"/>
      <c r="BU149" s="270"/>
      <c r="BV149" s="270"/>
    </row>
    <row r="150" spans="63:74" x14ac:dyDescent="0.25">
      <c r="BK150" s="270"/>
      <c r="BL150" s="270"/>
      <c r="BM150" s="270"/>
      <c r="BN150" s="270"/>
      <c r="BO150" s="270"/>
      <c r="BP150" s="270"/>
      <c r="BQ150" s="270"/>
      <c r="BR150" s="270"/>
      <c r="BS150" s="270"/>
      <c r="BT150" s="270"/>
      <c r="BU150" s="270"/>
      <c r="BV150" s="270"/>
    </row>
    <row r="151" spans="63:74" x14ac:dyDescent="0.25">
      <c r="BK151" s="270"/>
      <c r="BL151" s="270"/>
      <c r="BM151" s="270"/>
      <c r="BN151" s="270"/>
      <c r="BO151" s="270"/>
      <c r="BP151" s="270"/>
      <c r="BQ151" s="270"/>
      <c r="BR151" s="270"/>
      <c r="BS151" s="270"/>
      <c r="BT151" s="270"/>
      <c r="BU151" s="270"/>
      <c r="BV151" s="270"/>
    </row>
    <row r="152" spans="63:74" x14ac:dyDescent="0.25">
      <c r="BK152" s="270"/>
      <c r="BL152" s="270"/>
      <c r="BM152" s="270"/>
      <c r="BN152" s="270"/>
      <c r="BO152" s="270"/>
      <c r="BP152" s="270"/>
      <c r="BQ152" s="270"/>
      <c r="BR152" s="270"/>
      <c r="BS152" s="270"/>
      <c r="BT152" s="270"/>
      <c r="BU152" s="270"/>
      <c r="BV152" s="270"/>
    </row>
    <row r="153" spans="63:74" x14ac:dyDescent="0.25">
      <c r="BK153" s="270"/>
      <c r="BL153" s="270"/>
      <c r="BM153" s="270"/>
      <c r="BN153" s="270"/>
      <c r="BO153" s="270"/>
      <c r="BP153" s="270"/>
      <c r="BQ153" s="270"/>
      <c r="BR153" s="270"/>
      <c r="BS153" s="270"/>
      <c r="BT153" s="270"/>
      <c r="BU153" s="270"/>
      <c r="BV153" s="270"/>
    </row>
    <row r="154" spans="63:74" x14ac:dyDescent="0.25">
      <c r="BK154" s="270"/>
      <c r="BL154" s="270"/>
      <c r="BM154" s="270"/>
      <c r="BN154" s="270"/>
      <c r="BO154" s="270"/>
      <c r="BP154" s="270"/>
      <c r="BQ154" s="270"/>
      <c r="BR154" s="270"/>
      <c r="BS154" s="270"/>
      <c r="BT154" s="270"/>
      <c r="BU154" s="270"/>
      <c r="BV154" s="270"/>
    </row>
    <row r="155" spans="63:74" x14ac:dyDescent="0.25">
      <c r="BK155" s="270"/>
      <c r="BL155" s="270"/>
      <c r="BM155" s="270"/>
      <c r="BN155" s="270"/>
      <c r="BO155" s="270"/>
      <c r="BP155" s="270"/>
      <c r="BQ155" s="270"/>
      <c r="BR155" s="270"/>
      <c r="BS155" s="270"/>
      <c r="BT155" s="270"/>
      <c r="BU155" s="270"/>
      <c r="BV155" s="270"/>
    </row>
    <row r="156" spans="63:74" x14ac:dyDescent="0.25">
      <c r="BK156" s="270"/>
      <c r="BL156" s="270"/>
      <c r="BM156" s="270"/>
      <c r="BN156" s="270"/>
      <c r="BO156" s="270"/>
      <c r="BP156" s="270"/>
      <c r="BQ156" s="270"/>
      <c r="BR156" s="270"/>
      <c r="BS156" s="270"/>
      <c r="BT156" s="270"/>
      <c r="BU156" s="270"/>
      <c r="BV156" s="270"/>
    </row>
    <row r="157" spans="63:74" x14ac:dyDescent="0.25">
      <c r="BK157" s="270"/>
      <c r="BL157" s="270"/>
      <c r="BM157" s="270"/>
      <c r="BN157" s="270"/>
      <c r="BO157" s="270"/>
      <c r="BP157" s="270"/>
      <c r="BQ157" s="270"/>
      <c r="BR157" s="270"/>
      <c r="BS157" s="270"/>
      <c r="BT157" s="270"/>
      <c r="BU157" s="270"/>
      <c r="BV157" s="270"/>
    </row>
    <row r="158" spans="63:74" x14ac:dyDescent="0.25">
      <c r="BK158" s="270"/>
      <c r="BL158" s="270"/>
      <c r="BM158" s="270"/>
      <c r="BN158" s="270"/>
      <c r="BO158" s="270"/>
      <c r="BP158" s="270"/>
      <c r="BQ158" s="270"/>
      <c r="BR158" s="270"/>
      <c r="BS158" s="270"/>
      <c r="BT158" s="270"/>
      <c r="BU158" s="270"/>
      <c r="BV158" s="270"/>
    </row>
    <row r="159" spans="63:74" x14ac:dyDescent="0.25">
      <c r="BK159" s="270"/>
      <c r="BL159" s="270"/>
      <c r="BM159" s="270"/>
      <c r="BN159" s="270"/>
      <c r="BO159" s="270"/>
      <c r="BP159" s="270"/>
      <c r="BQ159" s="270"/>
      <c r="BR159" s="270"/>
      <c r="BS159" s="270"/>
      <c r="BT159" s="270"/>
      <c r="BU159" s="270"/>
      <c r="BV159" s="270"/>
    </row>
    <row r="160" spans="63:74" x14ac:dyDescent="0.25">
      <c r="BK160" s="270"/>
      <c r="BL160" s="270"/>
      <c r="BM160" s="270"/>
      <c r="BN160" s="270"/>
      <c r="BO160" s="270"/>
      <c r="BP160" s="270"/>
      <c r="BQ160" s="270"/>
      <c r="BR160" s="270"/>
      <c r="BS160" s="270"/>
      <c r="BT160" s="270"/>
      <c r="BU160" s="270"/>
      <c r="BV160" s="270"/>
    </row>
    <row r="161" spans="63:74" x14ac:dyDescent="0.25">
      <c r="BK161" s="270"/>
      <c r="BL161" s="270"/>
      <c r="BM161" s="270"/>
      <c r="BN161" s="270"/>
      <c r="BO161" s="270"/>
      <c r="BP161" s="270"/>
      <c r="BQ161" s="270"/>
      <c r="BR161" s="270"/>
      <c r="BS161" s="270"/>
      <c r="BT161" s="270"/>
      <c r="BU161" s="270"/>
      <c r="BV161" s="270"/>
    </row>
    <row r="162" spans="63:74" x14ac:dyDescent="0.25">
      <c r="BK162" s="270"/>
      <c r="BL162" s="270"/>
      <c r="BM162" s="270"/>
      <c r="BN162" s="270"/>
      <c r="BO162" s="270"/>
      <c r="BP162" s="270"/>
      <c r="BQ162" s="270"/>
      <c r="BR162" s="270"/>
      <c r="BS162" s="270"/>
      <c r="BT162" s="270"/>
      <c r="BU162" s="270"/>
      <c r="BV162" s="270"/>
    </row>
    <row r="163" spans="63:74" x14ac:dyDescent="0.25">
      <c r="BK163" s="270"/>
      <c r="BL163" s="270"/>
      <c r="BM163" s="270"/>
      <c r="BN163" s="270"/>
      <c r="BO163" s="270"/>
      <c r="BP163" s="270"/>
      <c r="BQ163" s="270"/>
      <c r="BR163" s="270"/>
      <c r="BS163" s="270"/>
      <c r="BT163" s="270"/>
      <c r="BU163" s="270"/>
      <c r="BV163" s="270"/>
    </row>
    <row r="164" spans="63:74" x14ac:dyDescent="0.25">
      <c r="BK164" s="270"/>
      <c r="BL164" s="270"/>
      <c r="BM164" s="270"/>
      <c r="BN164" s="270"/>
      <c r="BO164" s="270"/>
      <c r="BP164" s="270"/>
      <c r="BQ164" s="270"/>
      <c r="BR164" s="270"/>
      <c r="BS164" s="270"/>
      <c r="BT164" s="270"/>
      <c r="BU164" s="270"/>
      <c r="BV164" s="270"/>
    </row>
    <row r="165" spans="63:74" x14ac:dyDescent="0.25">
      <c r="BK165" s="270"/>
      <c r="BL165" s="270"/>
      <c r="BM165" s="270"/>
      <c r="BN165" s="270"/>
      <c r="BO165" s="270"/>
      <c r="BP165" s="270"/>
      <c r="BQ165" s="270"/>
      <c r="BR165" s="270"/>
      <c r="BS165" s="270"/>
      <c r="BT165" s="270"/>
      <c r="BU165" s="270"/>
      <c r="BV165" s="270"/>
    </row>
  </sheetData>
  <mergeCells count="23">
    <mergeCell ref="AM3:AX3"/>
    <mergeCell ref="AY3:BJ3"/>
    <mergeCell ref="BK3:BV3"/>
    <mergeCell ref="B1:AL1"/>
    <mergeCell ref="C3:N3"/>
    <mergeCell ref="O3:Z3"/>
    <mergeCell ref="AA3:AL3"/>
    <mergeCell ref="B63:Q63"/>
    <mergeCell ref="B58:Q58"/>
    <mergeCell ref="B70:Q70"/>
    <mergeCell ref="B71:Q71"/>
    <mergeCell ref="A1:A2"/>
    <mergeCell ref="B69:Q69"/>
    <mergeCell ref="B61:Q61"/>
    <mergeCell ref="B66:Q66"/>
    <mergeCell ref="B67:Q67"/>
    <mergeCell ref="B68:Q68"/>
    <mergeCell ref="B62:Q62"/>
    <mergeCell ref="B57:Q57"/>
    <mergeCell ref="B59:Q59"/>
    <mergeCell ref="B60:Q60"/>
    <mergeCell ref="B65:Q65"/>
    <mergeCell ref="B64:Q64"/>
  </mergeCells>
  <phoneticPr fontId="6" type="noConversion"/>
  <conditionalFormatting sqref="C56:P56">
    <cfRule type="cellIs" dxfId="6" priority="1" stopIfTrue="1" operator="notEqual">
      <formula>0</formula>
    </cfRule>
  </conditionalFormatting>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4"/>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53" sqref="A53:XFD53"/>
    </sheetView>
  </sheetViews>
  <sheetFormatPr defaultColWidth="9.54296875" defaultRowHeight="10.5" x14ac:dyDescent="0.25"/>
  <cols>
    <col min="1" max="1" width="11.453125" style="87" customWidth="1"/>
    <col min="2" max="2" width="25.54296875" style="87" customWidth="1"/>
    <col min="3" max="50" width="6.54296875" style="87" customWidth="1"/>
    <col min="51" max="55" width="6.54296875" style="267" customWidth="1"/>
    <col min="56" max="58" width="6.54296875" style="89" customWidth="1"/>
    <col min="59" max="62" width="6.54296875" style="267" customWidth="1"/>
    <col min="63" max="74" width="6.54296875" style="87" customWidth="1"/>
    <col min="75" max="16384" width="9.54296875" style="87"/>
  </cols>
  <sheetData>
    <row r="1" spans="1:74" ht="15.65" customHeight="1" x14ac:dyDescent="0.3">
      <c r="A1" s="649" t="s">
        <v>699</v>
      </c>
      <c r="B1" s="714" t="s">
        <v>1152</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row>
    <row r="2" spans="1:74" ht="13.4" customHeight="1"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86"/>
      <c r="B5" s="89" t="s">
        <v>6</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03"/>
      <c r="AZ5" s="303"/>
      <c r="BA5" s="303"/>
      <c r="BB5" s="303"/>
      <c r="BC5" s="303"/>
      <c r="BD5" s="90"/>
      <c r="BE5" s="90"/>
      <c r="BF5" s="90"/>
      <c r="BG5" s="90"/>
      <c r="BH5" s="90"/>
      <c r="BI5" s="303"/>
      <c r="BJ5" s="303"/>
      <c r="BK5" s="303"/>
      <c r="BL5" s="303"/>
      <c r="BM5" s="303"/>
      <c r="BN5" s="303"/>
      <c r="BO5" s="303"/>
      <c r="BP5" s="303"/>
      <c r="BQ5" s="303"/>
      <c r="BR5" s="303"/>
      <c r="BS5" s="303"/>
      <c r="BT5" s="303"/>
      <c r="BU5" s="303"/>
      <c r="BV5" s="303"/>
    </row>
    <row r="6" spans="1:74" ht="11.15" customHeight="1" x14ac:dyDescent="0.25">
      <c r="A6" s="86" t="s">
        <v>947</v>
      </c>
      <c r="B6" s="156" t="s">
        <v>359</v>
      </c>
      <c r="C6" s="546">
        <v>4.3186383900000003</v>
      </c>
      <c r="D6" s="546">
        <v>3.7655703599999999</v>
      </c>
      <c r="E6" s="546">
        <v>3.6246973499999999</v>
      </c>
      <c r="F6" s="546">
        <v>3.5249499900000001</v>
      </c>
      <c r="G6" s="546">
        <v>3.4018156400000001</v>
      </c>
      <c r="H6" s="546">
        <v>4.0332014599999999</v>
      </c>
      <c r="I6" s="546">
        <v>5.4464944600000003</v>
      </c>
      <c r="J6" s="546">
        <v>5.30441568</v>
      </c>
      <c r="K6" s="546">
        <v>3.86136474</v>
      </c>
      <c r="L6" s="546">
        <v>3.3181006100000001</v>
      </c>
      <c r="M6" s="546">
        <v>3.4163056599999999</v>
      </c>
      <c r="N6" s="546">
        <v>4.3121217100000004</v>
      </c>
      <c r="O6" s="546">
        <v>4.6696076599999996</v>
      </c>
      <c r="P6" s="546">
        <v>4.2965727899999999</v>
      </c>
      <c r="Q6" s="546">
        <v>3.9359127300000001</v>
      </c>
      <c r="R6" s="546">
        <v>3.3493628599999998</v>
      </c>
      <c r="S6" s="546">
        <v>3.1944030200000002</v>
      </c>
      <c r="T6" s="546">
        <v>4.2510449699999997</v>
      </c>
      <c r="U6" s="546">
        <v>4.6606535600000001</v>
      </c>
      <c r="V6" s="546">
        <v>4.9628409800000002</v>
      </c>
      <c r="W6" s="546">
        <v>4.2913408100000003</v>
      </c>
      <c r="X6" s="546">
        <v>3.3258596800000002</v>
      </c>
      <c r="Y6" s="546">
        <v>3.46888577</v>
      </c>
      <c r="Z6" s="546">
        <v>4.1911112399999997</v>
      </c>
      <c r="AA6" s="546">
        <v>4.8329048300000004</v>
      </c>
      <c r="AB6" s="546">
        <v>4.3054023700000004</v>
      </c>
      <c r="AC6" s="546">
        <v>3.9777455800000001</v>
      </c>
      <c r="AD6" s="546">
        <v>3.5102551900000001</v>
      </c>
      <c r="AE6" s="546">
        <v>3.41191639</v>
      </c>
      <c r="AF6" s="546">
        <v>3.6095034500000001</v>
      </c>
      <c r="AG6" s="546">
        <v>4.8394245800000002</v>
      </c>
      <c r="AH6" s="546">
        <v>5.1874436299999998</v>
      </c>
      <c r="AI6" s="546">
        <v>3.9148201</v>
      </c>
      <c r="AJ6" s="546">
        <v>3.2861362299999999</v>
      </c>
      <c r="AK6" s="546">
        <v>3.3926311299999998</v>
      </c>
      <c r="AL6" s="546">
        <v>4.1835965599999998</v>
      </c>
      <c r="AM6" s="546">
        <v>4.4001624399999999</v>
      </c>
      <c r="AN6" s="546">
        <v>3.97481054</v>
      </c>
      <c r="AO6" s="546">
        <v>3.8550575500000002</v>
      </c>
      <c r="AP6" s="546">
        <v>3.23261121</v>
      </c>
      <c r="AQ6" s="546">
        <v>3.0865652699999999</v>
      </c>
      <c r="AR6" s="546">
        <v>3.4398617200000001</v>
      </c>
      <c r="AS6" s="546">
        <v>4.9890606100000001</v>
      </c>
      <c r="AT6" s="546">
        <v>4.6719776299999998</v>
      </c>
      <c r="AU6" s="546">
        <v>4.0630845799999999</v>
      </c>
      <c r="AV6" s="546">
        <v>3.2575232399999998</v>
      </c>
      <c r="AW6" s="546">
        <v>3.5214754099999999</v>
      </c>
      <c r="AX6" s="546">
        <v>4.0544107499999997</v>
      </c>
      <c r="AY6" s="546">
        <v>4.6033910699999998</v>
      </c>
      <c r="AZ6" s="546">
        <v>4.1539457400000002</v>
      </c>
      <c r="BA6" s="546">
        <v>3.8530839579</v>
      </c>
      <c r="BB6" s="546">
        <v>3.3391581951</v>
      </c>
      <c r="BC6" s="547">
        <v>3.2083520000000001</v>
      </c>
      <c r="BD6" s="547">
        <v>3.6870120000000002</v>
      </c>
      <c r="BE6" s="547">
        <v>5.1265479999999997</v>
      </c>
      <c r="BF6" s="547">
        <v>5.1810520000000002</v>
      </c>
      <c r="BG6" s="547">
        <v>4.3489329999999997</v>
      </c>
      <c r="BH6" s="547">
        <v>3.4493480000000001</v>
      </c>
      <c r="BI6" s="547">
        <v>3.5673550000000001</v>
      </c>
      <c r="BJ6" s="547">
        <v>4.2206200000000003</v>
      </c>
      <c r="BK6" s="547">
        <v>4.8660880000000004</v>
      </c>
      <c r="BL6" s="547">
        <v>4.1934570000000004</v>
      </c>
      <c r="BM6" s="547">
        <v>4.0637610000000004</v>
      </c>
      <c r="BN6" s="547">
        <v>3.4309240000000001</v>
      </c>
      <c r="BO6" s="547">
        <v>3.257047</v>
      </c>
      <c r="BP6" s="547">
        <v>3.736577</v>
      </c>
      <c r="BQ6" s="547">
        <v>5.1879970000000002</v>
      </c>
      <c r="BR6" s="547">
        <v>5.2338639999999996</v>
      </c>
      <c r="BS6" s="547">
        <v>4.3747619999999996</v>
      </c>
      <c r="BT6" s="547">
        <v>3.455066</v>
      </c>
      <c r="BU6" s="547">
        <v>3.5707209999999998</v>
      </c>
      <c r="BV6" s="547">
        <v>4.2163219999999999</v>
      </c>
    </row>
    <row r="7" spans="1:74" ht="11.15" customHeight="1" x14ac:dyDescent="0.25">
      <c r="A7" s="86" t="s">
        <v>948</v>
      </c>
      <c r="B7" s="145" t="s">
        <v>388</v>
      </c>
      <c r="C7" s="546">
        <v>11.87203551</v>
      </c>
      <c r="D7" s="546">
        <v>10.62781195</v>
      </c>
      <c r="E7" s="546">
        <v>9.6553457199999997</v>
      </c>
      <c r="F7" s="546">
        <v>9.56092166</v>
      </c>
      <c r="G7" s="546">
        <v>9.3936261900000009</v>
      </c>
      <c r="H7" s="546">
        <v>11.627076819999999</v>
      </c>
      <c r="I7" s="546">
        <v>16.525964630000001</v>
      </c>
      <c r="J7" s="546">
        <v>15.41647682</v>
      </c>
      <c r="K7" s="546">
        <v>11.625415500000001</v>
      </c>
      <c r="L7" s="546">
        <v>9.1675438699999994</v>
      </c>
      <c r="M7" s="546">
        <v>9.5166641199999997</v>
      </c>
      <c r="N7" s="546">
        <v>12.25221123</v>
      </c>
      <c r="O7" s="546">
        <v>13.05314972</v>
      </c>
      <c r="P7" s="546">
        <v>11.91468061</v>
      </c>
      <c r="Q7" s="546">
        <v>10.87397182</v>
      </c>
      <c r="R7" s="546">
        <v>8.8696567799999997</v>
      </c>
      <c r="S7" s="546">
        <v>9.0338431400000001</v>
      </c>
      <c r="T7" s="546">
        <v>12.33202936</v>
      </c>
      <c r="U7" s="546">
        <v>14.75280169</v>
      </c>
      <c r="V7" s="546">
        <v>14.96086575</v>
      </c>
      <c r="W7" s="546">
        <v>11.99280811</v>
      </c>
      <c r="X7" s="546">
        <v>9.2355291600000005</v>
      </c>
      <c r="Y7" s="546">
        <v>9.7316635700000003</v>
      </c>
      <c r="Z7" s="546">
        <v>11.441429279999999</v>
      </c>
      <c r="AA7" s="546">
        <v>13.575983219999999</v>
      </c>
      <c r="AB7" s="546">
        <v>11.73578451</v>
      </c>
      <c r="AC7" s="546">
        <v>10.6264126</v>
      </c>
      <c r="AD7" s="546">
        <v>9.1255836899999991</v>
      </c>
      <c r="AE7" s="546">
        <v>9.3802762099999999</v>
      </c>
      <c r="AF7" s="546">
        <v>11.433852160000001</v>
      </c>
      <c r="AG7" s="546">
        <v>15.30224812</v>
      </c>
      <c r="AH7" s="546">
        <v>15.59741092</v>
      </c>
      <c r="AI7" s="546">
        <v>11.629279329999999</v>
      </c>
      <c r="AJ7" s="546">
        <v>8.7896072000000007</v>
      </c>
      <c r="AK7" s="546">
        <v>9.29570556</v>
      </c>
      <c r="AL7" s="546">
        <v>12.21067964</v>
      </c>
      <c r="AM7" s="546">
        <v>12.06607694</v>
      </c>
      <c r="AN7" s="546">
        <v>10.6291429</v>
      </c>
      <c r="AO7" s="546">
        <v>10.57743441</v>
      </c>
      <c r="AP7" s="546">
        <v>8.6946007999999999</v>
      </c>
      <c r="AQ7" s="546">
        <v>8.6955698600000009</v>
      </c>
      <c r="AR7" s="546">
        <v>10.14993773</v>
      </c>
      <c r="AS7" s="546">
        <v>14.87273072</v>
      </c>
      <c r="AT7" s="546">
        <v>13.738132970000001</v>
      </c>
      <c r="AU7" s="546">
        <v>11.52760453</v>
      </c>
      <c r="AV7" s="546">
        <v>9.0691449199999994</v>
      </c>
      <c r="AW7" s="546">
        <v>9.6338273099999991</v>
      </c>
      <c r="AX7" s="546">
        <v>11.51321089</v>
      </c>
      <c r="AY7" s="546">
        <v>12.689835990000001</v>
      </c>
      <c r="AZ7" s="546">
        <v>12.319780509999999</v>
      </c>
      <c r="BA7" s="546">
        <v>10.319846343</v>
      </c>
      <c r="BB7" s="546">
        <v>8.7150436547000005</v>
      </c>
      <c r="BC7" s="547">
        <v>8.7970959999999998</v>
      </c>
      <c r="BD7" s="547">
        <v>10.9762</v>
      </c>
      <c r="BE7" s="547">
        <v>15.68784</v>
      </c>
      <c r="BF7" s="547">
        <v>14.92332</v>
      </c>
      <c r="BG7" s="547">
        <v>12.161619999999999</v>
      </c>
      <c r="BH7" s="547">
        <v>9.2882160000000002</v>
      </c>
      <c r="BI7" s="547">
        <v>9.4681789999999992</v>
      </c>
      <c r="BJ7" s="547">
        <v>11.790839999999999</v>
      </c>
      <c r="BK7" s="547">
        <v>13.120469999999999</v>
      </c>
      <c r="BL7" s="547">
        <v>12.26895</v>
      </c>
      <c r="BM7" s="547">
        <v>10.847110000000001</v>
      </c>
      <c r="BN7" s="547">
        <v>8.9572990000000008</v>
      </c>
      <c r="BO7" s="547">
        <v>8.9594269999999998</v>
      </c>
      <c r="BP7" s="547">
        <v>11.125640000000001</v>
      </c>
      <c r="BQ7" s="547">
        <v>15.858169999999999</v>
      </c>
      <c r="BR7" s="547">
        <v>15.0923</v>
      </c>
      <c r="BS7" s="547">
        <v>12.270960000000001</v>
      </c>
      <c r="BT7" s="547">
        <v>9.3499789999999994</v>
      </c>
      <c r="BU7" s="547">
        <v>9.5193840000000005</v>
      </c>
      <c r="BV7" s="547">
        <v>11.84647</v>
      </c>
    </row>
    <row r="8" spans="1:74" ht="11.15" customHeight="1" x14ac:dyDescent="0.25">
      <c r="A8" s="86" t="s">
        <v>949</v>
      </c>
      <c r="B8" s="156" t="s">
        <v>360</v>
      </c>
      <c r="C8" s="546">
        <v>16.737911279999999</v>
      </c>
      <c r="D8" s="546">
        <v>15.668232529999999</v>
      </c>
      <c r="E8" s="546">
        <v>14.0031675</v>
      </c>
      <c r="F8" s="546">
        <v>12.889508559999999</v>
      </c>
      <c r="G8" s="546">
        <v>13.42886107</v>
      </c>
      <c r="H8" s="546">
        <v>17.517107589999998</v>
      </c>
      <c r="I8" s="546">
        <v>22.877345760000001</v>
      </c>
      <c r="J8" s="546">
        <v>19.676960940000001</v>
      </c>
      <c r="K8" s="546">
        <v>14.06120518</v>
      </c>
      <c r="L8" s="546">
        <v>12.78016912</v>
      </c>
      <c r="M8" s="546">
        <v>13.29829011</v>
      </c>
      <c r="N8" s="546">
        <v>17.372549200000002</v>
      </c>
      <c r="O8" s="546">
        <v>18.037086039999998</v>
      </c>
      <c r="P8" s="546">
        <v>17.545620750000001</v>
      </c>
      <c r="Q8" s="546">
        <v>14.42360017</v>
      </c>
      <c r="R8" s="546">
        <v>12.22063254</v>
      </c>
      <c r="S8" s="546">
        <v>12.972647820000001</v>
      </c>
      <c r="T8" s="546">
        <v>17.782269150000001</v>
      </c>
      <c r="U8" s="546">
        <v>19.67947903</v>
      </c>
      <c r="V8" s="546">
        <v>21.155962590000001</v>
      </c>
      <c r="W8" s="546">
        <v>15.268629819999999</v>
      </c>
      <c r="X8" s="546">
        <v>13.143316970000001</v>
      </c>
      <c r="Y8" s="546">
        <v>13.90108603</v>
      </c>
      <c r="Z8" s="546">
        <v>16.058047070000001</v>
      </c>
      <c r="AA8" s="546">
        <v>19.087698410000002</v>
      </c>
      <c r="AB8" s="546">
        <v>16.646109899999999</v>
      </c>
      <c r="AC8" s="546">
        <v>14.881576219999999</v>
      </c>
      <c r="AD8" s="546">
        <v>12.717495899999999</v>
      </c>
      <c r="AE8" s="546">
        <v>13.75035883</v>
      </c>
      <c r="AF8" s="546">
        <v>17.117122999999999</v>
      </c>
      <c r="AG8" s="546">
        <v>20.474227689999999</v>
      </c>
      <c r="AH8" s="546">
        <v>19.424876359999999</v>
      </c>
      <c r="AI8" s="546">
        <v>14.729913760000001</v>
      </c>
      <c r="AJ8" s="546">
        <v>11.87844396</v>
      </c>
      <c r="AK8" s="546">
        <v>13.41658357</v>
      </c>
      <c r="AL8" s="546">
        <v>17.64840049</v>
      </c>
      <c r="AM8" s="546">
        <v>17.008142190000001</v>
      </c>
      <c r="AN8" s="546">
        <v>14.63139514</v>
      </c>
      <c r="AO8" s="546">
        <v>14.889886479999999</v>
      </c>
      <c r="AP8" s="546">
        <v>12.24174206</v>
      </c>
      <c r="AQ8" s="546">
        <v>12.44601479</v>
      </c>
      <c r="AR8" s="546">
        <v>15.094893300000001</v>
      </c>
      <c r="AS8" s="546">
        <v>19.39284344</v>
      </c>
      <c r="AT8" s="546">
        <v>18.42017616</v>
      </c>
      <c r="AU8" s="546">
        <v>14.672917679999999</v>
      </c>
      <c r="AV8" s="546">
        <v>12.654968289999999</v>
      </c>
      <c r="AW8" s="546">
        <v>13.45000712</v>
      </c>
      <c r="AX8" s="546">
        <v>15.59356189</v>
      </c>
      <c r="AY8" s="546">
        <v>18.5303243</v>
      </c>
      <c r="AZ8" s="546">
        <v>14.930931620000001</v>
      </c>
      <c r="BA8" s="546">
        <v>14.267999333000001</v>
      </c>
      <c r="BB8" s="546">
        <v>12.451927724000001</v>
      </c>
      <c r="BC8" s="547">
        <v>12.848369999999999</v>
      </c>
      <c r="BD8" s="547">
        <v>16.538889999999999</v>
      </c>
      <c r="BE8" s="547">
        <v>21.188279999999999</v>
      </c>
      <c r="BF8" s="547">
        <v>20.3718</v>
      </c>
      <c r="BG8" s="547">
        <v>15.161009999999999</v>
      </c>
      <c r="BH8" s="547">
        <v>13.06246</v>
      </c>
      <c r="BI8" s="547">
        <v>13.65968</v>
      </c>
      <c r="BJ8" s="547">
        <v>17.03388</v>
      </c>
      <c r="BK8" s="547">
        <v>19.25226</v>
      </c>
      <c r="BL8" s="547">
        <v>15.756869999999999</v>
      </c>
      <c r="BM8" s="547">
        <v>15.350960000000001</v>
      </c>
      <c r="BN8" s="547">
        <v>12.86007</v>
      </c>
      <c r="BO8" s="547">
        <v>13.123889999999999</v>
      </c>
      <c r="BP8" s="547">
        <v>16.71378</v>
      </c>
      <c r="BQ8" s="547">
        <v>21.340920000000001</v>
      </c>
      <c r="BR8" s="547">
        <v>20.527339999999999</v>
      </c>
      <c r="BS8" s="547">
        <v>15.2447</v>
      </c>
      <c r="BT8" s="547">
        <v>13.10961</v>
      </c>
      <c r="BU8" s="547">
        <v>13.69345</v>
      </c>
      <c r="BV8" s="547">
        <v>17.067209999999999</v>
      </c>
    </row>
    <row r="9" spans="1:74" ht="11.15" customHeight="1" x14ac:dyDescent="0.25">
      <c r="A9" s="86" t="s">
        <v>950</v>
      </c>
      <c r="B9" s="156" t="s">
        <v>361</v>
      </c>
      <c r="C9" s="546">
        <v>10.387684070000001</v>
      </c>
      <c r="D9" s="546">
        <v>9.1875534600000002</v>
      </c>
      <c r="E9" s="546">
        <v>8.2129949700000004</v>
      </c>
      <c r="F9" s="546">
        <v>7.2827261600000002</v>
      </c>
      <c r="G9" s="546">
        <v>6.9974212600000003</v>
      </c>
      <c r="H9" s="546">
        <v>9.6987454</v>
      </c>
      <c r="I9" s="546">
        <v>11.756293960000001</v>
      </c>
      <c r="J9" s="546">
        <v>10.40604849</v>
      </c>
      <c r="K9" s="546">
        <v>8.0103664800000001</v>
      </c>
      <c r="L9" s="546">
        <v>7.1942678200000003</v>
      </c>
      <c r="M9" s="546">
        <v>7.5511615399999998</v>
      </c>
      <c r="N9" s="546">
        <v>9.9922243900000005</v>
      </c>
      <c r="O9" s="546">
        <v>10.516312080000001</v>
      </c>
      <c r="P9" s="546">
        <v>10.69020531</v>
      </c>
      <c r="Q9" s="546">
        <v>8.4999005600000004</v>
      </c>
      <c r="R9" s="546">
        <v>6.9007056000000002</v>
      </c>
      <c r="S9" s="546">
        <v>6.8698765000000002</v>
      </c>
      <c r="T9" s="546">
        <v>9.7106758099999997</v>
      </c>
      <c r="U9" s="546">
        <v>10.963877889999999</v>
      </c>
      <c r="V9" s="546">
        <v>11.08201285</v>
      </c>
      <c r="W9" s="546">
        <v>8.7135616099999993</v>
      </c>
      <c r="X9" s="546">
        <v>7.0906489400000003</v>
      </c>
      <c r="Y9" s="546">
        <v>7.4868347799999997</v>
      </c>
      <c r="Z9" s="546">
        <v>9.2357511300000006</v>
      </c>
      <c r="AA9" s="546">
        <v>11.48731579</v>
      </c>
      <c r="AB9" s="546">
        <v>10.12490519</v>
      </c>
      <c r="AC9" s="546">
        <v>8.8695873800000005</v>
      </c>
      <c r="AD9" s="546">
        <v>7.3911491700000003</v>
      </c>
      <c r="AE9" s="546">
        <v>7.6342204499999999</v>
      </c>
      <c r="AF9" s="546">
        <v>9.5612068099999998</v>
      </c>
      <c r="AG9" s="546">
        <v>11.616510359999999</v>
      </c>
      <c r="AH9" s="546">
        <v>11.10141342</v>
      </c>
      <c r="AI9" s="546">
        <v>8.5188335100000003</v>
      </c>
      <c r="AJ9" s="546">
        <v>6.7750385499999997</v>
      </c>
      <c r="AK9" s="546">
        <v>7.8978867199999998</v>
      </c>
      <c r="AL9" s="546">
        <v>10.900055760000001</v>
      </c>
      <c r="AM9" s="546">
        <v>11.125918110000001</v>
      </c>
      <c r="AN9" s="546">
        <v>9.1455732399999992</v>
      </c>
      <c r="AO9" s="546">
        <v>9.1287024900000002</v>
      </c>
      <c r="AP9" s="546">
        <v>7.3316626100000004</v>
      </c>
      <c r="AQ9" s="546">
        <v>7.3670747700000003</v>
      </c>
      <c r="AR9" s="546">
        <v>9.4239134700000005</v>
      </c>
      <c r="AS9" s="546">
        <v>10.84054317</v>
      </c>
      <c r="AT9" s="546">
        <v>11.05749316</v>
      </c>
      <c r="AU9" s="546">
        <v>8.8873283500000007</v>
      </c>
      <c r="AV9" s="546">
        <v>7.1408262699999998</v>
      </c>
      <c r="AW9" s="546">
        <v>7.6971844799999998</v>
      </c>
      <c r="AX9" s="546">
        <v>9.4059558699999997</v>
      </c>
      <c r="AY9" s="546">
        <v>11.854509220000001</v>
      </c>
      <c r="AZ9" s="546">
        <v>8.9216330399999997</v>
      </c>
      <c r="BA9" s="546">
        <v>8.2581842730999995</v>
      </c>
      <c r="BB9" s="546">
        <v>7.0269312061000004</v>
      </c>
      <c r="BC9" s="547">
        <v>7.4000880000000002</v>
      </c>
      <c r="BD9" s="547">
        <v>9.6496759999999995</v>
      </c>
      <c r="BE9" s="547">
        <v>12.125679999999999</v>
      </c>
      <c r="BF9" s="547">
        <v>11.73034</v>
      </c>
      <c r="BG9" s="547">
        <v>8.8543090000000007</v>
      </c>
      <c r="BH9" s="547">
        <v>7.3963669999999997</v>
      </c>
      <c r="BI9" s="547">
        <v>8.0871770000000005</v>
      </c>
      <c r="BJ9" s="547">
        <v>10.699059999999999</v>
      </c>
      <c r="BK9" s="547">
        <v>12.38923</v>
      </c>
      <c r="BL9" s="547">
        <v>9.7269030000000001</v>
      </c>
      <c r="BM9" s="547">
        <v>9.0364839999999997</v>
      </c>
      <c r="BN9" s="547">
        <v>7.336157</v>
      </c>
      <c r="BO9" s="547">
        <v>7.6437929999999996</v>
      </c>
      <c r="BP9" s="547">
        <v>9.8229150000000001</v>
      </c>
      <c r="BQ9" s="547">
        <v>12.30522</v>
      </c>
      <c r="BR9" s="547">
        <v>11.91437</v>
      </c>
      <c r="BS9" s="547">
        <v>8.9733300000000007</v>
      </c>
      <c r="BT9" s="547">
        <v>7.4822670000000002</v>
      </c>
      <c r="BU9" s="547">
        <v>8.1740370000000002</v>
      </c>
      <c r="BV9" s="547">
        <v>10.80875</v>
      </c>
    </row>
    <row r="10" spans="1:74" ht="11.15" customHeight="1" x14ac:dyDescent="0.25">
      <c r="A10" s="86" t="s">
        <v>951</v>
      </c>
      <c r="B10" s="156" t="s">
        <v>362</v>
      </c>
      <c r="C10" s="546">
        <v>30.836395509999999</v>
      </c>
      <c r="D10" s="546">
        <v>27.866012690000002</v>
      </c>
      <c r="E10" s="546">
        <v>26.013938540000002</v>
      </c>
      <c r="F10" s="546">
        <v>25.34871644</v>
      </c>
      <c r="G10" s="546">
        <v>27.48565868</v>
      </c>
      <c r="H10" s="546">
        <v>33.98047218</v>
      </c>
      <c r="I10" s="546">
        <v>42.264159460000002</v>
      </c>
      <c r="J10" s="546">
        <v>40.25387602</v>
      </c>
      <c r="K10" s="546">
        <v>32.879230730000003</v>
      </c>
      <c r="L10" s="546">
        <v>26.674506560000001</v>
      </c>
      <c r="M10" s="546">
        <v>25.787146979999999</v>
      </c>
      <c r="N10" s="546">
        <v>33.313067259999997</v>
      </c>
      <c r="O10" s="546">
        <v>35.05766655</v>
      </c>
      <c r="P10" s="546">
        <v>31.960977939999999</v>
      </c>
      <c r="Q10" s="546">
        <v>28.17043838</v>
      </c>
      <c r="R10" s="546">
        <v>24.386527040000001</v>
      </c>
      <c r="S10" s="546">
        <v>27.294430089999999</v>
      </c>
      <c r="T10" s="546">
        <v>33.34331152</v>
      </c>
      <c r="U10" s="546">
        <v>38.533264619999997</v>
      </c>
      <c r="V10" s="546">
        <v>39.429423440000001</v>
      </c>
      <c r="W10" s="546">
        <v>33.449210469999997</v>
      </c>
      <c r="X10" s="546">
        <v>27.739347850000001</v>
      </c>
      <c r="Y10" s="546">
        <v>25.928046049999999</v>
      </c>
      <c r="Z10" s="546">
        <v>29.453352110000001</v>
      </c>
      <c r="AA10" s="546">
        <v>35.378035689999997</v>
      </c>
      <c r="AB10" s="546">
        <v>31.80400251</v>
      </c>
      <c r="AC10" s="546">
        <v>27.36628335</v>
      </c>
      <c r="AD10" s="546">
        <v>24.61065</v>
      </c>
      <c r="AE10" s="546">
        <v>29.26250014</v>
      </c>
      <c r="AF10" s="546">
        <v>35.737463050000002</v>
      </c>
      <c r="AG10" s="546">
        <v>41.472507839999999</v>
      </c>
      <c r="AH10" s="546">
        <v>39.866808599999999</v>
      </c>
      <c r="AI10" s="546">
        <v>32.403803189999998</v>
      </c>
      <c r="AJ10" s="546">
        <v>25.64963054</v>
      </c>
      <c r="AK10" s="546">
        <v>26.497871119999999</v>
      </c>
      <c r="AL10" s="546">
        <v>33.716732049999997</v>
      </c>
      <c r="AM10" s="546">
        <v>32.472738440000001</v>
      </c>
      <c r="AN10" s="546">
        <v>27.125143550000001</v>
      </c>
      <c r="AO10" s="546">
        <v>27.569548619999999</v>
      </c>
      <c r="AP10" s="546">
        <v>25.339101620000001</v>
      </c>
      <c r="AQ10" s="546">
        <v>26.511173599999999</v>
      </c>
      <c r="AR10" s="546">
        <v>31.904851059999999</v>
      </c>
      <c r="AS10" s="546">
        <v>41.431379329999999</v>
      </c>
      <c r="AT10" s="546">
        <v>41.791030309999996</v>
      </c>
      <c r="AU10" s="546">
        <v>34.660396689999999</v>
      </c>
      <c r="AV10" s="546">
        <v>26.791307710000002</v>
      </c>
      <c r="AW10" s="546">
        <v>26.622447730000001</v>
      </c>
      <c r="AX10" s="546">
        <v>30.820687469999999</v>
      </c>
      <c r="AY10" s="546">
        <v>36.285093500000002</v>
      </c>
      <c r="AZ10" s="546">
        <v>29.30687679</v>
      </c>
      <c r="BA10" s="546">
        <v>27.567567782000001</v>
      </c>
      <c r="BB10" s="546">
        <v>25.440574493</v>
      </c>
      <c r="BC10" s="547">
        <v>27.705839999999998</v>
      </c>
      <c r="BD10" s="547">
        <v>36.541400000000003</v>
      </c>
      <c r="BE10" s="547">
        <v>44.885640000000002</v>
      </c>
      <c r="BF10" s="547">
        <v>43.570770000000003</v>
      </c>
      <c r="BG10" s="547">
        <v>36.977049999999998</v>
      </c>
      <c r="BH10" s="547">
        <v>28.592310000000001</v>
      </c>
      <c r="BI10" s="547">
        <v>27.03528</v>
      </c>
      <c r="BJ10" s="547">
        <v>31.797879999999999</v>
      </c>
      <c r="BK10" s="547">
        <v>36.337020000000003</v>
      </c>
      <c r="BL10" s="547">
        <v>29.137129999999999</v>
      </c>
      <c r="BM10" s="547">
        <v>28.806260000000002</v>
      </c>
      <c r="BN10" s="547">
        <v>26.233180000000001</v>
      </c>
      <c r="BO10" s="547">
        <v>28.77383</v>
      </c>
      <c r="BP10" s="547">
        <v>37.383380000000002</v>
      </c>
      <c r="BQ10" s="547">
        <v>45.435279999999999</v>
      </c>
      <c r="BR10" s="547">
        <v>44.126660000000001</v>
      </c>
      <c r="BS10" s="547">
        <v>37.363039999999998</v>
      </c>
      <c r="BT10" s="547">
        <v>28.80902</v>
      </c>
      <c r="BU10" s="547">
        <v>27.116289999999999</v>
      </c>
      <c r="BV10" s="547">
        <v>31.848320000000001</v>
      </c>
    </row>
    <row r="11" spans="1:74" ht="11.15" customHeight="1" x14ac:dyDescent="0.25">
      <c r="A11" s="86" t="s">
        <v>952</v>
      </c>
      <c r="B11" s="156" t="s">
        <v>363</v>
      </c>
      <c r="C11" s="546">
        <v>10.10147523</v>
      </c>
      <c r="D11" s="546">
        <v>9.7534541200000007</v>
      </c>
      <c r="E11" s="546">
        <v>8.5206274900000007</v>
      </c>
      <c r="F11" s="546">
        <v>7.4300166499999998</v>
      </c>
      <c r="G11" s="546">
        <v>7.91833103</v>
      </c>
      <c r="H11" s="546">
        <v>10.203291869999999</v>
      </c>
      <c r="I11" s="546">
        <v>12.96812347</v>
      </c>
      <c r="J11" s="546">
        <v>12.753705699999999</v>
      </c>
      <c r="K11" s="546">
        <v>10.694378459999999</v>
      </c>
      <c r="L11" s="546">
        <v>7.7526206499999999</v>
      </c>
      <c r="M11" s="546">
        <v>7.5493484899999999</v>
      </c>
      <c r="N11" s="546">
        <v>10.70050786</v>
      </c>
      <c r="O11" s="546">
        <v>12.152412119999999</v>
      </c>
      <c r="P11" s="546">
        <v>11.643273560000001</v>
      </c>
      <c r="Q11" s="546">
        <v>9.3978907100000004</v>
      </c>
      <c r="R11" s="546">
        <v>7.4145635700000003</v>
      </c>
      <c r="S11" s="546">
        <v>7.6604361499999998</v>
      </c>
      <c r="T11" s="546">
        <v>10.027376220000001</v>
      </c>
      <c r="U11" s="546">
        <v>12.08258432</v>
      </c>
      <c r="V11" s="546">
        <v>12.60445726</v>
      </c>
      <c r="W11" s="546">
        <v>10.72888659</v>
      </c>
      <c r="X11" s="546">
        <v>8.2057501500000001</v>
      </c>
      <c r="Y11" s="546">
        <v>8.2221208200000007</v>
      </c>
      <c r="Z11" s="546">
        <v>9.2901505499999999</v>
      </c>
      <c r="AA11" s="546">
        <v>11.885308589999999</v>
      </c>
      <c r="AB11" s="546">
        <v>11.42384992</v>
      </c>
      <c r="AC11" s="546">
        <v>8.9011356399999997</v>
      </c>
      <c r="AD11" s="546">
        <v>7.63234806</v>
      </c>
      <c r="AE11" s="546">
        <v>8.5482627999999998</v>
      </c>
      <c r="AF11" s="546">
        <v>11.165415360000001</v>
      </c>
      <c r="AG11" s="546">
        <v>13.54511759</v>
      </c>
      <c r="AH11" s="546">
        <v>12.62548522</v>
      </c>
      <c r="AI11" s="546">
        <v>10.39815492</v>
      </c>
      <c r="AJ11" s="546">
        <v>7.6904722200000002</v>
      </c>
      <c r="AK11" s="546">
        <v>7.9244603299999996</v>
      </c>
      <c r="AL11" s="546">
        <v>10.545612390000001</v>
      </c>
      <c r="AM11" s="546">
        <v>11.24323425</v>
      </c>
      <c r="AN11" s="546">
        <v>9.6259347999999996</v>
      </c>
      <c r="AO11" s="546">
        <v>8.3989885900000001</v>
      </c>
      <c r="AP11" s="546">
        <v>7.6242591700000002</v>
      </c>
      <c r="AQ11" s="546">
        <v>7.8810405599999998</v>
      </c>
      <c r="AR11" s="546">
        <v>9.9032071399999992</v>
      </c>
      <c r="AS11" s="546">
        <v>12.65129756</v>
      </c>
      <c r="AT11" s="546">
        <v>13.255695149999999</v>
      </c>
      <c r="AU11" s="546">
        <v>11.3523874</v>
      </c>
      <c r="AV11" s="546">
        <v>8.1796349900000003</v>
      </c>
      <c r="AW11" s="546">
        <v>7.9842029600000002</v>
      </c>
      <c r="AX11" s="546">
        <v>9.8772975200000008</v>
      </c>
      <c r="AY11" s="546">
        <v>13.07383641</v>
      </c>
      <c r="AZ11" s="546">
        <v>10.72996223</v>
      </c>
      <c r="BA11" s="546">
        <v>8.3739777472999997</v>
      </c>
      <c r="BB11" s="546">
        <v>7.5689007911999999</v>
      </c>
      <c r="BC11" s="547">
        <v>8.1212859999999996</v>
      </c>
      <c r="BD11" s="547">
        <v>10.67451</v>
      </c>
      <c r="BE11" s="547">
        <v>13.63607</v>
      </c>
      <c r="BF11" s="547">
        <v>13.69078</v>
      </c>
      <c r="BG11" s="547">
        <v>11.542479999999999</v>
      </c>
      <c r="BH11" s="547">
        <v>8.3460760000000001</v>
      </c>
      <c r="BI11" s="547">
        <v>8.1556569999999997</v>
      </c>
      <c r="BJ11" s="547">
        <v>10.26797</v>
      </c>
      <c r="BK11" s="547">
        <v>12.472289999999999</v>
      </c>
      <c r="BL11" s="547">
        <v>10.454980000000001</v>
      </c>
      <c r="BM11" s="547">
        <v>9.0115499999999997</v>
      </c>
      <c r="BN11" s="547">
        <v>7.6819499999999996</v>
      </c>
      <c r="BO11" s="547">
        <v>8.1553430000000002</v>
      </c>
      <c r="BP11" s="547">
        <v>10.80593</v>
      </c>
      <c r="BQ11" s="547">
        <v>13.75559</v>
      </c>
      <c r="BR11" s="547">
        <v>13.820360000000001</v>
      </c>
      <c r="BS11" s="547">
        <v>11.6435</v>
      </c>
      <c r="BT11" s="547">
        <v>8.4090129999999998</v>
      </c>
      <c r="BU11" s="547">
        <v>8.2056950000000004</v>
      </c>
      <c r="BV11" s="547">
        <v>10.320639999999999</v>
      </c>
    </row>
    <row r="12" spans="1:74" ht="11.15" customHeight="1" x14ac:dyDescent="0.25">
      <c r="A12" s="86" t="s">
        <v>953</v>
      </c>
      <c r="B12" s="156" t="s">
        <v>364</v>
      </c>
      <c r="C12" s="546">
        <v>17.499084369999999</v>
      </c>
      <c r="D12" s="546">
        <v>16.589204519999999</v>
      </c>
      <c r="E12" s="546">
        <v>15.13628814</v>
      </c>
      <c r="F12" s="546">
        <v>14.405236589999999</v>
      </c>
      <c r="G12" s="546">
        <v>16.70774188</v>
      </c>
      <c r="H12" s="546">
        <v>22.034402350000001</v>
      </c>
      <c r="I12" s="546">
        <v>27.171694039999998</v>
      </c>
      <c r="J12" s="546">
        <v>26.945831370000001</v>
      </c>
      <c r="K12" s="546">
        <v>22.693767189999999</v>
      </c>
      <c r="L12" s="546">
        <v>16.89739904</v>
      </c>
      <c r="M12" s="546">
        <v>14.229838579999999</v>
      </c>
      <c r="N12" s="546">
        <v>17.757755970000002</v>
      </c>
      <c r="O12" s="546">
        <v>20.400601389999999</v>
      </c>
      <c r="P12" s="546">
        <v>18.416273189999998</v>
      </c>
      <c r="Q12" s="546">
        <v>17.855860270000001</v>
      </c>
      <c r="R12" s="546">
        <v>13.476364889999999</v>
      </c>
      <c r="S12" s="546">
        <v>15.212718430000001</v>
      </c>
      <c r="T12" s="546">
        <v>20.875147250000001</v>
      </c>
      <c r="U12" s="546">
        <v>25.106138229999999</v>
      </c>
      <c r="V12" s="546">
        <v>26.289515189999999</v>
      </c>
      <c r="W12" s="546">
        <v>23.637076140000001</v>
      </c>
      <c r="X12" s="546">
        <v>17.464539469999998</v>
      </c>
      <c r="Y12" s="546">
        <v>14.06241638</v>
      </c>
      <c r="Z12" s="546">
        <v>15.3505912</v>
      </c>
      <c r="AA12" s="546">
        <v>19.89926659</v>
      </c>
      <c r="AB12" s="546">
        <v>19.728792909999999</v>
      </c>
      <c r="AC12" s="546">
        <v>16.97941784</v>
      </c>
      <c r="AD12" s="546">
        <v>14.501721610000001</v>
      </c>
      <c r="AE12" s="546">
        <v>18.913789420000001</v>
      </c>
      <c r="AF12" s="546">
        <v>25.052960630000001</v>
      </c>
      <c r="AG12" s="546">
        <v>29.833331399999999</v>
      </c>
      <c r="AH12" s="546">
        <v>28.104051739999999</v>
      </c>
      <c r="AI12" s="546">
        <v>22.782847759999999</v>
      </c>
      <c r="AJ12" s="546">
        <v>17.139299149999999</v>
      </c>
      <c r="AK12" s="546">
        <v>15.01603768</v>
      </c>
      <c r="AL12" s="546">
        <v>18.819456330000001</v>
      </c>
      <c r="AM12" s="546">
        <v>19.32794779</v>
      </c>
      <c r="AN12" s="546">
        <v>16.964841700000001</v>
      </c>
      <c r="AO12" s="546">
        <v>15.25783547</v>
      </c>
      <c r="AP12" s="546">
        <v>13.78061857</v>
      </c>
      <c r="AQ12" s="546">
        <v>16.229646859999999</v>
      </c>
      <c r="AR12" s="546">
        <v>22.384469469999999</v>
      </c>
      <c r="AS12" s="546">
        <v>28.933725280000001</v>
      </c>
      <c r="AT12" s="546">
        <v>31.374558199999999</v>
      </c>
      <c r="AU12" s="546">
        <v>26.628206370000001</v>
      </c>
      <c r="AV12" s="546">
        <v>18.453742900000002</v>
      </c>
      <c r="AW12" s="546">
        <v>14.732157020000001</v>
      </c>
      <c r="AX12" s="546">
        <v>16.34356099</v>
      </c>
      <c r="AY12" s="546">
        <v>21.58991589</v>
      </c>
      <c r="AZ12" s="546">
        <v>17.215072970000001</v>
      </c>
      <c r="BA12" s="546">
        <v>14.779490508</v>
      </c>
      <c r="BB12" s="546">
        <v>14.617479234999999</v>
      </c>
      <c r="BC12" s="547">
        <v>17.331289999999999</v>
      </c>
      <c r="BD12" s="547">
        <v>23.03124</v>
      </c>
      <c r="BE12" s="547">
        <v>28.962250000000001</v>
      </c>
      <c r="BF12" s="547">
        <v>29.542639999999999</v>
      </c>
      <c r="BG12" s="547">
        <v>24.205739999999999</v>
      </c>
      <c r="BH12" s="547">
        <v>18.143740000000001</v>
      </c>
      <c r="BI12" s="547">
        <v>15.398820000000001</v>
      </c>
      <c r="BJ12" s="547">
        <v>17.77843</v>
      </c>
      <c r="BK12" s="547">
        <v>20.993030000000001</v>
      </c>
      <c r="BL12" s="547">
        <v>17.482330000000001</v>
      </c>
      <c r="BM12" s="547">
        <v>16.107250000000001</v>
      </c>
      <c r="BN12" s="547">
        <v>14.771000000000001</v>
      </c>
      <c r="BO12" s="547">
        <v>17.493739999999999</v>
      </c>
      <c r="BP12" s="547">
        <v>23.596589999999999</v>
      </c>
      <c r="BQ12" s="547">
        <v>29.542300000000001</v>
      </c>
      <c r="BR12" s="547">
        <v>30.11739</v>
      </c>
      <c r="BS12" s="547">
        <v>24.654150000000001</v>
      </c>
      <c r="BT12" s="547">
        <v>18.451080000000001</v>
      </c>
      <c r="BU12" s="547">
        <v>15.63003</v>
      </c>
      <c r="BV12" s="547">
        <v>18.022570000000002</v>
      </c>
    </row>
    <row r="13" spans="1:74" ht="11.15" customHeight="1" x14ac:dyDescent="0.25">
      <c r="A13" s="86" t="s">
        <v>954</v>
      </c>
      <c r="B13" s="156" t="s">
        <v>365</v>
      </c>
      <c r="C13" s="546">
        <v>8.3094690799999995</v>
      </c>
      <c r="D13" s="546">
        <v>7.3563062500000003</v>
      </c>
      <c r="E13" s="546">
        <v>6.8904589500000002</v>
      </c>
      <c r="F13" s="546">
        <v>6.9392554999999998</v>
      </c>
      <c r="G13" s="546">
        <v>8.6914824700000004</v>
      </c>
      <c r="H13" s="546">
        <v>10.16705807</v>
      </c>
      <c r="I13" s="546">
        <v>12.94493696</v>
      </c>
      <c r="J13" s="546">
        <v>13.298877640000001</v>
      </c>
      <c r="K13" s="546">
        <v>9.9067571399999999</v>
      </c>
      <c r="L13" s="546">
        <v>8.1011965400000001</v>
      </c>
      <c r="M13" s="546">
        <v>7.2687996999999998</v>
      </c>
      <c r="N13" s="546">
        <v>8.69604277</v>
      </c>
      <c r="O13" s="546">
        <v>8.7524879900000006</v>
      </c>
      <c r="P13" s="546">
        <v>7.4808114400000001</v>
      </c>
      <c r="Q13" s="546">
        <v>7.4666974499999998</v>
      </c>
      <c r="R13" s="546">
        <v>7.1230390699999999</v>
      </c>
      <c r="S13" s="546">
        <v>8.1011236600000007</v>
      </c>
      <c r="T13" s="546">
        <v>11.58497903</v>
      </c>
      <c r="U13" s="546">
        <v>13.03219107</v>
      </c>
      <c r="V13" s="546">
        <v>12.2220225</v>
      </c>
      <c r="W13" s="546">
        <v>9.8770155800000001</v>
      </c>
      <c r="X13" s="546">
        <v>7.1165729600000001</v>
      </c>
      <c r="Y13" s="546">
        <v>6.8390484799999998</v>
      </c>
      <c r="Z13" s="546">
        <v>8.3292718400000005</v>
      </c>
      <c r="AA13" s="546">
        <v>8.8681867400000005</v>
      </c>
      <c r="AB13" s="546">
        <v>7.7315570400000002</v>
      </c>
      <c r="AC13" s="546">
        <v>7.5299469999999999</v>
      </c>
      <c r="AD13" s="546">
        <v>7.1289809999999996</v>
      </c>
      <c r="AE13" s="546">
        <v>8.3514465100000006</v>
      </c>
      <c r="AF13" s="546">
        <v>10.753672440000001</v>
      </c>
      <c r="AG13" s="546">
        <v>13.318795639999999</v>
      </c>
      <c r="AH13" s="546">
        <v>12.494575640000001</v>
      </c>
      <c r="AI13" s="546">
        <v>10.3116558</v>
      </c>
      <c r="AJ13" s="546">
        <v>7.5607164400000002</v>
      </c>
      <c r="AK13" s="546">
        <v>7.5125806500000003</v>
      </c>
      <c r="AL13" s="546">
        <v>9.1997221600000003</v>
      </c>
      <c r="AM13" s="546">
        <v>9.2391570499999993</v>
      </c>
      <c r="AN13" s="546">
        <v>8.0360037299999991</v>
      </c>
      <c r="AO13" s="546">
        <v>7.990024</v>
      </c>
      <c r="AP13" s="546">
        <v>7.2705458199999997</v>
      </c>
      <c r="AQ13" s="546">
        <v>8.1526337899999994</v>
      </c>
      <c r="AR13" s="546">
        <v>9.0958496600000007</v>
      </c>
      <c r="AS13" s="546">
        <v>13.899383029999999</v>
      </c>
      <c r="AT13" s="546">
        <v>12.93354916</v>
      </c>
      <c r="AU13" s="546">
        <v>9.5636460700000008</v>
      </c>
      <c r="AV13" s="546">
        <v>7.7549806800000001</v>
      </c>
      <c r="AW13" s="546">
        <v>7.1353861099999998</v>
      </c>
      <c r="AX13" s="546">
        <v>8.4605437999999999</v>
      </c>
      <c r="AY13" s="546">
        <v>9.2602973399999993</v>
      </c>
      <c r="AZ13" s="546">
        <v>7.7919456399999998</v>
      </c>
      <c r="BA13" s="546">
        <v>7.5718171787999999</v>
      </c>
      <c r="BB13" s="546">
        <v>7.1326342042000004</v>
      </c>
      <c r="BC13" s="547">
        <v>8.2234409999999993</v>
      </c>
      <c r="BD13" s="547">
        <v>10.48678</v>
      </c>
      <c r="BE13" s="547">
        <v>13.71199</v>
      </c>
      <c r="BF13" s="547">
        <v>13.15343</v>
      </c>
      <c r="BG13" s="547">
        <v>10.011609999999999</v>
      </c>
      <c r="BH13" s="547">
        <v>7.8343670000000003</v>
      </c>
      <c r="BI13" s="547">
        <v>7.2911869999999999</v>
      </c>
      <c r="BJ13" s="547">
        <v>8.9557979999999997</v>
      </c>
      <c r="BK13" s="547">
        <v>9.3844809999999992</v>
      </c>
      <c r="BL13" s="547">
        <v>7.7137770000000003</v>
      </c>
      <c r="BM13" s="547">
        <v>7.694102</v>
      </c>
      <c r="BN13" s="547">
        <v>7.4024919999999996</v>
      </c>
      <c r="BO13" s="547">
        <v>8.5421879999999994</v>
      </c>
      <c r="BP13" s="547">
        <v>10.68181</v>
      </c>
      <c r="BQ13" s="547">
        <v>13.915760000000001</v>
      </c>
      <c r="BR13" s="547">
        <v>13.33671</v>
      </c>
      <c r="BS13" s="547">
        <v>10.12983</v>
      </c>
      <c r="BT13" s="547">
        <v>7.915082</v>
      </c>
      <c r="BU13" s="547">
        <v>7.3555149999999996</v>
      </c>
      <c r="BV13" s="547">
        <v>9.0275730000000003</v>
      </c>
    </row>
    <row r="14" spans="1:74" ht="11.15" customHeight="1" x14ac:dyDescent="0.25">
      <c r="A14" s="86" t="s">
        <v>955</v>
      </c>
      <c r="B14" s="156" t="s">
        <v>226</v>
      </c>
      <c r="C14" s="546">
        <v>13.908775009999999</v>
      </c>
      <c r="D14" s="546">
        <v>10.92071646</v>
      </c>
      <c r="E14" s="546">
        <v>11.79588072</v>
      </c>
      <c r="F14" s="546">
        <v>10.00354976</v>
      </c>
      <c r="G14" s="546">
        <v>11.27712738</v>
      </c>
      <c r="H14" s="546">
        <v>11.88903973</v>
      </c>
      <c r="I14" s="546">
        <v>14.7635626</v>
      </c>
      <c r="J14" s="546">
        <v>14.48215048</v>
      </c>
      <c r="K14" s="546">
        <v>13.69589584</v>
      </c>
      <c r="L14" s="546">
        <v>13.19604977</v>
      </c>
      <c r="M14" s="546">
        <v>10.592235909999999</v>
      </c>
      <c r="N14" s="546">
        <v>14.896388350000001</v>
      </c>
      <c r="O14" s="546">
        <v>13.59166267</v>
      </c>
      <c r="P14" s="546">
        <v>12.201559939999999</v>
      </c>
      <c r="Q14" s="546">
        <v>13.329216600000001</v>
      </c>
      <c r="R14" s="546">
        <v>9.7731059699999996</v>
      </c>
      <c r="S14" s="546">
        <v>10.44314567</v>
      </c>
      <c r="T14" s="546">
        <v>11.86749936</v>
      </c>
      <c r="U14" s="546">
        <v>15.2855145</v>
      </c>
      <c r="V14" s="546">
        <v>14.67998983</v>
      </c>
      <c r="W14" s="546">
        <v>12.766164849999999</v>
      </c>
      <c r="X14" s="546">
        <v>10.264269580000001</v>
      </c>
      <c r="Y14" s="546">
        <v>10.51685749</v>
      </c>
      <c r="Z14" s="546">
        <v>13.87173554</v>
      </c>
      <c r="AA14" s="546">
        <v>15.019843639999999</v>
      </c>
      <c r="AB14" s="546">
        <v>11.460312679999999</v>
      </c>
      <c r="AC14" s="546">
        <v>11.90346963</v>
      </c>
      <c r="AD14" s="546">
        <v>10.441632029999999</v>
      </c>
      <c r="AE14" s="546">
        <v>10.444041110000001</v>
      </c>
      <c r="AF14" s="546">
        <v>11.516104690000001</v>
      </c>
      <c r="AG14" s="546">
        <v>13.49155758</v>
      </c>
      <c r="AH14" s="546">
        <v>15.47803175</v>
      </c>
      <c r="AI14" s="546">
        <v>14.168287449999999</v>
      </c>
      <c r="AJ14" s="546">
        <v>10.61524301</v>
      </c>
      <c r="AK14" s="546">
        <v>11.78396068</v>
      </c>
      <c r="AL14" s="546">
        <v>13.72147172</v>
      </c>
      <c r="AM14" s="546">
        <v>14.71329938</v>
      </c>
      <c r="AN14" s="546">
        <v>12.03639534</v>
      </c>
      <c r="AO14" s="546">
        <v>12.71228118</v>
      </c>
      <c r="AP14" s="546">
        <v>10.647933419999999</v>
      </c>
      <c r="AQ14" s="546">
        <v>9.74722446</v>
      </c>
      <c r="AR14" s="546">
        <v>9.8198319200000004</v>
      </c>
      <c r="AS14" s="546">
        <v>12.69866275</v>
      </c>
      <c r="AT14" s="546">
        <v>14.397859049999999</v>
      </c>
      <c r="AU14" s="546">
        <v>11.59383933</v>
      </c>
      <c r="AV14" s="546">
        <v>10.065310139999999</v>
      </c>
      <c r="AW14" s="546">
        <v>11.238167410000001</v>
      </c>
      <c r="AX14" s="546">
        <v>12.53171835</v>
      </c>
      <c r="AY14" s="546">
        <v>14.49583095</v>
      </c>
      <c r="AZ14" s="546">
        <v>11.93963323</v>
      </c>
      <c r="BA14" s="546">
        <v>11.522589521</v>
      </c>
      <c r="BB14" s="546">
        <v>9.9755388889999992</v>
      </c>
      <c r="BC14" s="547">
        <v>9.5336339999999993</v>
      </c>
      <c r="BD14" s="547">
        <v>10.362550000000001</v>
      </c>
      <c r="BE14" s="547">
        <v>13.015470000000001</v>
      </c>
      <c r="BF14" s="547">
        <v>14.603059999999999</v>
      </c>
      <c r="BG14" s="547">
        <v>12.78462</v>
      </c>
      <c r="BH14" s="547">
        <v>10.768879999999999</v>
      </c>
      <c r="BI14" s="547">
        <v>11.283160000000001</v>
      </c>
      <c r="BJ14" s="547">
        <v>12.942600000000001</v>
      </c>
      <c r="BK14" s="547">
        <v>14.6286</v>
      </c>
      <c r="BL14" s="547">
        <v>11.41136</v>
      </c>
      <c r="BM14" s="547">
        <v>11.36725</v>
      </c>
      <c r="BN14" s="547">
        <v>10.00493</v>
      </c>
      <c r="BO14" s="547">
        <v>9.8114310000000007</v>
      </c>
      <c r="BP14" s="547">
        <v>10.524749999999999</v>
      </c>
      <c r="BQ14" s="547">
        <v>13.07934</v>
      </c>
      <c r="BR14" s="547">
        <v>14.69257</v>
      </c>
      <c r="BS14" s="547">
        <v>12.85351</v>
      </c>
      <c r="BT14" s="547">
        <v>10.860569999999999</v>
      </c>
      <c r="BU14" s="547">
        <v>11.31109</v>
      </c>
      <c r="BV14" s="547">
        <v>12.966390000000001</v>
      </c>
    </row>
    <row r="15" spans="1:74" ht="11.15" customHeight="1" x14ac:dyDescent="0.25">
      <c r="A15" s="86" t="s">
        <v>956</v>
      </c>
      <c r="B15" s="156" t="s">
        <v>227</v>
      </c>
      <c r="C15" s="546">
        <v>0.47074290000000002</v>
      </c>
      <c r="D15" s="546">
        <v>0.38801957999999998</v>
      </c>
      <c r="E15" s="546">
        <v>0.40154337000000001</v>
      </c>
      <c r="F15" s="546">
        <v>0.37432175000000001</v>
      </c>
      <c r="G15" s="546">
        <v>0.37887750999999997</v>
      </c>
      <c r="H15" s="546">
        <v>0.38765516</v>
      </c>
      <c r="I15" s="546">
        <v>0.38956628999999998</v>
      </c>
      <c r="J15" s="546">
        <v>0.4008043</v>
      </c>
      <c r="K15" s="546">
        <v>0.39551195</v>
      </c>
      <c r="L15" s="546">
        <v>0.43208215</v>
      </c>
      <c r="M15" s="546">
        <v>0.45114546999999999</v>
      </c>
      <c r="N15" s="546">
        <v>0.46788960000000002</v>
      </c>
      <c r="O15" s="546">
        <v>0.45136526999999999</v>
      </c>
      <c r="P15" s="546">
        <v>0.39958183000000003</v>
      </c>
      <c r="Q15" s="546">
        <v>0.42049138000000003</v>
      </c>
      <c r="R15" s="546">
        <v>0.37692170000000003</v>
      </c>
      <c r="S15" s="546">
        <v>0.37766967000000001</v>
      </c>
      <c r="T15" s="546">
        <v>0.37915300000000002</v>
      </c>
      <c r="U15" s="546">
        <v>0.39806685000000003</v>
      </c>
      <c r="V15" s="546">
        <v>0.40468172000000002</v>
      </c>
      <c r="W15" s="546">
        <v>0.38660976000000002</v>
      </c>
      <c r="X15" s="546">
        <v>0.40637965999999998</v>
      </c>
      <c r="Y15" s="546">
        <v>0.43400705000000001</v>
      </c>
      <c r="Z15" s="546">
        <v>0.47406514999999999</v>
      </c>
      <c r="AA15" s="546">
        <v>0.46952568</v>
      </c>
      <c r="AB15" s="546">
        <v>0.38158584000000001</v>
      </c>
      <c r="AC15" s="546">
        <v>0.40301468000000001</v>
      </c>
      <c r="AD15" s="546">
        <v>0.37202742</v>
      </c>
      <c r="AE15" s="546">
        <v>0.37392225000000001</v>
      </c>
      <c r="AF15" s="546">
        <v>0.36298627</v>
      </c>
      <c r="AG15" s="546">
        <v>0.38285708000000002</v>
      </c>
      <c r="AH15" s="546">
        <v>0.39136964000000002</v>
      </c>
      <c r="AI15" s="546">
        <v>0.38372253000000001</v>
      </c>
      <c r="AJ15" s="546">
        <v>0.40760391000000001</v>
      </c>
      <c r="AK15" s="546">
        <v>0.41436029000000002</v>
      </c>
      <c r="AL15" s="546">
        <v>0.45597543000000001</v>
      </c>
      <c r="AM15" s="546">
        <v>0.46202654999999998</v>
      </c>
      <c r="AN15" s="546">
        <v>0.37388408000000001</v>
      </c>
      <c r="AO15" s="546">
        <v>0.41200332000000001</v>
      </c>
      <c r="AP15" s="546">
        <v>0.37884420000000002</v>
      </c>
      <c r="AQ15" s="546">
        <v>0.36232577999999999</v>
      </c>
      <c r="AR15" s="546">
        <v>0.35128376</v>
      </c>
      <c r="AS15" s="546">
        <v>0.37551111999999998</v>
      </c>
      <c r="AT15" s="546">
        <v>0.39029407999999999</v>
      </c>
      <c r="AU15" s="546">
        <v>0.37099111000000001</v>
      </c>
      <c r="AV15" s="546">
        <v>0.40001123</v>
      </c>
      <c r="AW15" s="546">
        <v>0.41266668000000001</v>
      </c>
      <c r="AX15" s="546">
        <v>0.45153174000000001</v>
      </c>
      <c r="AY15" s="546">
        <v>0.45588678999999999</v>
      </c>
      <c r="AZ15" s="546">
        <v>0.40581677999999999</v>
      </c>
      <c r="BA15" s="546">
        <v>0.42206561999999997</v>
      </c>
      <c r="BB15" s="546">
        <v>0.3835557</v>
      </c>
      <c r="BC15" s="547">
        <v>0.36464980000000002</v>
      </c>
      <c r="BD15" s="547">
        <v>0.35215039999999997</v>
      </c>
      <c r="BE15" s="547">
        <v>0.37561499999999998</v>
      </c>
      <c r="BF15" s="547">
        <v>0.39033119999999999</v>
      </c>
      <c r="BG15" s="547">
        <v>0.37159199999999998</v>
      </c>
      <c r="BH15" s="547">
        <v>0.40110440000000003</v>
      </c>
      <c r="BI15" s="547">
        <v>0.4139427</v>
      </c>
      <c r="BJ15" s="547">
        <v>0.45273160000000001</v>
      </c>
      <c r="BK15" s="547">
        <v>0.4570903</v>
      </c>
      <c r="BL15" s="547">
        <v>0.39260240000000002</v>
      </c>
      <c r="BM15" s="547">
        <v>0.42220479999999999</v>
      </c>
      <c r="BN15" s="547">
        <v>0.38307639999999998</v>
      </c>
      <c r="BO15" s="547">
        <v>0.36381340000000001</v>
      </c>
      <c r="BP15" s="547">
        <v>0.35107969999999999</v>
      </c>
      <c r="BQ15" s="547">
        <v>0.37434669999999998</v>
      </c>
      <c r="BR15" s="547">
        <v>0.38895629999999998</v>
      </c>
      <c r="BS15" s="547">
        <v>0.37028270000000002</v>
      </c>
      <c r="BT15" s="547">
        <v>0.3997271</v>
      </c>
      <c r="BU15" s="547">
        <v>0.41262969999999999</v>
      </c>
      <c r="BV15" s="547">
        <v>0.4514398</v>
      </c>
    </row>
    <row r="16" spans="1:74" ht="11.15" customHeight="1" x14ac:dyDescent="0.25">
      <c r="A16" s="86" t="s">
        <v>957</v>
      </c>
      <c r="B16" s="156" t="s">
        <v>367</v>
      </c>
      <c r="C16" s="546">
        <v>124.44221134999999</v>
      </c>
      <c r="D16" s="546">
        <v>112.12288192</v>
      </c>
      <c r="E16" s="546">
        <v>104.25494275</v>
      </c>
      <c r="F16" s="546">
        <v>97.759203060000004</v>
      </c>
      <c r="G16" s="546">
        <v>105.68094311</v>
      </c>
      <c r="H16" s="546">
        <v>131.53805062999999</v>
      </c>
      <c r="I16" s="546">
        <v>167.10814163000001</v>
      </c>
      <c r="J16" s="546">
        <v>158.93914744</v>
      </c>
      <c r="K16" s="546">
        <v>127.82389320999999</v>
      </c>
      <c r="L16" s="546">
        <v>105.51393613</v>
      </c>
      <c r="M16" s="546">
        <v>99.660936559999996</v>
      </c>
      <c r="N16" s="546">
        <v>129.76075834</v>
      </c>
      <c r="O16" s="546">
        <v>136.68235149</v>
      </c>
      <c r="P16" s="546">
        <v>126.54955735999999</v>
      </c>
      <c r="Q16" s="546">
        <v>114.37398007</v>
      </c>
      <c r="R16" s="546">
        <v>93.890880019999997</v>
      </c>
      <c r="S16" s="546">
        <v>101.16029415</v>
      </c>
      <c r="T16" s="546">
        <v>132.15348567000001</v>
      </c>
      <c r="U16" s="546">
        <v>154.49457176000001</v>
      </c>
      <c r="V16" s="546">
        <v>157.79177211000001</v>
      </c>
      <c r="W16" s="546">
        <v>131.11130374000001</v>
      </c>
      <c r="X16" s="546">
        <v>103.99221442</v>
      </c>
      <c r="Y16" s="546">
        <v>100.59096642</v>
      </c>
      <c r="Z16" s="546">
        <v>117.69550511</v>
      </c>
      <c r="AA16" s="546">
        <v>140.50406917999999</v>
      </c>
      <c r="AB16" s="546">
        <v>125.34230287</v>
      </c>
      <c r="AC16" s="546">
        <v>111.43858992</v>
      </c>
      <c r="AD16" s="546">
        <v>97.431844069999997</v>
      </c>
      <c r="AE16" s="546">
        <v>110.07073411</v>
      </c>
      <c r="AF16" s="546">
        <v>136.31028785999999</v>
      </c>
      <c r="AG16" s="546">
        <v>164.27657787999999</v>
      </c>
      <c r="AH16" s="546">
        <v>160.27146691999999</v>
      </c>
      <c r="AI16" s="546">
        <v>129.24131835</v>
      </c>
      <c r="AJ16" s="546">
        <v>99.792191209999999</v>
      </c>
      <c r="AK16" s="546">
        <v>103.15207773</v>
      </c>
      <c r="AL16" s="546">
        <v>131.40170252999999</v>
      </c>
      <c r="AM16" s="546">
        <v>132.05870313</v>
      </c>
      <c r="AN16" s="546">
        <v>112.54312501</v>
      </c>
      <c r="AO16" s="546">
        <v>110.79176210999999</v>
      </c>
      <c r="AP16" s="546">
        <v>96.541919489999998</v>
      </c>
      <c r="AQ16" s="546">
        <v>100.47926974000001</v>
      </c>
      <c r="AR16" s="546">
        <v>121.56809923</v>
      </c>
      <c r="AS16" s="546">
        <v>160.085137</v>
      </c>
      <c r="AT16" s="546">
        <v>162.03076587999999</v>
      </c>
      <c r="AU16" s="546">
        <v>133.32040208999999</v>
      </c>
      <c r="AV16" s="546">
        <v>103.76745036</v>
      </c>
      <c r="AW16" s="546">
        <v>102.42752221000001</v>
      </c>
      <c r="AX16" s="546">
        <v>119.05247928999999</v>
      </c>
      <c r="AY16" s="546">
        <v>142.83892145999999</v>
      </c>
      <c r="AZ16" s="546">
        <v>117.71559855</v>
      </c>
      <c r="BA16" s="546">
        <v>106.93662225999999</v>
      </c>
      <c r="BB16" s="546">
        <v>96.651744092000001</v>
      </c>
      <c r="BC16" s="547">
        <v>103.5341</v>
      </c>
      <c r="BD16" s="547">
        <v>132.3004</v>
      </c>
      <c r="BE16" s="547">
        <v>168.71539999999999</v>
      </c>
      <c r="BF16" s="547">
        <v>167.1575</v>
      </c>
      <c r="BG16" s="547">
        <v>136.41900000000001</v>
      </c>
      <c r="BH16" s="547">
        <v>107.2829</v>
      </c>
      <c r="BI16" s="547">
        <v>104.3604</v>
      </c>
      <c r="BJ16" s="547">
        <v>125.93980000000001</v>
      </c>
      <c r="BK16" s="547">
        <v>143.9006</v>
      </c>
      <c r="BL16" s="547">
        <v>118.5384</v>
      </c>
      <c r="BM16" s="547">
        <v>112.7069</v>
      </c>
      <c r="BN16" s="547">
        <v>99.061080000000004</v>
      </c>
      <c r="BO16" s="547">
        <v>106.1245</v>
      </c>
      <c r="BP16" s="547">
        <v>134.7424</v>
      </c>
      <c r="BQ16" s="547">
        <v>170.79490000000001</v>
      </c>
      <c r="BR16" s="547">
        <v>169.25049999999999</v>
      </c>
      <c r="BS16" s="547">
        <v>137.87809999999999</v>
      </c>
      <c r="BT16" s="547">
        <v>108.2414</v>
      </c>
      <c r="BU16" s="547">
        <v>104.9888</v>
      </c>
      <c r="BV16" s="547">
        <v>126.5757</v>
      </c>
    </row>
    <row r="17" spans="1:74" ht="11.15" customHeight="1" x14ac:dyDescent="0.25">
      <c r="A17" s="86"/>
      <c r="B17" s="88" t="s">
        <v>7</v>
      </c>
      <c r="C17" s="548"/>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9"/>
      <c r="BD17" s="549"/>
      <c r="BE17" s="549"/>
      <c r="BF17" s="549"/>
      <c r="BG17" s="549"/>
      <c r="BH17" s="549"/>
      <c r="BI17" s="549"/>
      <c r="BJ17" s="549"/>
      <c r="BK17" s="549"/>
      <c r="BL17" s="549"/>
      <c r="BM17" s="549"/>
      <c r="BN17" s="549"/>
      <c r="BO17" s="549"/>
      <c r="BP17" s="549"/>
      <c r="BQ17" s="549"/>
      <c r="BR17" s="549"/>
      <c r="BS17" s="549"/>
      <c r="BT17" s="549"/>
      <c r="BU17" s="549"/>
      <c r="BV17" s="549"/>
    </row>
    <row r="18" spans="1:74" ht="11.15" customHeight="1" x14ac:dyDescent="0.25">
      <c r="A18" s="86" t="s">
        <v>958</v>
      </c>
      <c r="B18" s="156" t="s">
        <v>359</v>
      </c>
      <c r="C18" s="546">
        <v>4.2879406299999996</v>
      </c>
      <c r="D18" s="546">
        <v>4.0538865199999998</v>
      </c>
      <c r="E18" s="546">
        <v>3.9435764</v>
      </c>
      <c r="F18" s="546">
        <v>3.299912</v>
      </c>
      <c r="G18" s="546">
        <v>3.4220077899999999</v>
      </c>
      <c r="H18" s="546">
        <v>3.8514255999999998</v>
      </c>
      <c r="I18" s="546">
        <v>4.5893920499999998</v>
      </c>
      <c r="J18" s="546">
        <v>4.4931371499999999</v>
      </c>
      <c r="K18" s="546">
        <v>4.1297577900000002</v>
      </c>
      <c r="L18" s="546">
        <v>3.8048276699999999</v>
      </c>
      <c r="M18" s="546">
        <v>3.6033466399999998</v>
      </c>
      <c r="N18" s="546">
        <v>3.9895478500000001</v>
      </c>
      <c r="O18" s="546">
        <v>4.0876912000000001</v>
      </c>
      <c r="P18" s="546">
        <v>3.8837538199999999</v>
      </c>
      <c r="Q18" s="546">
        <v>3.8713896700000001</v>
      </c>
      <c r="R18" s="546">
        <v>3.7017799500000002</v>
      </c>
      <c r="S18" s="546">
        <v>3.7071993999999999</v>
      </c>
      <c r="T18" s="546">
        <v>4.4645183900000003</v>
      </c>
      <c r="U18" s="546">
        <v>4.4174577800000003</v>
      </c>
      <c r="V18" s="546">
        <v>4.9411434999999999</v>
      </c>
      <c r="W18" s="546">
        <v>4.30976318</v>
      </c>
      <c r="X18" s="546">
        <v>3.9197973400000001</v>
      </c>
      <c r="Y18" s="546">
        <v>3.86895451</v>
      </c>
      <c r="Z18" s="546">
        <v>3.8874012599999999</v>
      </c>
      <c r="AA18" s="546">
        <v>4.2499365500000001</v>
      </c>
      <c r="AB18" s="546">
        <v>3.9385332399999999</v>
      </c>
      <c r="AC18" s="546">
        <v>4.0039252400000001</v>
      </c>
      <c r="AD18" s="546">
        <v>3.8586631599999999</v>
      </c>
      <c r="AE18" s="546">
        <v>3.9693971499999998</v>
      </c>
      <c r="AF18" s="546">
        <v>4.1127910700000001</v>
      </c>
      <c r="AG18" s="546">
        <v>4.8572644900000004</v>
      </c>
      <c r="AH18" s="546">
        <v>4.8486880299999999</v>
      </c>
      <c r="AI18" s="546">
        <v>4.3000298099999998</v>
      </c>
      <c r="AJ18" s="546">
        <v>3.89329371</v>
      </c>
      <c r="AK18" s="546">
        <v>3.8279694599999998</v>
      </c>
      <c r="AL18" s="546">
        <v>4.0850220999999998</v>
      </c>
      <c r="AM18" s="546">
        <v>4.0451616599999998</v>
      </c>
      <c r="AN18" s="546">
        <v>3.8478782300000001</v>
      </c>
      <c r="AO18" s="546">
        <v>3.9907438700000002</v>
      </c>
      <c r="AP18" s="546">
        <v>3.6404593099999998</v>
      </c>
      <c r="AQ18" s="546">
        <v>3.8543898300000001</v>
      </c>
      <c r="AR18" s="546">
        <v>4.0324939100000003</v>
      </c>
      <c r="AS18" s="546">
        <v>4.8141893199999997</v>
      </c>
      <c r="AT18" s="546">
        <v>4.4650492599999998</v>
      </c>
      <c r="AU18" s="546">
        <v>4.3180314299999996</v>
      </c>
      <c r="AV18" s="546">
        <v>3.98430588</v>
      </c>
      <c r="AW18" s="546">
        <v>3.8363336000000001</v>
      </c>
      <c r="AX18" s="546">
        <v>3.8700471799999998</v>
      </c>
      <c r="AY18" s="546">
        <v>4.2368677899999998</v>
      </c>
      <c r="AZ18" s="546">
        <v>4.0369848599999996</v>
      </c>
      <c r="BA18" s="546">
        <v>3.9230079419999999</v>
      </c>
      <c r="BB18" s="546">
        <v>3.6392277249</v>
      </c>
      <c r="BC18" s="547">
        <v>3.862244</v>
      </c>
      <c r="BD18" s="547">
        <v>4.1383359999999998</v>
      </c>
      <c r="BE18" s="547">
        <v>4.7568659999999996</v>
      </c>
      <c r="BF18" s="547">
        <v>4.6938170000000001</v>
      </c>
      <c r="BG18" s="547">
        <v>4.316039</v>
      </c>
      <c r="BH18" s="547">
        <v>4.0210359999999996</v>
      </c>
      <c r="BI18" s="547">
        <v>3.7960970000000001</v>
      </c>
      <c r="BJ18" s="547">
        <v>3.897494</v>
      </c>
      <c r="BK18" s="547">
        <v>4.2500229999999997</v>
      </c>
      <c r="BL18" s="547">
        <v>3.9024589999999999</v>
      </c>
      <c r="BM18" s="547">
        <v>3.9376730000000002</v>
      </c>
      <c r="BN18" s="547">
        <v>3.611478</v>
      </c>
      <c r="BO18" s="547">
        <v>3.8305500000000001</v>
      </c>
      <c r="BP18" s="547">
        <v>4.0986900000000004</v>
      </c>
      <c r="BQ18" s="547">
        <v>4.710871</v>
      </c>
      <c r="BR18" s="547">
        <v>4.6438100000000002</v>
      </c>
      <c r="BS18" s="547">
        <v>4.2611679999999996</v>
      </c>
      <c r="BT18" s="547">
        <v>3.9654600000000002</v>
      </c>
      <c r="BU18" s="547">
        <v>3.741584</v>
      </c>
      <c r="BV18" s="547">
        <v>3.840176</v>
      </c>
    </row>
    <row r="19" spans="1:74" ht="11.15" customHeight="1" x14ac:dyDescent="0.25">
      <c r="A19" s="86" t="s">
        <v>959</v>
      </c>
      <c r="B19" s="145" t="s">
        <v>388</v>
      </c>
      <c r="C19" s="546">
        <v>12.5714557</v>
      </c>
      <c r="D19" s="546">
        <v>11.990809909999999</v>
      </c>
      <c r="E19" s="546">
        <v>11.472205840000001</v>
      </c>
      <c r="F19" s="546">
        <v>10.018060699999999</v>
      </c>
      <c r="G19" s="546">
        <v>9.6777599900000002</v>
      </c>
      <c r="H19" s="546">
        <v>11.500175219999999</v>
      </c>
      <c r="I19" s="546">
        <v>13.68811775</v>
      </c>
      <c r="J19" s="546">
        <v>13.296836770000001</v>
      </c>
      <c r="K19" s="546">
        <v>12.10458232</v>
      </c>
      <c r="L19" s="546">
        <v>10.937414220000001</v>
      </c>
      <c r="M19" s="546">
        <v>10.61357319</v>
      </c>
      <c r="N19" s="546">
        <v>11.814448390000001</v>
      </c>
      <c r="O19" s="546">
        <v>11.64902667</v>
      </c>
      <c r="P19" s="546">
        <v>11.873935850000001</v>
      </c>
      <c r="Q19" s="546">
        <v>11.393286509999999</v>
      </c>
      <c r="R19" s="546">
        <v>10.552676310000001</v>
      </c>
      <c r="S19" s="546">
        <v>10.726708520000001</v>
      </c>
      <c r="T19" s="546">
        <v>12.24735912</v>
      </c>
      <c r="U19" s="546">
        <v>13.713732</v>
      </c>
      <c r="V19" s="546">
        <v>13.90301139</v>
      </c>
      <c r="W19" s="546">
        <v>12.43254984</v>
      </c>
      <c r="X19" s="546">
        <v>11.68175606</v>
      </c>
      <c r="Y19" s="546">
        <v>11.15797446</v>
      </c>
      <c r="Z19" s="546">
        <v>11.71382449</v>
      </c>
      <c r="AA19" s="546">
        <v>12.748852080000001</v>
      </c>
      <c r="AB19" s="546">
        <v>11.69556841</v>
      </c>
      <c r="AC19" s="546">
        <v>12.02656999</v>
      </c>
      <c r="AD19" s="546">
        <v>11.063787339999999</v>
      </c>
      <c r="AE19" s="546">
        <v>11.28253677</v>
      </c>
      <c r="AF19" s="546">
        <v>12.25114932</v>
      </c>
      <c r="AG19" s="546">
        <v>13.68770224</v>
      </c>
      <c r="AH19" s="546">
        <v>14.49793154</v>
      </c>
      <c r="AI19" s="546">
        <v>12.67049688</v>
      </c>
      <c r="AJ19" s="546">
        <v>11.510772920000001</v>
      </c>
      <c r="AK19" s="546">
        <v>10.955641760000001</v>
      </c>
      <c r="AL19" s="546">
        <v>12.407663790000001</v>
      </c>
      <c r="AM19" s="546">
        <v>12.02428995</v>
      </c>
      <c r="AN19" s="546">
        <v>11.19876341</v>
      </c>
      <c r="AO19" s="546">
        <v>11.793152109999999</v>
      </c>
      <c r="AP19" s="546">
        <v>10.703879049999999</v>
      </c>
      <c r="AQ19" s="546">
        <v>10.87565751</v>
      </c>
      <c r="AR19" s="546">
        <v>11.56961664</v>
      </c>
      <c r="AS19" s="546">
        <v>13.65244599</v>
      </c>
      <c r="AT19" s="546">
        <v>13.49156133</v>
      </c>
      <c r="AU19" s="546">
        <v>12.556966170000001</v>
      </c>
      <c r="AV19" s="546">
        <v>11.38063784</v>
      </c>
      <c r="AW19" s="546">
        <v>11.312687929999999</v>
      </c>
      <c r="AX19" s="546">
        <v>11.683126489999999</v>
      </c>
      <c r="AY19" s="546">
        <v>12.277382859999999</v>
      </c>
      <c r="AZ19" s="546">
        <v>11.68459943</v>
      </c>
      <c r="BA19" s="546">
        <v>11.799410002</v>
      </c>
      <c r="BB19" s="546">
        <v>10.749248603</v>
      </c>
      <c r="BC19" s="547">
        <v>10.923830000000001</v>
      </c>
      <c r="BD19" s="547">
        <v>11.96963</v>
      </c>
      <c r="BE19" s="547">
        <v>13.882429999999999</v>
      </c>
      <c r="BF19" s="547">
        <v>13.91901</v>
      </c>
      <c r="BG19" s="547">
        <v>12.74912</v>
      </c>
      <c r="BH19" s="547">
        <v>11.405720000000001</v>
      </c>
      <c r="BI19" s="547">
        <v>11.193720000000001</v>
      </c>
      <c r="BJ19" s="547">
        <v>11.74404</v>
      </c>
      <c r="BK19" s="547">
        <v>12.28884</v>
      </c>
      <c r="BL19" s="547">
        <v>11.313510000000001</v>
      </c>
      <c r="BM19" s="547">
        <v>11.88297</v>
      </c>
      <c r="BN19" s="547">
        <v>10.74357</v>
      </c>
      <c r="BO19" s="547">
        <v>10.915419999999999</v>
      </c>
      <c r="BP19" s="547">
        <v>11.94284</v>
      </c>
      <c r="BQ19" s="547">
        <v>13.85094</v>
      </c>
      <c r="BR19" s="547">
        <v>13.87914</v>
      </c>
      <c r="BS19" s="547">
        <v>12.70655</v>
      </c>
      <c r="BT19" s="547">
        <v>11.354839999999999</v>
      </c>
      <c r="BU19" s="547">
        <v>11.13273</v>
      </c>
      <c r="BV19" s="547">
        <v>11.66821</v>
      </c>
    </row>
    <row r="20" spans="1:74" ht="11.15" customHeight="1" x14ac:dyDescent="0.25">
      <c r="A20" s="86" t="s">
        <v>960</v>
      </c>
      <c r="B20" s="156" t="s">
        <v>360</v>
      </c>
      <c r="C20" s="546">
        <v>14.915739950000001</v>
      </c>
      <c r="D20" s="546">
        <v>14.30168918</v>
      </c>
      <c r="E20" s="546">
        <v>13.6481297</v>
      </c>
      <c r="F20" s="546">
        <v>11.457210699999999</v>
      </c>
      <c r="G20" s="546">
        <v>12.33817191</v>
      </c>
      <c r="H20" s="546">
        <v>14.28868958</v>
      </c>
      <c r="I20" s="546">
        <v>16.77511342</v>
      </c>
      <c r="J20" s="546">
        <v>16.117094959999999</v>
      </c>
      <c r="K20" s="546">
        <v>14.07101465</v>
      </c>
      <c r="L20" s="546">
        <v>13.7258364</v>
      </c>
      <c r="M20" s="546">
        <v>12.899426719999999</v>
      </c>
      <c r="N20" s="546">
        <v>14.07617494</v>
      </c>
      <c r="O20" s="546">
        <v>14.194646949999999</v>
      </c>
      <c r="P20" s="546">
        <v>13.76898418</v>
      </c>
      <c r="Q20" s="546">
        <v>13.773177370000001</v>
      </c>
      <c r="R20" s="546">
        <v>12.87720167</v>
      </c>
      <c r="S20" s="546">
        <v>13.74968937</v>
      </c>
      <c r="T20" s="546">
        <v>15.533382980000001</v>
      </c>
      <c r="U20" s="546">
        <v>16.60606786</v>
      </c>
      <c r="V20" s="546">
        <v>17.276275909999999</v>
      </c>
      <c r="W20" s="546">
        <v>15.092893910000001</v>
      </c>
      <c r="X20" s="546">
        <v>14.41137681</v>
      </c>
      <c r="Y20" s="546">
        <v>13.540112369999999</v>
      </c>
      <c r="Z20" s="546">
        <v>14.12766263</v>
      </c>
      <c r="AA20" s="546">
        <v>15.23946611</v>
      </c>
      <c r="AB20" s="546">
        <v>13.688683640000001</v>
      </c>
      <c r="AC20" s="546">
        <v>14.384191810000001</v>
      </c>
      <c r="AD20" s="546">
        <v>13.035328890000001</v>
      </c>
      <c r="AE20" s="546">
        <v>14.257530709999999</v>
      </c>
      <c r="AF20" s="546">
        <v>15.62229378</v>
      </c>
      <c r="AG20" s="546">
        <v>16.746942359999998</v>
      </c>
      <c r="AH20" s="546">
        <v>16.924775780000001</v>
      </c>
      <c r="AI20" s="546">
        <v>15.13689007</v>
      </c>
      <c r="AJ20" s="546">
        <v>13.78666641</v>
      </c>
      <c r="AK20" s="546">
        <v>13.680743319999999</v>
      </c>
      <c r="AL20" s="546">
        <v>14.741924040000001</v>
      </c>
      <c r="AM20" s="546">
        <v>14.61965036</v>
      </c>
      <c r="AN20" s="546">
        <v>13.327146450000001</v>
      </c>
      <c r="AO20" s="546">
        <v>14.416774220000001</v>
      </c>
      <c r="AP20" s="546">
        <v>12.99933762</v>
      </c>
      <c r="AQ20" s="546">
        <v>14.01428797</v>
      </c>
      <c r="AR20" s="546">
        <v>14.91750401</v>
      </c>
      <c r="AS20" s="546">
        <v>16.66730776</v>
      </c>
      <c r="AT20" s="546">
        <v>16.472101139999999</v>
      </c>
      <c r="AU20" s="546">
        <v>14.89417373</v>
      </c>
      <c r="AV20" s="546">
        <v>14.36700117</v>
      </c>
      <c r="AW20" s="546">
        <v>13.61402696</v>
      </c>
      <c r="AX20" s="546">
        <v>14.157782470000001</v>
      </c>
      <c r="AY20" s="546">
        <v>15.43676861</v>
      </c>
      <c r="AZ20" s="546">
        <v>13.644913219999999</v>
      </c>
      <c r="BA20" s="546">
        <v>14.082588677</v>
      </c>
      <c r="BB20" s="546">
        <v>13.107963062</v>
      </c>
      <c r="BC20" s="547">
        <v>14.060930000000001</v>
      </c>
      <c r="BD20" s="547">
        <v>15.33606</v>
      </c>
      <c r="BE20" s="547">
        <v>17.065899999999999</v>
      </c>
      <c r="BF20" s="547">
        <v>16.971070000000001</v>
      </c>
      <c r="BG20" s="547">
        <v>14.91705</v>
      </c>
      <c r="BH20" s="547">
        <v>14.40982</v>
      </c>
      <c r="BI20" s="547">
        <v>13.59511</v>
      </c>
      <c r="BJ20" s="547">
        <v>14.51235</v>
      </c>
      <c r="BK20" s="547">
        <v>15.476179999999999</v>
      </c>
      <c r="BL20" s="547">
        <v>13.50808</v>
      </c>
      <c r="BM20" s="547">
        <v>14.28398</v>
      </c>
      <c r="BN20" s="547">
        <v>13.15063</v>
      </c>
      <c r="BO20" s="547">
        <v>14.09451</v>
      </c>
      <c r="BP20" s="547">
        <v>15.32826</v>
      </c>
      <c r="BQ20" s="547">
        <v>17.046769999999999</v>
      </c>
      <c r="BR20" s="547">
        <v>16.938980000000001</v>
      </c>
      <c r="BS20" s="547">
        <v>14.87283</v>
      </c>
      <c r="BT20" s="547">
        <v>14.355840000000001</v>
      </c>
      <c r="BU20" s="547">
        <v>13.536250000000001</v>
      </c>
      <c r="BV20" s="547">
        <v>14.44144</v>
      </c>
    </row>
    <row r="21" spans="1:74" ht="11.15" customHeight="1" x14ac:dyDescent="0.25">
      <c r="A21" s="86" t="s">
        <v>961</v>
      </c>
      <c r="B21" s="156" t="s">
        <v>361</v>
      </c>
      <c r="C21" s="546">
        <v>8.6604161400000006</v>
      </c>
      <c r="D21" s="546">
        <v>8.2072324900000009</v>
      </c>
      <c r="E21" s="546">
        <v>7.9253367800000003</v>
      </c>
      <c r="F21" s="546">
        <v>6.7122381000000004</v>
      </c>
      <c r="G21" s="546">
        <v>6.76510386</v>
      </c>
      <c r="H21" s="546">
        <v>8.2176273799999997</v>
      </c>
      <c r="I21" s="546">
        <v>9.2882745999999994</v>
      </c>
      <c r="J21" s="546">
        <v>9.1206965899999997</v>
      </c>
      <c r="K21" s="546">
        <v>7.99688058</v>
      </c>
      <c r="L21" s="546">
        <v>7.8674244199999999</v>
      </c>
      <c r="M21" s="546">
        <v>7.46868599</v>
      </c>
      <c r="N21" s="546">
        <v>8.1052781599999992</v>
      </c>
      <c r="O21" s="546">
        <v>8.0955605899999998</v>
      </c>
      <c r="P21" s="546">
        <v>8.1999971499999997</v>
      </c>
      <c r="Q21" s="546">
        <v>7.7826394399999996</v>
      </c>
      <c r="R21" s="546">
        <v>7.2418826100000002</v>
      </c>
      <c r="S21" s="546">
        <v>7.6348492200000004</v>
      </c>
      <c r="T21" s="546">
        <v>8.8419346799999996</v>
      </c>
      <c r="U21" s="546">
        <v>9.4009085199999998</v>
      </c>
      <c r="V21" s="546">
        <v>9.6243798999999992</v>
      </c>
      <c r="W21" s="546">
        <v>8.5814467499999996</v>
      </c>
      <c r="X21" s="546">
        <v>8.1175325899999997</v>
      </c>
      <c r="Y21" s="546">
        <v>7.7465175000000004</v>
      </c>
      <c r="Z21" s="546">
        <v>8.1649260899999998</v>
      </c>
      <c r="AA21" s="546">
        <v>8.8379906699999999</v>
      </c>
      <c r="AB21" s="546">
        <v>8.1057179099999992</v>
      </c>
      <c r="AC21" s="546">
        <v>8.2918882000000007</v>
      </c>
      <c r="AD21" s="546">
        <v>7.6794295799999999</v>
      </c>
      <c r="AE21" s="546">
        <v>8.1904715299999999</v>
      </c>
      <c r="AF21" s="546">
        <v>8.9129418600000001</v>
      </c>
      <c r="AG21" s="546">
        <v>9.7156642299999998</v>
      </c>
      <c r="AH21" s="546">
        <v>9.7325975400000004</v>
      </c>
      <c r="AI21" s="546">
        <v>9.1347421999999998</v>
      </c>
      <c r="AJ21" s="546">
        <v>8.0692033399999996</v>
      </c>
      <c r="AK21" s="546">
        <v>8.10395486</v>
      </c>
      <c r="AL21" s="546">
        <v>8.7632351100000001</v>
      </c>
      <c r="AM21" s="546">
        <v>8.9561173000000007</v>
      </c>
      <c r="AN21" s="546">
        <v>7.9070091800000002</v>
      </c>
      <c r="AO21" s="546">
        <v>8.4073401200000006</v>
      </c>
      <c r="AP21" s="546">
        <v>7.7232542500000001</v>
      </c>
      <c r="AQ21" s="546">
        <v>8.2994207099999997</v>
      </c>
      <c r="AR21" s="546">
        <v>9.1106428000000008</v>
      </c>
      <c r="AS21" s="546">
        <v>9.6207188099999996</v>
      </c>
      <c r="AT21" s="546">
        <v>9.9837028599999993</v>
      </c>
      <c r="AU21" s="546">
        <v>8.9821016399999998</v>
      </c>
      <c r="AV21" s="546">
        <v>8.3821704799999992</v>
      </c>
      <c r="AW21" s="546">
        <v>8.1807688699999996</v>
      </c>
      <c r="AX21" s="546">
        <v>8.4798351899999993</v>
      </c>
      <c r="AY21" s="546">
        <v>9.2003637299999994</v>
      </c>
      <c r="AZ21" s="546">
        <v>7.9907790500000004</v>
      </c>
      <c r="BA21" s="546">
        <v>8.2400301579999997</v>
      </c>
      <c r="BB21" s="546">
        <v>7.6632547512000002</v>
      </c>
      <c r="BC21" s="547">
        <v>8.3774420000000003</v>
      </c>
      <c r="BD21" s="547">
        <v>9.2480600000000006</v>
      </c>
      <c r="BE21" s="547">
        <v>10.15682</v>
      </c>
      <c r="BF21" s="547">
        <v>10.20481</v>
      </c>
      <c r="BG21" s="547">
        <v>8.96462</v>
      </c>
      <c r="BH21" s="547">
        <v>8.5255299999999998</v>
      </c>
      <c r="BI21" s="547">
        <v>8.3309859999999993</v>
      </c>
      <c r="BJ21" s="547">
        <v>8.8748000000000005</v>
      </c>
      <c r="BK21" s="547">
        <v>9.2746420000000001</v>
      </c>
      <c r="BL21" s="547">
        <v>8.0716870000000007</v>
      </c>
      <c r="BM21" s="547">
        <v>8.4076719999999998</v>
      </c>
      <c r="BN21" s="547">
        <v>7.7431489999999998</v>
      </c>
      <c r="BO21" s="547">
        <v>8.4558789999999995</v>
      </c>
      <c r="BP21" s="547">
        <v>9.2769030000000008</v>
      </c>
      <c r="BQ21" s="547">
        <v>10.175560000000001</v>
      </c>
      <c r="BR21" s="547">
        <v>10.21461</v>
      </c>
      <c r="BS21" s="547">
        <v>8.9606750000000002</v>
      </c>
      <c r="BT21" s="547">
        <v>8.5154119999999995</v>
      </c>
      <c r="BU21" s="547">
        <v>8.3209759999999999</v>
      </c>
      <c r="BV21" s="547">
        <v>8.8655749999999998</v>
      </c>
    </row>
    <row r="22" spans="1:74" ht="11.15" customHeight="1" x14ac:dyDescent="0.25">
      <c r="A22" s="86" t="s">
        <v>962</v>
      </c>
      <c r="B22" s="156" t="s">
        <v>362</v>
      </c>
      <c r="C22" s="546">
        <v>24.945068330000002</v>
      </c>
      <c r="D22" s="546">
        <v>23.490674030000001</v>
      </c>
      <c r="E22" s="546">
        <v>23.94998511</v>
      </c>
      <c r="F22" s="546">
        <v>21.551877409999999</v>
      </c>
      <c r="G22" s="546">
        <v>22.72610431</v>
      </c>
      <c r="H22" s="546">
        <v>25.960022210000002</v>
      </c>
      <c r="I22" s="546">
        <v>30.07686781</v>
      </c>
      <c r="J22" s="546">
        <v>29.19860985</v>
      </c>
      <c r="K22" s="546">
        <v>26.79907369</v>
      </c>
      <c r="L22" s="546">
        <v>25.512225369999999</v>
      </c>
      <c r="M22" s="546">
        <v>23.524370999999999</v>
      </c>
      <c r="N22" s="546">
        <v>23.631419910000002</v>
      </c>
      <c r="O22" s="546">
        <v>24.56798388</v>
      </c>
      <c r="P22" s="546">
        <v>22.789525430000001</v>
      </c>
      <c r="Q22" s="546">
        <v>23.452647150000001</v>
      </c>
      <c r="R22" s="546">
        <v>23.80185195</v>
      </c>
      <c r="S22" s="546">
        <v>25.60128508</v>
      </c>
      <c r="T22" s="546">
        <v>27.93244657</v>
      </c>
      <c r="U22" s="546">
        <v>30.463320320000001</v>
      </c>
      <c r="V22" s="546">
        <v>31.120992909999998</v>
      </c>
      <c r="W22" s="546">
        <v>28.04278313</v>
      </c>
      <c r="X22" s="546">
        <v>26.689851010000002</v>
      </c>
      <c r="Y22" s="546">
        <v>24.11700497</v>
      </c>
      <c r="Z22" s="546">
        <v>24.548862679999999</v>
      </c>
      <c r="AA22" s="546">
        <v>27.068993590000002</v>
      </c>
      <c r="AB22" s="546">
        <v>24.234512039999998</v>
      </c>
      <c r="AC22" s="546">
        <v>25.104618689999999</v>
      </c>
      <c r="AD22" s="546">
        <v>25.3111532</v>
      </c>
      <c r="AE22" s="546">
        <v>28.54665284</v>
      </c>
      <c r="AF22" s="546">
        <v>29.766604770000001</v>
      </c>
      <c r="AG22" s="546">
        <v>32.971963119999998</v>
      </c>
      <c r="AH22" s="546">
        <v>32.334532979999999</v>
      </c>
      <c r="AI22" s="546">
        <v>29.36825279</v>
      </c>
      <c r="AJ22" s="546">
        <v>26.626436089999999</v>
      </c>
      <c r="AK22" s="546">
        <v>26.428519810000001</v>
      </c>
      <c r="AL22" s="546">
        <v>27.045388079999999</v>
      </c>
      <c r="AM22" s="546">
        <v>25.040149580000001</v>
      </c>
      <c r="AN22" s="546">
        <v>23.69816458</v>
      </c>
      <c r="AO22" s="546">
        <v>26.641241409999999</v>
      </c>
      <c r="AP22" s="546">
        <v>25.144524929999999</v>
      </c>
      <c r="AQ22" s="546">
        <v>27.62487544</v>
      </c>
      <c r="AR22" s="546">
        <v>28.90380261</v>
      </c>
      <c r="AS22" s="546">
        <v>32.963998590000003</v>
      </c>
      <c r="AT22" s="546">
        <v>33.431358199999998</v>
      </c>
      <c r="AU22" s="546">
        <v>30.066362869999999</v>
      </c>
      <c r="AV22" s="546">
        <v>27.875201820000001</v>
      </c>
      <c r="AW22" s="546">
        <v>26.070213750000001</v>
      </c>
      <c r="AX22" s="546">
        <v>26.447623759999999</v>
      </c>
      <c r="AY22" s="546">
        <v>27.308045580000002</v>
      </c>
      <c r="AZ22" s="546">
        <v>25.174738019999999</v>
      </c>
      <c r="BA22" s="546">
        <v>26.024465845999998</v>
      </c>
      <c r="BB22" s="546">
        <v>25.345563083999998</v>
      </c>
      <c r="BC22" s="547">
        <v>28.231269999999999</v>
      </c>
      <c r="BD22" s="547">
        <v>30.821960000000001</v>
      </c>
      <c r="BE22" s="547">
        <v>33.52431</v>
      </c>
      <c r="BF22" s="547">
        <v>33.820779999999999</v>
      </c>
      <c r="BG22" s="547">
        <v>30.80838</v>
      </c>
      <c r="BH22" s="547">
        <v>28.417310000000001</v>
      </c>
      <c r="BI22" s="547">
        <v>26.028269999999999</v>
      </c>
      <c r="BJ22" s="547">
        <v>26.845870000000001</v>
      </c>
      <c r="BK22" s="547">
        <v>27.20458</v>
      </c>
      <c r="BL22" s="547">
        <v>24.764309999999998</v>
      </c>
      <c r="BM22" s="547">
        <v>26.201450000000001</v>
      </c>
      <c r="BN22" s="547">
        <v>25.456379999999999</v>
      </c>
      <c r="BO22" s="547">
        <v>28.67259</v>
      </c>
      <c r="BP22" s="547">
        <v>30.973369999999999</v>
      </c>
      <c r="BQ22" s="547">
        <v>33.664439999999999</v>
      </c>
      <c r="BR22" s="547">
        <v>33.934829999999998</v>
      </c>
      <c r="BS22" s="547">
        <v>30.877610000000001</v>
      </c>
      <c r="BT22" s="547">
        <v>28.44492</v>
      </c>
      <c r="BU22" s="547">
        <v>26.02319</v>
      </c>
      <c r="BV22" s="547">
        <v>26.820620000000002</v>
      </c>
    </row>
    <row r="23" spans="1:74" ht="11.15" customHeight="1" x14ac:dyDescent="0.25">
      <c r="A23" s="86" t="s">
        <v>963</v>
      </c>
      <c r="B23" s="156" t="s">
        <v>363</v>
      </c>
      <c r="C23" s="546">
        <v>7.0994663100000004</v>
      </c>
      <c r="D23" s="546">
        <v>6.8953428800000003</v>
      </c>
      <c r="E23" s="546">
        <v>6.66870034</v>
      </c>
      <c r="F23" s="546">
        <v>5.9274410299999998</v>
      </c>
      <c r="G23" s="546">
        <v>6.1719630099999998</v>
      </c>
      <c r="H23" s="546">
        <v>7.42871682</v>
      </c>
      <c r="I23" s="546">
        <v>8.6864079299999997</v>
      </c>
      <c r="J23" s="546">
        <v>8.6774365299999996</v>
      </c>
      <c r="K23" s="546">
        <v>8.0032880399999993</v>
      </c>
      <c r="L23" s="546">
        <v>7.1078119199999996</v>
      </c>
      <c r="M23" s="546">
        <v>6.4875540599999999</v>
      </c>
      <c r="N23" s="546">
        <v>6.8803351499999996</v>
      </c>
      <c r="O23" s="546">
        <v>7.1244195299999999</v>
      </c>
      <c r="P23" s="546">
        <v>6.8319317000000002</v>
      </c>
      <c r="Q23" s="546">
        <v>6.7089845500000003</v>
      </c>
      <c r="R23" s="546">
        <v>6.6412048300000004</v>
      </c>
      <c r="S23" s="546">
        <v>6.9145448099999998</v>
      </c>
      <c r="T23" s="546">
        <v>7.9375961999999998</v>
      </c>
      <c r="U23" s="546">
        <v>8.6685969000000007</v>
      </c>
      <c r="V23" s="546">
        <v>9.0147376599999998</v>
      </c>
      <c r="W23" s="546">
        <v>8.2906486299999997</v>
      </c>
      <c r="X23" s="546">
        <v>7.4290153500000002</v>
      </c>
      <c r="Y23" s="546">
        <v>6.7616781399999999</v>
      </c>
      <c r="Z23" s="546">
        <v>6.7464207099999998</v>
      </c>
      <c r="AA23" s="546">
        <v>7.4193315899999996</v>
      </c>
      <c r="AB23" s="546">
        <v>6.8972957099999999</v>
      </c>
      <c r="AC23" s="546">
        <v>6.8491838300000003</v>
      </c>
      <c r="AD23" s="546">
        <v>6.6631069500000004</v>
      </c>
      <c r="AE23" s="546">
        <v>7.4447977600000002</v>
      </c>
      <c r="AF23" s="546">
        <v>8.4598714899999994</v>
      </c>
      <c r="AG23" s="546">
        <v>9.3843015300000001</v>
      </c>
      <c r="AH23" s="546">
        <v>9.1997963600000006</v>
      </c>
      <c r="AI23" s="546">
        <v>8.38916124</v>
      </c>
      <c r="AJ23" s="546">
        <v>7.2194981</v>
      </c>
      <c r="AK23" s="546">
        <v>6.8231891500000001</v>
      </c>
      <c r="AL23" s="546">
        <v>7.1246243299999996</v>
      </c>
      <c r="AM23" s="546">
        <v>7.1733580899999998</v>
      </c>
      <c r="AN23" s="546">
        <v>6.6657708700000002</v>
      </c>
      <c r="AO23" s="546">
        <v>6.8081061900000002</v>
      </c>
      <c r="AP23" s="546">
        <v>6.7053903400000001</v>
      </c>
      <c r="AQ23" s="546">
        <v>7.1264668200000001</v>
      </c>
      <c r="AR23" s="546">
        <v>7.9429103000000003</v>
      </c>
      <c r="AS23" s="546">
        <v>8.9120263400000006</v>
      </c>
      <c r="AT23" s="546">
        <v>9.4070797000000006</v>
      </c>
      <c r="AU23" s="546">
        <v>8.7735150100000006</v>
      </c>
      <c r="AV23" s="546">
        <v>7.5777043099999997</v>
      </c>
      <c r="AW23" s="546">
        <v>6.9713133100000002</v>
      </c>
      <c r="AX23" s="546">
        <v>7.06440877</v>
      </c>
      <c r="AY23" s="546">
        <v>7.7303134699999996</v>
      </c>
      <c r="AZ23" s="546">
        <v>6.9577142900000002</v>
      </c>
      <c r="BA23" s="546">
        <v>6.7265367870999997</v>
      </c>
      <c r="BB23" s="546">
        <v>6.6519170408999999</v>
      </c>
      <c r="BC23" s="547">
        <v>7.1663300000000003</v>
      </c>
      <c r="BD23" s="547">
        <v>8.2146059999999999</v>
      </c>
      <c r="BE23" s="547">
        <v>9.1638809999999999</v>
      </c>
      <c r="BF23" s="547">
        <v>9.4859580000000001</v>
      </c>
      <c r="BG23" s="547">
        <v>8.782769</v>
      </c>
      <c r="BH23" s="547">
        <v>7.5962870000000002</v>
      </c>
      <c r="BI23" s="547">
        <v>6.9992279999999996</v>
      </c>
      <c r="BJ23" s="547">
        <v>7.1292150000000003</v>
      </c>
      <c r="BK23" s="547">
        <v>7.6341070000000002</v>
      </c>
      <c r="BL23" s="547">
        <v>6.7403079999999997</v>
      </c>
      <c r="BM23" s="547">
        <v>6.7773870000000001</v>
      </c>
      <c r="BN23" s="547">
        <v>6.5805350000000002</v>
      </c>
      <c r="BO23" s="547">
        <v>7.1141930000000002</v>
      </c>
      <c r="BP23" s="547">
        <v>8.1575679999999995</v>
      </c>
      <c r="BQ23" s="547">
        <v>9.0712689999999991</v>
      </c>
      <c r="BR23" s="547">
        <v>9.3842280000000002</v>
      </c>
      <c r="BS23" s="547">
        <v>8.6797749999999994</v>
      </c>
      <c r="BT23" s="547">
        <v>7.5007979999999996</v>
      </c>
      <c r="BU23" s="547">
        <v>6.9108960000000002</v>
      </c>
      <c r="BV23" s="547">
        <v>7.0444180000000003</v>
      </c>
    </row>
    <row r="24" spans="1:74" ht="11.15" customHeight="1" x14ac:dyDescent="0.25">
      <c r="A24" s="86" t="s">
        <v>964</v>
      </c>
      <c r="B24" s="156" t="s">
        <v>364</v>
      </c>
      <c r="C24" s="546">
        <v>15.96417106</v>
      </c>
      <c r="D24" s="546">
        <v>14.76486551</v>
      </c>
      <c r="E24" s="546">
        <v>15.67209107</v>
      </c>
      <c r="F24" s="546">
        <v>14.261084629999999</v>
      </c>
      <c r="G24" s="546">
        <v>14.504887800000001</v>
      </c>
      <c r="H24" s="546">
        <v>17.494225419999999</v>
      </c>
      <c r="I24" s="546">
        <v>19.741633360000002</v>
      </c>
      <c r="J24" s="546">
        <v>19.349304870000001</v>
      </c>
      <c r="K24" s="546">
        <v>18.080683390000001</v>
      </c>
      <c r="L24" s="546">
        <v>17.414857120000001</v>
      </c>
      <c r="M24" s="546">
        <v>14.551227020000001</v>
      </c>
      <c r="N24" s="546">
        <v>15.576657730000001</v>
      </c>
      <c r="O24" s="546">
        <v>15.26104836</v>
      </c>
      <c r="P24" s="546">
        <v>13.37588306</v>
      </c>
      <c r="Q24" s="546">
        <v>14.202703319999999</v>
      </c>
      <c r="R24" s="546">
        <v>15.88670698</v>
      </c>
      <c r="S24" s="546">
        <v>16.43318678</v>
      </c>
      <c r="T24" s="546">
        <v>18.558992969999998</v>
      </c>
      <c r="U24" s="546">
        <v>19.629881860000001</v>
      </c>
      <c r="V24" s="546">
        <v>20.00118973</v>
      </c>
      <c r="W24" s="546">
        <v>19.16775973</v>
      </c>
      <c r="X24" s="546">
        <v>17.808233470000001</v>
      </c>
      <c r="Y24" s="546">
        <v>15.68553503</v>
      </c>
      <c r="Z24" s="546">
        <v>15.807977749999999</v>
      </c>
      <c r="AA24" s="546">
        <v>16.57259436</v>
      </c>
      <c r="AB24" s="546">
        <v>15.38593725</v>
      </c>
      <c r="AC24" s="546">
        <v>16.20987964</v>
      </c>
      <c r="AD24" s="546">
        <v>16.144987159999999</v>
      </c>
      <c r="AE24" s="546">
        <v>18.099011740000002</v>
      </c>
      <c r="AF24" s="546">
        <v>19.740894319999999</v>
      </c>
      <c r="AG24" s="546">
        <v>21.287491979999999</v>
      </c>
      <c r="AH24" s="546">
        <v>21.639864410000001</v>
      </c>
      <c r="AI24" s="546">
        <v>20.536307390000001</v>
      </c>
      <c r="AJ24" s="546">
        <v>17.825210460000001</v>
      </c>
      <c r="AK24" s="546">
        <v>16.792486239999999</v>
      </c>
      <c r="AL24" s="546">
        <v>18.022825109999999</v>
      </c>
      <c r="AM24" s="546">
        <v>16.70400918</v>
      </c>
      <c r="AN24" s="546">
        <v>14.866560590000001</v>
      </c>
      <c r="AO24" s="546">
        <v>15.939110680000001</v>
      </c>
      <c r="AP24" s="546">
        <v>15.39045138</v>
      </c>
      <c r="AQ24" s="546">
        <v>16.956461220000001</v>
      </c>
      <c r="AR24" s="546">
        <v>18.893781919999999</v>
      </c>
      <c r="AS24" s="546">
        <v>21.04308438</v>
      </c>
      <c r="AT24" s="546">
        <v>21.961079819999998</v>
      </c>
      <c r="AU24" s="546">
        <v>20.601993799999999</v>
      </c>
      <c r="AV24" s="546">
        <v>18.62698374</v>
      </c>
      <c r="AW24" s="546">
        <v>16.378865680000001</v>
      </c>
      <c r="AX24" s="546">
        <v>15.718754069999999</v>
      </c>
      <c r="AY24" s="546">
        <v>16.125411679999999</v>
      </c>
      <c r="AZ24" s="546">
        <v>16.27252717</v>
      </c>
      <c r="BA24" s="546">
        <v>15.967749823</v>
      </c>
      <c r="BB24" s="546">
        <v>15.834015040000001</v>
      </c>
      <c r="BC24" s="547">
        <v>17.32565</v>
      </c>
      <c r="BD24" s="547">
        <v>19.066759999999999</v>
      </c>
      <c r="BE24" s="547">
        <v>21.007719999999999</v>
      </c>
      <c r="BF24" s="547">
        <v>21.42249</v>
      </c>
      <c r="BG24" s="547">
        <v>19.860790000000001</v>
      </c>
      <c r="BH24" s="547">
        <v>18.43544</v>
      </c>
      <c r="BI24" s="547">
        <v>16.40307</v>
      </c>
      <c r="BJ24" s="547">
        <v>15.89716</v>
      </c>
      <c r="BK24" s="547">
        <v>15.742190000000001</v>
      </c>
      <c r="BL24" s="547">
        <v>15.800610000000001</v>
      </c>
      <c r="BM24" s="547">
        <v>15.96701</v>
      </c>
      <c r="BN24" s="547">
        <v>15.524430000000001</v>
      </c>
      <c r="BO24" s="547">
        <v>17.092739999999999</v>
      </c>
      <c r="BP24" s="547">
        <v>18.845669999999998</v>
      </c>
      <c r="BQ24" s="547">
        <v>20.7668</v>
      </c>
      <c r="BR24" s="547">
        <v>21.19389</v>
      </c>
      <c r="BS24" s="547">
        <v>19.710699999999999</v>
      </c>
      <c r="BT24" s="547">
        <v>18.332409999999999</v>
      </c>
      <c r="BU24" s="547">
        <v>16.328959999999999</v>
      </c>
      <c r="BV24" s="547">
        <v>15.84592</v>
      </c>
    </row>
    <row r="25" spans="1:74" ht="11.15" customHeight="1" x14ac:dyDescent="0.25">
      <c r="A25" s="86" t="s">
        <v>965</v>
      </c>
      <c r="B25" s="156" t="s">
        <v>365</v>
      </c>
      <c r="C25" s="546">
        <v>7.7447028600000003</v>
      </c>
      <c r="D25" s="546">
        <v>7.3222927899999997</v>
      </c>
      <c r="E25" s="546">
        <v>7.4520796000000002</v>
      </c>
      <c r="F25" s="546">
        <v>6.62420893</v>
      </c>
      <c r="G25" s="546">
        <v>7.5310995900000002</v>
      </c>
      <c r="H25" s="546">
        <v>8.1192547899999994</v>
      </c>
      <c r="I25" s="546">
        <v>9.3491964799999998</v>
      </c>
      <c r="J25" s="546">
        <v>9.6208175899999997</v>
      </c>
      <c r="K25" s="546">
        <v>8.6048863400000002</v>
      </c>
      <c r="L25" s="546">
        <v>8.0140579600000006</v>
      </c>
      <c r="M25" s="546">
        <v>7.3252012799999999</v>
      </c>
      <c r="N25" s="546">
        <v>7.58055784</v>
      </c>
      <c r="O25" s="546">
        <v>7.5742229500000002</v>
      </c>
      <c r="P25" s="546">
        <v>6.92977065</v>
      </c>
      <c r="Q25" s="546">
        <v>7.4460436000000003</v>
      </c>
      <c r="R25" s="546">
        <v>7.5094590700000001</v>
      </c>
      <c r="S25" s="546">
        <v>8.1059131600000001</v>
      </c>
      <c r="T25" s="546">
        <v>9.1994155000000006</v>
      </c>
      <c r="U25" s="546">
        <v>9.9136691700000004</v>
      </c>
      <c r="V25" s="546">
        <v>9.7875881299999996</v>
      </c>
      <c r="W25" s="546">
        <v>8.9759218700000005</v>
      </c>
      <c r="X25" s="546">
        <v>7.9543006600000004</v>
      </c>
      <c r="Y25" s="546">
        <v>7.5010236900000002</v>
      </c>
      <c r="Z25" s="546">
        <v>7.78308161</v>
      </c>
      <c r="AA25" s="546">
        <v>7.93641782</v>
      </c>
      <c r="AB25" s="546">
        <v>7.3223864399999998</v>
      </c>
      <c r="AC25" s="546">
        <v>7.9086589700000003</v>
      </c>
      <c r="AD25" s="546">
        <v>7.7906753899999996</v>
      </c>
      <c r="AE25" s="546">
        <v>8.4210285999999996</v>
      </c>
      <c r="AF25" s="546">
        <v>9.1973194500000002</v>
      </c>
      <c r="AG25" s="546">
        <v>10.17181568</v>
      </c>
      <c r="AH25" s="546">
        <v>10.1579923</v>
      </c>
      <c r="AI25" s="546">
        <v>9.2496164800000003</v>
      </c>
      <c r="AJ25" s="546">
        <v>8.2880860300000005</v>
      </c>
      <c r="AK25" s="546">
        <v>7.7204458799999998</v>
      </c>
      <c r="AL25" s="546">
        <v>8.2514569299999998</v>
      </c>
      <c r="AM25" s="546">
        <v>8.1836515999999992</v>
      </c>
      <c r="AN25" s="546">
        <v>7.5565024899999997</v>
      </c>
      <c r="AO25" s="546">
        <v>8.0151037400000007</v>
      </c>
      <c r="AP25" s="546">
        <v>7.7852532200000004</v>
      </c>
      <c r="AQ25" s="546">
        <v>8.4628329999999998</v>
      </c>
      <c r="AR25" s="546">
        <v>8.7078370899999999</v>
      </c>
      <c r="AS25" s="546">
        <v>10.44133529</v>
      </c>
      <c r="AT25" s="546">
        <v>10.36048534</v>
      </c>
      <c r="AU25" s="546">
        <v>9.0833923199999997</v>
      </c>
      <c r="AV25" s="546">
        <v>8.5594458200000005</v>
      </c>
      <c r="AW25" s="546">
        <v>7.8089438099999997</v>
      </c>
      <c r="AX25" s="546">
        <v>8.2310971800000008</v>
      </c>
      <c r="AY25" s="546">
        <v>8.4782355799999998</v>
      </c>
      <c r="AZ25" s="546">
        <v>7.9932558199999999</v>
      </c>
      <c r="BA25" s="546">
        <v>8.0973879594000007</v>
      </c>
      <c r="BB25" s="546">
        <v>7.9925843214999999</v>
      </c>
      <c r="BC25" s="547">
        <v>8.6284170000000007</v>
      </c>
      <c r="BD25" s="547">
        <v>9.2846700000000002</v>
      </c>
      <c r="BE25" s="547">
        <v>10.35507</v>
      </c>
      <c r="BF25" s="547">
        <v>10.483169999999999</v>
      </c>
      <c r="BG25" s="547">
        <v>9.2495519999999996</v>
      </c>
      <c r="BH25" s="547">
        <v>8.5723350000000007</v>
      </c>
      <c r="BI25" s="547">
        <v>7.8615139999999997</v>
      </c>
      <c r="BJ25" s="547">
        <v>8.3627380000000002</v>
      </c>
      <c r="BK25" s="547">
        <v>8.4834219999999991</v>
      </c>
      <c r="BL25" s="547">
        <v>7.7954590000000001</v>
      </c>
      <c r="BM25" s="547">
        <v>8.1371559999999992</v>
      </c>
      <c r="BN25" s="547">
        <v>8.1153270000000006</v>
      </c>
      <c r="BO25" s="547">
        <v>8.7329709999999992</v>
      </c>
      <c r="BP25" s="547">
        <v>9.3254730000000006</v>
      </c>
      <c r="BQ25" s="547">
        <v>10.39024</v>
      </c>
      <c r="BR25" s="547">
        <v>10.513450000000001</v>
      </c>
      <c r="BS25" s="547">
        <v>9.2684160000000002</v>
      </c>
      <c r="BT25" s="547">
        <v>8.5829740000000001</v>
      </c>
      <c r="BU25" s="547">
        <v>7.8648300000000004</v>
      </c>
      <c r="BV25" s="547">
        <v>8.3639139999999994</v>
      </c>
    </row>
    <row r="26" spans="1:74" ht="11.15" customHeight="1" x14ac:dyDescent="0.25">
      <c r="A26" s="86" t="s">
        <v>966</v>
      </c>
      <c r="B26" s="156" t="s">
        <v>226</v>
      </c>
      <c r="C26" s="546">
        <v>13.13990897</v>
      </c>
      <c r="D26" s="546">
        <v>11.53004016</v>
      </c>
      <c r="E26" s="546">
        <v>12.9180777</v>
      </c>
      <c r="F26" s="546">
        <v>11.17134358</v>
      </c>
      <c r="G26" s="546">
        <v>10.777400480000001</v>
      </c>
      <c r="H26" s="546">
        <v>12.327765729999999</v>
      </c>
      <c r="I26" s="546">
        <v>14.481208970000001</v>
      </c>
      <c r="J26" s="546">
        <v>12.74740896</v>
      </c>
      <c r="K26" s="546">
        <v>13.00803865</v>
      </c>
      <c r="L26" s="546">
        <v>13.63790081</v>
      </c>
      <c r="M26" s="546">
        <v>10.975699029999999</v>
      </c>
      <c r="N26" s="546">
        <v>13.347879949999999</v>
      </c>
      <c r="O26" s="546">
        <v>11.50034812</v>
      </c>
      <c r="P26" s="546">
        <v>10.28932275</v>
      </c>
      <c r="Q26" s="546">
        <v>13.796299749999999</v>
      </c>
      <c r="R26" s="546">
        <v>10.08823142</v>
      </c>
      <c r="S26" s="546">
        <v>11.397479969999999</v>
      </c>
      <c r="T26" s="546">
        <v>13.89967719</v>
      </c>
      <c r="U26" s="546">
        <v>14.591042720000001</v>
      </c>
      <c r="V26" s="546">
        <v>14.98495599</v>
      </c>
      <c r="W26" s="546">
        <v>13.64937151</v>
      </c>
      <c r="X26" s="546">
        <v>13.781724690000001</v>
      </c>
      <c r="Y26" s="546">
        <v>12.66525129</v>
      </c>
      <c r="Z26" s="546">
        <v>13.26402463</v>
      </c>
      <c r="AA26" s="546">
        <v>13.07515001</v>
      </c>
      <c r="AB26" s="546">
        <v>11.369141470000001</v>
      </c>
      <c r="AC26" s="546">
        <v>13.37288671</v>
      </c>
      <c r="AD26" s="546">
        <v>12.58596775</v>
      </c>
      <c r="AE26" s="546">
        <v>12.35349581</v>
      </c>
      <c r="AF26" s="546">
        <v>13.066198569999999</v>
      </c>
      <c r="AG26" s="546">
        <v>14.676134490000001</v>
      </c>
      <c r="AH26" s="546">
        <v>15.873616699999999</v>
      </c>
      <c r="AI26" s="546">
        <v>14.95385952</v>
      </c>
      <c r="AJ26" s="546">
        <v>14.16448048</v>
      </c>
      <c r="AK26" s="546">
        <v>12.06706514</v>
      </c>
      <c r="AL26" s="546">
        <v>13.01841134</v>
      </c>
      <c r="AM26" s="546">
        <v>13.29039122</v>
      </c>
      <c r="AN26" s="546">
        <v>11.95056366</v>
      </c>
      <c r="AO26" s="546">
        <v>13.60947092</v>
      </c>
      <c r="AP26" s="546">
        <v>11.02879813</v>
      </c>
      <c r="AQ26" s="546">
        <v>12.752705600000001</v>
      </c>
      <c r="AR26" s="546">
        <v>13.22120662</v>
      </c>
      <c r="AS26" s="546">
        <v>14.59685911</v>
      </c>
      <c r="AT26" s="546">
        <v>15.031333780000001</v>
      </c>
      <c r="AU26" s="546">
        <v>13.943197319999999</v>
      </c>
      <c r="AV26" s="546">
        <v>14.1702248</v>
      </c>
      <c r="AW26" s="546">
        <v>12.427202810000001</v>
      </c>
      <c r="AX26" s="546">
        <v>12.80655881</v>
      </c>
      <c r="AY26" s="546">
        <v>13.598566979999999</v>
      </c>
      <c r="AZ26" s="546">
        <v>12.20504715</v>
      </c>
      <c r="BA26" s="546">
        <v>13.431870538</v>
      </c>
      <c r="BB26" s="546">
        <v>11.133343755</v>
      </c>
      <c r="BC26" s="547">
        <v>12.73035</v>
      </c>
      <c r="BD26" s="547">
        <v>13.431929999999999</v>
      </c>
      <c r="BE26" s="547">
        <v>14.749309999999999</v>
      </c>
      <c r="BF26" s="547">
        <v>15.061780000000001</v>
      </c>
      <c r="BG26" s="547">
        <v>14.23968</v>
      </c>
      <c r="BH26" s="547">
        <v>14.38743</v>
      </c>
      <c r="BI26" s="547">
        <v>12.3573</v>
      </c>
      <c r="BJ26" s="547">
        <v>12.83112</v>
      </c>
      <c r="BK26" s="547">
        <v>13.3878</v>
      </c>
      <c r="BL26" s="547">
        <v>11.747389999999999</v>
      </c>
      <c r="BM26" s="547">
        <v>13.34515</v>
      </c>
      <c r="BN26" s="547">
        <v>11.1479</v>
      </c>
      <c r="BO26" s="547">
        <v>12.72068</v>
      </c>
      <c r="BP26" s="547">
        <v>13.33783</v>
      </c>
      <c r="BQ26" s="547">
        <v>14.621499999999999</v>
      </c>
      <c r="BR26" s="547">
        <v>14.92516</v>
      </c>
      <c r="BS26" s="547">
        <v>14.10003</v>
      </c>
      <c r="BT26" s="547">
        <v>14.234249999999999</v>
      </c>
      <c r="BU26" s="547">
        <v>12.21884</v>
      </c>
      <c r="BV26" s="547">
        <v>12.68439</v>
      </c>
    </row>
    <row r="27" spans="1:74" ht="11.15" customHeight="1" x14ac:dyDescent="0.25">
      <c r="A27" s="86" t="s">
        <v>967</v>
      </c>
      <c r="B27" s="156" t="s">
        <v>227</v>
      </c>
      <c r="C27" s="546">
        <v>0.48332563000000001</v>
      </c>
      <c r="D27" s="546">
        <v>0.45793530999999998</v>
      </c>
      <c r="E27" s="546">
        <v>0.45966076</v>
      </c>
      <c r="F27" s="546">
        <v>0.38239532999999998</v>
      </c>
      <c r="G27" s="546">
        <v>0.38466419000000002</v>
      </c>
      <c r="H27" s="546">
        <v>0.40481718</v>
      </c>
      <c r="I27" s="546">
        <v>0.43126882</v>
      </c>
      <c r="J27" s="546">
        <v>0.43554092999999999</v>
      </c>
      <c r="K27" s="546">
        <v>0.42153709</v>
      </c>
      <c r="L27" s="546">
        <v>0.44583267999999998</v>
      </c>
      <c r="M27" s="546">
        <v>0.44753511000000001</v>
      </c>
      <c r="N27" s="546">
        <v>0.45390397999999998</v>
      </c>
      <c r="O27" s="546">
        <v>0.44269892999999999</v>
      </c>
      <c r="P27" s="546">
        <v>0.41257279000000002</v>
      </c>
      <c r="Q27" s="546">
        <v>0.45006309999999999</v>
      </c>
      <c r="R27" s="546">
        <v>0.42038437000000001</v>
      </c>
      <c r="S27" s="546">
        <v>0.44035260999999998</v>
      </c>
      <c r="T27" s="546">
        <v>0.43736755999999999</v>
      </c>
      <c r="U27" s="546">
        <v>0.45105693000000002</v>
      </c>
      <c r="V27" s="546">
        <v>0.45684623000000002</v>
      </c>
      <c r="W27" s="546">
        <v>0.44554505</v>
      </c>
      <c r="X27" s="546">
        <v>0.45288745000000002</v>
      </c>
      <c r="Y27" s="546">
        <v>0.46202637000000002</v>
      </c>
      <c r="Z27" s="546">
        <v>0.47138561000000001</v>
      </c>
      <c r="AA27" s="546">
        <v>0.45635778999999999</v>
      </c>
      <c r="AB27" s="546">
        <v>0.42484506999999999</v>
      </c>
      <c r="AC27" s="546">
        <v>0.45133456</v>
      </c>
      <c r="AD27" s="546">
        <v>0.43277196000000001</v>
      </c>
      <c r="AE27" s="546">
        <v>0.44228573999999998</v>
      </c>
      <c r="AF27" s="546">
        <v>0.43710710000000003</v>
      </c>
      <c r="AG27" s="546">
        <v>0.45243127</v>
      </c>
      <c r="AH27" s="546">
        <v>0.46615698999999999</v>
      </c>
      <c r="AI27" s="546">
        <v>0.45591883</v>
      </c>
      <c r="AJ27" s="546">
        <v>0.46771003</v>
      </c>
      <c r="AK27" s="546">
        <v>0.45794741</v>
      </c>
      <c r="AL27" s="546">
        <v>0.46890124</v>
      </c>
      <c r="AM27" s="546">
        <v>0.45592219</v>
      </c>
      <c r="AN27" s="546">
        <v>0.41598600000000002</v>
      </c>
      <c r="AO27" s="546">
        <v>0.44980059</v>
      </c>
      <c r="AP27" s="546">
        <v>0.43453522</v>
      </c>
      <c r="AQ27" s="546">
        <v>0.43663963</v>
      </c>
      <c r="AR27" s="546">
        <v>0.42683407000000001</v>
      </c>
      <c r="AS27" s="546">
        <v>0.44867737000000002</v>
      </c>
      <c r="AT27" s="546">
        <v>0.46314617000000002</v>
      </c>
      <c r="AU27" s="546">
        <v>0.44331073999999998</v>
      </c>
      <c r="AV27" s="546">
        <v>0.45488192999999999</v>
      </c>
      <c r="AW27" s="546">
        <v>0.45036704999999999</v>
      </c>
      <c r="AX27" s="546">
        <v>0.45880987000000001</v>
      </c>
      <c r="AY27" s="546">
        <v>0.45056754999999998</v>
      </c>
      <c r="AZ27" s="546">
        <v>0.43358728000000002</v>
      </c>
      <c r="BA27" s="546">
        <v>0.43395567000000002</v>
      </c>
      <c r="BB27" s="546">
        <v>0.41940149999999998</v>
      </c>
      <c r="BC27" s="547">
        <v>0.42797200000000002</v>
      </c>
      <c r="BD27" s="547">
        <v>0.42447099999999999</v>
      </c>
      <c r="BE27" s="547">
        <v>0.4481387</v>
      </c>
      <c r="BF27" s="547">
        <v>0.46085179999999998</v>
      </c>
      <c r="BG27" s="547">
        <v>0.44355109999999998</v>
      </c>
      <c r="BH27" s="547">
        <v>0.44995000000000002</v>
      </c>
      <c r="BI27" s="547">
        <v>0.44122519999999998</v>
      </c>
      <c r="BJ27" s="547">
        <v>0.44921100000000003</v>
      </c>
      <c r="BK27" s="547">
        <v>0.4387218</v>
      </c>
      <c r="BL27" s="547">
        <v>0.41738910000000001</v>
      </c>
      <c r="BM27" s="547">
        <v>0.43172909999999998</v>
      </c>
      <c r="BN27" s="547">
        <v>0.41648659999999998</v>
      </c>
      <c r="BO27" s="547">
        <v>0.42395719999999998</v>
      </c>
      <c r="BP27" s="547">
        <v>0.41942800000000002</v>
      </c>
      <c r="BQ27" s="547">
        <v>0.44117689999999998</v>
      </c>
      <c r="BR27" s="547">
        <v>0.4521191</v>
      </c>
      <c r="BS27" s="547">
        <v>0.43371979999999999</v>
      </c>
      <c r="BT27" s="547">
        <v>0.43917390000000001</v>
      </c>
      <c r="BU27" s="547">
        <v>0.4305638</v>
      </c>
      <c r="BV27" s="547">
        <v>0.43831579999999998</v>
      </c>
    </row>
    <row r="28" spans="1:74" ht="11.15" customHeight="1" x14ac:dyDescent="0.25">
      <c r="A28" s="86" t="s">
        <v>968</v>
      </c>
      <c r="B28" s="156" t="s">
        <v>367</v>
      </c>
      <c r="C28" s="546">
        <v>109.81219557999999</v>
      </c>
      <c r="D28" s="546">
        <v>103.01476878</v>
      </c>
      <c r="E28" s="546">
        <v>104.10984329999999</v>
      </c>
      <c r="F28" s="546">
        <v>91.405772409999997</v>
      </c>
      <c r="G28" s="546">
        <v>94.299162929999994</v>
      </c>
      <c r="H28" s="546">
        <v>109.59271993</v>
      </c>
      <c r="I28" s="546">
        <v>127.10748119</v>
      </c>
      <c r="J28" s="546">
        <v>123.0568842</v>
      </c>
      <c r="K28" s="546">
        <v>113.21974254</v>
      </c>
      <c r="L28" s="546">
        <v>108.46818857</v>
      </c>
      <c r="M28" s="546">
        <v>97.896620040000002</v>
      </c>
      <c r="N28" s="546">
        <v>105.45620390000001</v>
      </c>
      <c r="O28" s="546">
        <v>104.49764718</v>
      </c>
      <c r="P28" s="546">
        <v>98.355677380000003</v>
      </c>
      <c r="Q28" s="546">
        <v>102.87723446</v>
      </c>
      <c r="R28" s="546">
        <v>98.721379159999998</v>
      </c>
      <c r="S28" s="546">
        <v>104.71120892</v>
      </c>
      <c r="T28" s="546">
        <v>119.05269115999999</v>
      </c>
      <c r="U28" s="546">
        <v>127.85573406</v>
      </c>
      <c r="V28" s="546">
        <v>131.11112134999999</v>
      </c>
      <c r="W28" s="546">
        <v>118.9886836</v>
      </c>
      <c r="X28" s="546">
        <v>112.24647543</v>
      </c>
      <c r="Y28" s="546">
        <v>103.50607832999999</v>
      </c>
      <c r="Z28" s="546">
        <v>106.51556746</v>
      </c>
      <c r="AA28" s="546">
        <v>113.60509057</v>
      </c>
      <c r="AB28" s="546">
        <v>103.06262117999999</v>
      </c>
      <c r="AC28" s="546">
        <v>108.60313764</v>
      </c>
      <c r="AD28" s="546">
        <v>104.56587138</v>
      </c>
      <c r="AE28" s="546">
        <v>113.00720865</v>
      </c>
      <c r="AF28" s="546">
        <v>121.56717173</v>
      </c>
      <c r="AG28" s="546">
        <v>133.95171139000001</v>
      </c>
      <c r="AH28" s="546">
        <v>135.67595263000001</v>
      </c>
      <c r="AI28" s="546">
        <v>124.19527521000001</v>
      </c>
      <c r="AJ28" s="546">
        <v>111.85135757</v>
      </c>
      <c r="AK28" s="546">
        <v>106.85796302999999</v>
      </c>
      <c r="AL28" s="546">
        <v>113.92945207</v>
      </c>
      <c r="AM28" s="546">
        <v>110.49270112000001</v>
      </c>
      <c r="AN28" s="546">
        <v>101.43434544</v>
      </c>
      <c r="AO28" s="546">
        <v>110.07084386</v>
      </c>
      <c r="AP28" s="546">
        <v>101.55588345</v>
      </c>
      <c r="AQ28" s="546">
        <v>110.40373774</v>
      </c>
      <c r="AR28" s="546">
        <v>117.72662997</v>
      </c>
      <c r="AS28" s="546">
        <v>133.16064294</v>
      </c>
      <c r="AT28" s="546">
        <v>135.0668976</v>
      </c>
      <c r="AU28" s="546">
        <v>123.66304503000001</v>
      </c>
      <c r="AV28" s="546">
        <v>115.37855777999999</v>
      </c>
      <c r="AW28" s="546">
        <v>107.05072376</v>
      </c>
      <c r="AX28" s="546">
        <v>108.91804378</v>
      </c>
      <c r="AY28" s="546">
        <v>114.84252383</v>
      </c>
      <c r="AZ28" s="546">
        <v>106.39414628</v>
      </c>
      <c r="BA28" s="546">
        <v>108.7270034</v>
      </c>
      <c r="BB28" s="546">
        <v>102.53651888</v>
      </c>
      <c r="BC28" s="547">
        <v>111.73439999999999</v>
      </c>
      <c r="BD28" s="547">
        <v>121.9365</v>
      </c>
      <c r="BE28" s="547">
        <v>135.1105</v>
      </c>
      <c r="BF28" s="547">
        <v>136.52369999999999</v>
      </c>
      <c r="BG28" s="547">
        <v>124.33159999999999</v>
      </c>
      <c r="BH28" s="547">
        <v>116.2209</v>
      </c>
      <c r="BI28" s="547">
        <v>107.0065</v>
      </c>
      <c r="BJ28" s="547">
        <v>110.544</v>
      </c>
      <c r="BK28" s="547">
        <v>114.18049999999999</v>
      </c>
      <c r="BL28" s="547">
        <v>104.0612</v>
      </c>
      <c r="BM28" s="547">
        <v>109.37220000000001</v>
      </c>
      <c r="BN28" s="547">
        <v>102.48990000000001</v>
      </c>
      <c r="BO28" s="547">
        <v>112.0535</v>
      </c>
      <c r="BP28" s="547">
        <v>121.706</v>
      </c>
      <c r="BQ28" s="547">
        <v>134.7396</v>
      </c>
      <c r="BR28" s="547">
        <v>136.08019999999999</v>
      </c>
      <c r="BS28" s="547">
        <v>123.8715</v>
      </c>
      <c r="BT28" s="547">
        <v>115.7261</v>
      </c>
      <c r="BU28" s="547">
        <v>106.50879999999999</v>
      </c>
      <c r="BV28" s="547">
        <v>110.01300000000001</v>
      </c>
    </row>
    <row r="29" spans="1:74" ht="11.15" customHeight="1" x14ac:dyDescent="0.25">
      <c r="A29" s="86"/>
      <c r="B29" s="88" t="s">
        <v>26</v>
      </c>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48"/>
      <c r="BC29" s="549"/>
      <c r="BD29" s="549"/>
      <c r="BE29" s="549"/>
      <c r="BF29" s="549"/>
      <c r="BG29" s="549"/>
      <c r="BH29" s="549"/>
      <c r="BI29" s="549"/>
      <c r="BJ29" s="549"/>
      <c r="BK29" s="549"/>
      <c r="BL29" s="549"/>
      <c r="BM29" s="549"/>
      <c r="BN29" s="549"/>
      <c r="BO29" s="549"/>
      <c r="BP29" s="549"/>
      <c r="BQ29" s="549"/>
      <c r="BR29" s="549"/>
      <c r="BS29" s="549"/>
      <c r="BT29" s="549"/>
      <c r="BU29" s="549"/>
      <c r="BV29" s="549"/>
    </row>
    <row r="30" spans="1:74" ht="11.15" customHeight="1" x14ac:dyDescent="0.25">
      <c r="A30" s="86" t="s">
        <v>969</v>
      </c>
      <c r="B30" s="156" t="s">
        <v>359</v>
      </c>
      <c r="C30" s="546">
        <v>1.31252122</v>
      </c>
      <c r="D30" s="546">
        <v>1.27990721</v>
      </c>
      <c r="E30" s="546">
        <v>1.2753183299999999</v>
      </c>
      <c r="F30" s="546">
        <v>1.16475302</v>
      </c>
      <c r="G30" s="546">
        <v>1.19960632</v>
      </c>
      <c r="H30" s="546">
        <v>1.30043288</v>
      </c>
      <c r="I30" s="546">
        <v>1.40562034</v>
      </c>
      <c r="J30" s="546">
        <v>1.36958069</v>
      </c>
      <c r="K30" s="546">
        <v>1.3501852999999999</v>
      </c>
      <c r="L30" s="546">
        <v>1.31621207</v>
      </c>
      <c r="M30" s="546">
        <v>1.28516407</v>
      </c>
      <c r="N30" s="546">
        <v>1.3240466099999999</v>
      </c>
      <c r="O30" s="546">
        <v>1.2707177999999999</v>
      </c>
      <c r="P30" s="546">
        <v>1.19462069</v>
      </c>
      <c r="Q30" s="546">
        <v>1.27055798</v>
      </c>
      <c r="R30" s="546">
        <v>1.23856597</v>
      </c>
      <c r="S30" s="546">
        <v>1.3488848600000001</v>
      </c>
      <c r="T30" s="546">
        <v>1.37074169</v>
      </c>
      <c r="U30" s="546">
        <v>1.36298549</v>
      </c>
      <c r="V30" s="546">
        <v>1.43965207</v>
      </c>
      <c r="W30" s="546">
        <v>1.3275830399999999</v>
      </c>
      <c r="X30" s="546">
        <v>1.3010387800000001</v>
      </c>
      <c r="Y30" s="546">
        <v>1.2763163900000001</v>
      </c>
      <c r="Z30" s="546">
        <v>1.2604153</v>
      </c>
      <c r="AA30" s="546">
        <v>1.2885193800000001</v>
      </c>
      <c r="AB30" s="546">
        <v>1.2386072800000001</v>
      </c>
      <c r="AC30" s="546">
        <v>1.3240743100000001</v>
      </c>
      <c r="AD30" s="546">
        <v>1.2658749899999999</v>
      </c>
      <c r="AE30" s="546">
        <v>1.3074048700000001</v>
      </c>
      <c r="AF30" s="546">
        <v>1.2986152500000001</v>
      </c>
      <c r="AG30" s="546">
        <v>1.3936588299999999</v>
      </c>
      <c r="AH30" s="546">
        <v>1.4034131999999999</v>
      </c>
      <c r="AI30" s="546">
        <v>1.2772920000000001</v>
      </c>
      <c r="AJ30" s="546">
        <v>1.2814766</v>
      </c>
      <c r="AK30" s="546">
        <v>1.2651568500000001</v>
      </c>
      <c r="AL30" s="546">
        <v>1.2572344900000001</v>
      </c>
      <c r="AM30" s="546">
        <v>1.2202765900000001</v>
      </c>
      <c r="AN30" s="546">
        <v>1.2289308999999999</v>
      </c>
      <c r="AO30" s="546">
        <v>1.21443916</v>
      </c>
      <c r="AP30" s="546">
        <v>1.17200869</v>
      </c>
      <c r="AQ30" s="546">
        <v>1.2219329999999999</v>
      </c>
      <c r="AR30" s="546">
        <v>1.2680482900000001</v>
      </c>
      <c r="AS30" s="546">
        <v>1.3437675200000001</v>
      </c>
      <c r="AT30" s="546">
        <v>1.3174741000000001</v>
      </c>
      <c r="AU30" s="546">
        <v>1.27645919</v>
      </c>
      <c r="AV30" s="546">
        <v>1.2606152399999999</v>
      </c>
      <c r="AW30" s="546">
        <v>1.20105182</v>
      </c>
      <c r="AX30" s="546">
        <v>1.1306532300000001</v>
      </c>
      <c r="AY30" s="546">
        <v>1.19926822</v>
      </c>
      <c r="AZ30" s="546">
        <v>1.13584598</v>
      </c>
      <c r="BA30" s="546">
        <v>1.1836786830999999</v>
      </c>
      <c r="BB30" s="546">
        <v>1.1399328606000001</v>
      </c>
      <c r="BC30" s="547">
        <v>1.196607</v>
      </c>
      <c r="BD30" s="547">
        <v>1.246138</v>
      </c>
      <c r="BE30" s="547">
        <v>1.324894</v>
      </c>
      <c r="BF30" s="547">
        <v>1.2994920000000001</v>
      </c>
      <c r="BG30" s="547">
        <v>1.2553049999999999</v>
      </c>
      <c r="BH30" s="547">
        <v>1.248748</v>
      </c>
      <c r="BI30" s="547">
        <v>1.1872469999999999</v>
      </c>
      <c r="BJ30" s="547">
        <v>1.1155839999999999</v>
      </c>
      <c r="BK30" s="547">
        <v>1.1926540000000001</v>
      </c>
      <c r="BL30" s="547">
        <v>1.0863929999999999</v>
      </c>
      <c r="BM30" s="547">
        <v>1.172733</v>
      </c>
      <c r="BN30" s="547">
        <v>1.1326620000000001</v>
      </c>
      <c r="BO30" s="547">
        <v>1.189119</v>
      </c>
      <c r="BP30" s="547">
        <v>1.238097</v>
      </c>
      <c r="BQ30" s="547">
        <v>1.314327</v>
      </c>
      <c r="BR30" s="547">
        <v>1.2889029999999999</v>
      </c>
      <c r="BS30" s="547">
        <v>1.245328</v>
      </c>
      <c r="BT30" s="547">
        <v>1.2401359999999999</v>
      </c>
      <c r="BU30" s="547">
        <v>1.17943</v>
      </c>
      <c r="BV30" s="547">
        <v>1.108716</v>
      </c>
    </row>
    <row r="31" spans="1:74" ht="11.15" customHeight="1" x14ac:dyDescent="0.25">
      <c r="A31" s="86" t="s">
        <v>970</v>
      </c>
      <c r="B31" s="145" t="s">
        <v>388</v>
      </c>
      <c r="C31" s="546">
        <v>6.2791551400000003</v>
      </c>
      <c r="D31" s="546">
        <v>6.0596968100000002</v>
      </c>
      <c r="E31" s="546">
        <v>6.0188983399999998</v>
      </c>
      <c r="F31" s="546">
        <v>5.4500899799999996</v>
      </c>
      <c r="G31" s="546">
        <v>5.3142219300000004</v>
      </c>
      <c r="H31" s="546">
        <v>5.85192669</v>
      </c>
      <c r="I31" s="546">
        <v>6.4287500199999998</v>
      </c>
      <c r="J31" s="546">
        <v>6.4961399699999998</v>
      </c>
      <c r="K31" s="546">
        <v>6.0624128400000004</v>
      </c>
      <c r="L31" s="546">
        <v>6.1300062500000001</v>
      </c>
      <c r="M31" s="546">
        <v>5.7798769800000001</v>
      </c>
      <c r="N31" s="546">
        <v>6.0819620700000003</v>
      </c>
      <c r="O31" s="546">
        <v>5.9388430400000001</v>
      </c>
      <c r="P31" s="546">
        <v>5.80891248</v>
      </c>
      <c r="Q31" s="546">
        <v>5.9691867099999998</v>
      </c>
      <c r="R31" s="546">
        <v>5.8731419599999999</v>
      </c>
      <c r="S31" s="546">
        <v>6.0822298200000002</v>
      </c>
      <c r="T31" s="546">
        <v>6.0708487800000004</v>
      </c>
      <c r="U31" s="546">
        <v>6.4879721999999997</v>
      </c>
      <c r="V31" s="546">
        <v>6.6471901999999998</v>
      </c>
      <c r="W31" s="546">
        <v>6.3842033899999997</v>
      </c>
      <c r="X31" s="546">
        <v>6.1767455800000004</v>
      </c>
      <c r="Y31" s="546">
        <v>5.8952581400000001</v>
      </c>
      <c r="Z31" s="546">
        <v>6.1498087400000001</v>
      </c>
      <c r="AA31" s="546">
        <v>6.2810453700000002</v>
      </c>
      <c r="AB31" s="546">
        <v>5.7578296599999996</v>
      </c>
      <c r="AC31" s="546">
        <v>5.5691309899999997</v>
      </c>
      <c r="AD31" s="546">
        <v>6.0455117899999999</v>
      </c>
      <c r="AE31" s="546">
        <v>5.8659771999999997</v>
      </c>
      <c r="AF31" s="546">
        <v>6.4537142100000002</v>
      </c>
      <c r="AG31" s="546">
        <v>6.5240079199999998</v>
      </c>
      <c r="AH31" s="546">
        <v>6.6204790100000004</v>
      </c>
      <c r="AI31" s="546">
        <v>6.3969541000000003</v>
      </c>
      <c r="AJ31" s="546">
        <v>6.1801906600000001</v>
      </c>
      <c r="AK31" s="546">
        <v>5.9477271299999996</v>
      </c>
      <c r="AL31" s="546">
        <v>6.1718239600000002</v>
      </c>
      <c r="AM31" s="546">
        <v>6.0111641899999997</v>
      </c>
      <c r="AN31" s="546">
        <v>5.5056749199999997</v>
      </c>
      <c r="AO31" s="546">
        <v>5.7598224099999999</v>
      </c>
      <c r="AP31" s="546">
        <v>5.9326078100000004</v>
      </c>
      <c r="AQ31" s="546">
        <v>5.8650743900000002</v>
      </c>
      <c r="AR31" s="546">
        <v>5.9468558800000002</v>
      </c>
      <c r="AS31" s="546">
        <v>6.4005927199999997</v>
      </c>
      <c r="AT31" s="546">
        <v>6.3777206199999998</v>
      </c>
      <c r="AU31" s="546">
        <v>6.14501425</v>
      </c>
      <c r="AV31" s="546">
        <v>5.9107727199999998</v>
      </c>
      <c r="AW31" s="546">
        <v>5.6755322899999996</v>
      </c>
      <c r="AX31" s="546">
        <v>5.7200489599999997</v>
      </c>
      <c r="AY31" s="546">
        <v>6.0585275300000001</v>
      </c>
      <c r="AZ31" s="546">
        <v>5.1639487099999997</v>
      </c>
      <c r="BA31" s="546">
        <v>5.6442110441000004</v>
      </c>
      <c r="BB31" s="546">
        <v>5.8496878206999998</v>
      </c>
      <c r="BC31" s="547">
        <v>5.833602</v>
      </c>
      <c r="BD31" s="547">
        <v>5.93574</v>
      </c>
      <c r="BE31" s="547">
        <v>6.4121160000000001</v>
      </c>
      <c r="BF31" s="547">
        <v>6.399133</v>
      </c>
      <c r="BG31" s="547">
        <v>6.1389889999999996</v>
      </c>
      <c r="BH31" s="547">
        <v>5.9113689999999997</v>
      </c>
      <c r="BI31" s="547">
        <v>5.6839820000000003</v>
      </c>
      <c r="BJ31" s="547">
        <v>5.7314619999999996</v>
      </c>
      <c r="BK31" s="547">
        <v>6.100511</v>
      </c>
      <c r="BL31" s="547">
        <v>5.0194999999999999</v>
      </c>
      <c r="BM31" s="547">
        <v>5.7094420000000001</v>
      </c>
      <c r="BN31" s="547">
        <v>5.9436450000000001</v>
      </c>
      <c r="BO31" s="547">
        <v>5.9390419999999997</v>
      </c>
      <c r="BP31" s="547">
        <v>6.0509300000000001</v>
      </c>
      <c r="BQ31" s="547">
        <v>6.5320590000000003</v>
      </c>
      <c r="BR31" s="547">
        <v>6.5172939999999997</v>
      </c>
      <c r="BS31" s="547">
        <v>6.2511229999999998</v>
      </c>
      <c r="BT31" s="547">
        <v>6.0177069999999997</v>
      </c>
      <c r="BU31" s="547">
        <v>5.7837949999999996</v>
      </c>
      <c r="BV31" s="547">
        <v>5.8271290000000002</v>
      </c>
    </row>
    <row r="32" spans="1:74" ht="11.15" customHeight="1" x14ac:dyDescent="0.25">
      <c r="A32" s="86" t="s">
        <v>971</v>
      </c>
      <c r="B32" s="156" t="s">
        <v>360</v>
      </c>
      <c r="C32" s="546">
        <v>15.42233929</v>
      </c>
      <c r="D32" s="546">
        <v>15.259150679999999</v>
      </c>
      <c r="E32" s="546">
        <v>15.433034080000001</v>
      </c>
      <c r="F32" s="546">
        <v>12.487599550000001</v>
      </c>
      <c r="G32" s="546">
        <v>12.87105743</v>
      </c>
      <c r="H32" s="546">
        <v>14.336797880000001</v>
      </c>
      <c r="I32" s="546">
        <v>15.74164133</v>
      </c>
      <c r="J32" s="546">
        <v>15.9922942</v>
      </c>
      <c r="K32" s="546">
        <v>15.02084556</v>
      </c>
      <c r="L32" s="546">
        <v>15.42915002</v>
      </c>
      <c r="M32" s="546">
        <v>14.54872101</v>
      </c>
      <c r="N32" s="546">
        <v>14.72431802</v>
      </c>
      <c r="O32" s="546">
        <v>14.87637206</v>
      </c>
      <c r="P32" s="546">
        <v>14.306534510000001</v>
      </c>
      <c r="Q32" s="546">
        <v>15.145498419999999</v>
      </c>
      <c r="R32" s="546">
        <v>14.69592415</v>
      </c>
      <c r="S32" s="546">
        <v>15.631168260000001</v>
      </c>
      <c r="T32" s="546">
        <v>15.8531368</v>
      </c>
      <c r="U32" s="546">
        <v>16.250034159999998</v>
      </c>
      <c r="V32" s="546">
        <v>16.724516739999999</v>
      </c>
      <c r="W32" s="546">
        <v>15.471558720000001</v>
      </c>
      <c r="X32" s="546">
        <v>15.56855199</v>
      </c>
      <c r="Y32" s="546">
        <v>15.184928940000001</v>
      </c>
      <c r="Z32" s="546">
        <v>15.025294260000001</v>
      </c>
      <c r="AA32" s="546">
        <v>15.581177690000001</v>
      </c>
      <c r="AB32" s="546">
        <v>14.416944389999999</v>
      </c>
      <c r="AC32" s="546">
        <v>15.80682133</v>
      </c>
      <c r="AD32" s="546">
        <v>14.978237780000001</v>
      </c>
      <c r="AE32" s="546">
        <v>15.630616460000001</v>
      </c>
      <c r="AF32" s="546">
        <v>16.23831212</v>
      </c>
      <c r="AG32" s="546">
        <v>16.191056379999999</v>
      </c>
      <c r="AH32" s="546">
        <v>16.838527200000001</v>
      </c>
      <c r="AI32" s="546">
        <v>15.56805151</v>
      </c>
      <c r="AJ32" s="546">
        <v>15.2646915</v>
      </c>
      <c r="AK32" s="546">
        <v>14.771229399999999</v>
      </c>
      <c r="AL32" s="546">
        <v>15.120247259999999</v>
      </c>
      <c r="AM32" s="546">
        <v>15.1425634</v>
      </c>
      <c r="AN32" s="546">
        <v>14.07580877</v>
      </c>
      <c r="AO32" s="546">
        <v>15.59384438</v>
      </c>
      <c r="AP32" s="546">
        <v>14.64191288</v>
      </c>
      <c r="AQ32" s="546">
        <v>15.41009622</v>
      </c>
      <c r="AR32" s="546">
        <v>15.72580561</v>
      </c>
      <c r="AS32" s="546">
        <v>16.47013359</v>
      </c>
      <c r="AT32" s="546">
        <v>16.431149399999999</v>
      </c>
      <c r="AU32" s="546">
        <v>15.343363650000001</v>
      </c>
      <c r="AV32" s="546">
        <v>15.43595492</v>
      </c>
      <c r="AW32" s="546">
        <v>15.07980031</v>
      </c>
      <c r="AX32" s="546">
        <v>14.90563105</v>
      </c>
      <c r="AY32" s="546">
        <v>15.30941163</v>
      </c>
      <c r="AZ32" s="546">
        <v>14.689630640000001</v>
      </c>
      <c r="BA32" s="546">
        <v>15.525958594</v>
      </c>
      <c r="BB32" s="546">
        <v>14.725603486000001</v>
      </c>
      <c r="BC32" s="547">
        <v>15.302680000000001</v>
      </c>
      <c r="BD32" s="547">
        <v>15.722289999999999</v>
      </c>
      <c r="BE32" s="547">
        <v>16.525759999999998</v>
      </c>
      <c r="BF32" s="547">
        <v>16.54213</v>
      </c>
      <c r="BG32" s="547">
        <v>15.36877</v>
      </c>
      <c r="BH32" s="547">
        <v>15.6439</v>
      </c>
      <c r="BI32" s="547">
        <v>15.25333</v>
      </c>
      <c r="BJ32" s="547">
        <v>15.05339</v>
      </c>
      <c r="BK32" s="547">
        <v>15.69923</v>
      </c>
      <c r="BL32" s="547">
        <v>14.39785</v>
      </c>
      <c r="BM32" s="547">
        <v>15.75714</v>
      </c>
      <c r="BN32" s="547">
        <v>15.0166</v>
      </c>
      <c r="BO32" s="547">
        <v>15.605169999999999</v>
      </c>
      <c r="BP32" s="547">
        <v>16.01896</v>
      </c>
      <c r="BQ32" s="547">
        <v>16.784549999999999</v>
      </c>
      <c r="BR32" s="547">
        <v>16.78828</v>
      </c>
      <c r="BS32" s="547">
        <v>15.59463</v>
      </c>
      <c r="BT32" s="547">
        <v>15.89981</v>
      </c>
      <c r="BU32" s="547">
        <v>15.50989</v>
      </c>
      <c r="BV32" s="547">
        <v>15.31737</v>
      </c>
    </row>
    <row r="33" spans="1:74" ht="11.15" customHeight="1" x14ac:dyDescent="0.25">
      <c r="A33" s="86" t="s">
        <v>972</v>
      </c>
      <c r="B33" s="156" t="s">
        <v>361</v>
      </c>
      <c r="C33" s="546">
        <v>7.7566431700000003</v>
      </c>
      <c r="D33" s="546">
        <v>7.5834322399999996</v>
      </c>
      <c r="E33" s="546">
        <v>7.7273046299999999</v>
      </c>
      <c r="F33" s="546">
        <v>7.0664612900000003</v>
      </c>
      <c r="G33" s="546">
        <v>7.0130022399999996</v>
      </c>
      <c r="H33" s="546">
        <v>7.4646337000000003</v>
      </c>
      <c r="I33" s="546">
        <v>8.1047179699999994</v>
      </c>
      <c r="J33" s="546">
        <v>8.5860737999999994</v>
      </c>
      <c r="K33" s="546">
        <v>7.8565943100000002</v>
      </c>
      <c r="L33" s="546">
        <v>7.8777628000000002</v>
      </c>
      <c r="M33" s="546">
        <v>7.7165609000000002</v>
      </c>
      <c r="N33" s="546">
        <v>7.7842160500000004</v>
      </c>
      <c r="O33" s="546">
        <v>7.7816465399999997</v>
      </c>
      <c r="P33" s="546">
        <v>7.5281582299999998</v>
      </c>
      <c r="Q33" s="546">
        <v>7.8833601499999997</v>
      </c>
      <c r="R33" s="546">
        <v>7.7851245999999996</v>
      </c>
      <c r="S33" s="546">
        <v>8.17427627</v>
      </c>
      <c r="T33" s="546">
        <v>8.4791300599999992</v>
      </c>
      <c r="U33" s="546">
        <v>8.8621135899999999</v>
      </c>
      <c r="V33" s="546">
        <v>9.0545719200000008</v>
      </c>
      <c r="W33" s="546">
        <v>8.3337585700000005</v>
      </c>
      <c r="X33" s="546">
        <v>8.3502142700000004</v>
      </c>
      <c r="Y33" s="546">
        <v>8.2838686799999994</v>
      </c>
      <c r="Z33" s="546">
        <v>8.2304111300000002</v>
      </c>
      <c r="AA33" s="546">
        <v>8.0868715400000006</v>
      </c>
      <c r="AB33" s="546">
        <v>7.6471938699999997</v>
      </c>
      <c r="AC33" s="546">
        <v>8.3867626800000004</v>
      </c>
      <c r="AD33" s="546">
        <v>7.8365171199999999</v>
      </c>
      <c r="AE33" s="546">
        <v>8.3809428100000005</v>
      </c>
      <c r="AF33" s="546">
        <v>8.5015391400000002</v>
      </c>
      <c r="AG33" s="546">
        <v>9.0159597500000004</v>
      </c>
      <c r="AH33" s="546">
        <v>9.0854867800000001</v>
      </c>
      <c r="AI33" s="546">
        <v>8.6011590699999996</v>
      </c>
      <c r="AJ33" s="546">
        <v>8.4442468599999998</v>
      </c>
      <c r="AK33" s="546">
        <v>8.3578886099999998</v>
      </c>
      <c r="AL33" s="546">
        <v>8.0051788399999992</v>
      </c>
      <c r="AM33" s="546">
        <v>8.1664830500000001</v>
      </c>
      <c r="AN33" s="546">
        <v>7.6329448900000001</v>
      </c>
      <c r="AO33" s="546">
        <v>8.2603970699999998</v>
      </c>
      <c r="AP33" s="546">
        <v>8.0974936599999996</v>
      </c>
      <c r="AQ33" s="546">
        <v>8.6716253699999992</v>
      </c>
      <c r="AR33" s="546">
        <v>8.7570005900000005</v>
      </c>
      <c r="AS33" s="546">
        <v>9.0868522899999995</v>
      </c>
      <c r="AT33" s="546">
        <v>9.4717694100000003</v>
      </c>
      <c r="AU33" s="546">
        <v>8.6240707499999996</v>
      </c>
      <c r="AV33" s="546">
        <v>8.7286024799999993</v>
      </c>
      <c r="AW33" s="546">
        <v>8.5219906299999995</v>
      </c>
      <c r="AX33" s="546">
        <v>8.5496998400000006</v>
      </c>
      <c r="AY33" s="546">
        <v>8.4922107100000002</v>
      </c>
      <c r="AZ33" s="546">
        <v>8.0758464799999992</v>
      </c>
      <c r="BA33" s="546">
        <v>8.3269061849000003</v>
      </c>
      <c r="BB33" s="546">
        <v>8.0632722548999993</v>
      </c>
      <c r="BC33" s="547">
        <v>8.7901779999999992</v>
      </c>
      <c r="BD33" s="547">
        <v>8.9405409999999996</v>
      </c>
      <c r="BE33" s="547">
        <v>9.2933839999999996</v>
      </c>
      <c r="BF33" s="547">
        <v>9.7062530000000002</v>
      </c>
      <c r="BG33" s="547">
        <v>8.8017570000000003</v>
      </c>
      <c r="BH33" s="547">
        <v>8.9910969999999999</v>
      </c>
      <c r="BI33" s="547">
        <v>8.7703600000000002</v>
      </c>
      <c r="BJ33" s="547">
        <v>8.7897619999999996</v>
      </c>
      <c r="BK33" s="547">
        <v>8.8482420000000008</v>
      </c>
      <c r="BL33" s="547">
        <v>8.0470000000000006</v>
      </c>
      <c r="BM33" s="547">
        <v>8.5984379999999998</v>
      </c>
      <c r="BN33" s="547">
        <v>8.3696120000000001</v>
      </c>
      <c r="BO33" s="547">
        <v>9.1290739999999992</v>
      </c>
      <c r="BP33" s="547">
        <v>9.2807049999999993</v>
      </c>
      <c r="BQ33" s="547">
        <v>9.6247880000000006</v>
      </c>
      <c r="BR33" s="547">
        <v>10.046239999999999</v>
      </c>
      <c r="BS33" s="547">
        <v>9.106776</v>
      </c>
      <c r="BT33" s="547">
        <v>9.3139120000000002</v>
      </c>
      <c r="BU33" s="547">
        <v>9.0861339999999995</v>
      </c>
      <c r="BV33" s="547">
        <v>9.1087450000000008</v>
      </c>
    </row>
    <row r="34" spans="1:74" ht="11.15" customHeight="1" x14ac:dyDescent="0.25">
      <c r="A34" s="86" t="s">
        <v>973</v>
      </c>
      <c r="B34" s="156" t="s">
        <v>362</v>
      </c>
      <c r="C34" s="546">
        <v>11.33934874</v>
      </c>
      <c r="D34" s="546">
        <v>11.04042132</v>
      </c>
      <c r="E34" s="546">
        <v>11.495142299999999</v>
      </c>
      <c r="F34" s="546">
        <v>10.191146209999999</v>
      </c>
      <c r="G34" s="546">
        <v>11.00799778</v>
      </c>
      <c r="H34" s="546">
        <v>10.75782523</v>
      </c>
      <c r="I34" s="546">
        <v>12.026842370000001</v>
      </c>
      <c r="J34" s="546">
        <v>12.109597620000001</v>
      </c>
      <c r="K34" s="546">
        <v>11.08228937</v>
      </c>
      <c r="L34" s="546">
        <v>11.79784785</v>
      </c>
      <c r="M34" s="546">
        <v>12.160597360000001</v>
      </c>
      <c r="N34" s="546">
        <v>10.617776900000001</v>
      </c>
      <c r="O34" s="546">
        <v>11.39719416</v>
      </c>
      <c r="P34" s="546">
        <v>11.012192560000001</v>
      </c>
      <c r="Q34" s="546">
        <v>11.160738800000001</v>
      </c>
      <c r="R34" s="546">
        <v>11.468491</v>
      </c>
      <c r="S34" s="546">
        <v>12.08665684</v>
      </c>
      <c r="T34" s="546">
        <v>12.50998893</v>
      </c>
      <c r="U34" s="546">
        <v>13.21390603</v>
      </c>
      <c r="V34" s="546">
        <v>13.1808312</v>
      </c>
      <c r="W34" s="546">
        <v>12.001140510000001</v>
      </c>
      <c r="X34" s="546">
        <v>12.4544382</v>
      </c>
      <c r="Y34" s="546">
        <v>12.14847308</v>
      </c>
      <c r="Z34" s="546">
        <v>11.69496584</v>
      </c>
      <c r="AA34" s="546">
        <v>12.5264036</v>
      </c>
      <c r="AB34" s="546">
        <v>10.743742360000001</v>
      </c>
      <c r="AC34" s="546">
        <v>11.88918685</v>
      </c>
      <c r="AD34" s="546">
        <v>11.47418165</v>
      </c>
      <c r="AE34" s="546">
        <v>12.23493401</v>
      </c>
      <c r="AF34" s="546">
        <v>12.085696370000001</v>
      </c>
      <c r="AG34" s="546">
        <v>12.79270256</v>
      </c>
      <c r="AH34" s="546">
        <v>12.649111469999999</v>
      </c>
      <c r="AI34" s="546">
        <v>11.68760075</v>
      </c>
      <c r="AJ34" s="546">
        <v>11.98412944</v>
      </c>
      <c r="AK34" s="546">
        <v>11.65791896</v>
      </c>
      <c r="AL34" s="546">
        <v>11.229811099999999</v>
      </c>
      <c r="AM34" s="546">
        <v>10.93903972</v>
      </c>
      <c r="AN34" s="546">
        <v>10.72812839</v>
      </c>
      <c r="AO34" s="546">
        <v>11.882547600000001</v>
      </c>
      <c r="AP34" s="546">
        <v>11.02782867</v>
      </c>
      <c r="AQ34" s="546">
        <v>12.141995939999999</v>
      </c>
      <c r="AR34" s="546">
        <v>12.01202164</v>
      </c>
      <c r="AS34" s="546">
        <v>12.2909603</v>
      </c>
      <c r="AT34" s="546">
        <v>12.492818529999999</v>
      </c>
      <c r="AU34" s="546">
        <v>11.578190279999999</v>
      </c>
      <c r="AV34" s="546">
        <v>11.92574125</v>
      </c>
      <c r="AW34" s="546">
        <v>11.19739425</v>
      </c>
      <c r="AX34" s="546">
        <v>10.924929219999999</v>
      </c>
      <c r="AY34" s="546">
        <v>11.309504479999999</v>
      </c>
      <c r="AZ34" s="546">
        <v>10.720304499999999</v>
      </c>
      <c r="BA34" s="546">
        <v>11.728279121</v>
      </c>
      <c r="BB34" s="546">
        <v>11.088699723</v>
      </c>
      <c r="BC34" s="547">
        <v>12.05724</v>
      </c>
      <c r="BD34" s="547">
        <v>12.008609999999999</v>
      </c>
      <c r="BE34" s="547">
        <v>12.258010000000001</v>
      </c>
      <c r="BF34" s="547">
        <v>12.51783</v>
      </c>
      <c r="BG34" s="547">
        <v>11.5771</v>
      </c>
      <c r="BH34" s="547">
        <v>11.977349999999999</v>
      </c>
      <c r="BI34" s="547">
        <v>11.25835</v>
      </c>
      <c r="BJ34" s="547">
        <v>10.960559999999999</v>
      </c>
      <c r="BK34" s="547">
        <v>11.550230000000001</v>
      </c>
      <c r="BL34" s="547">
        <v>10.394080000000001</v>
      </c>
      <c r="BM34" s="547">
        <v>11.86004</v>
      </c>
      <c r="BN34" s="547">
        <v>11.31915</v>
      </c>
      <c r="BO34" s="547">
        <v>12.35624</v>
      </c>
      <c r="BP34" s="547">
        <v>12.295579999999999</v>
      </c>
      <c r="BQ34" s="547">
        <v>12.53612</v>
      </c>
      <c r="BR34" s="547">
        <v>12.79228</v>
      </c>
      <c r="BS34" s="547">
        <v>11.813929999999999</v>
      </c>
      <c r="BT34" s="547">
        <v>12.238099999999999</v>
      </c>
      <c r="BU34" s="547">
        <v>11.479990000000001</v>
      </c>
      <c r="BV34" s="547">
        <v>11.17395</v>
      </c>
    </row>
    <row r="35" spans="1:74" ht="11.15" customHeight="1" x14ac:dyDescent="0.25">
      <c r="A35" s="86" t="s">
        <v>974</v>
      </c>
      <c r="B35" s="156" t="s">
        <v>363</v>
      </c>
      <c r="C35" s="546">
        <v>8.1612320199999999</v>
      </c>
      <c r="D35" s="546">
        <v>7.91611099</v>
      </c>
      <c r="E35" s="546">
        <v>8.0590866000000005</v>
      </c>
      <c r="F35" s="546">
        <v>7.2045209000000003</v>
      </c>
      <c r="G35" s="546">
        <v>7.3094230500000004</v>
      </c>
      <c r="H35" s="546">
        <v>7.5976531200000004</v>
      </c>
      <c r="I35" s="546">
        <v>7.9697528699999998</v>
      </c>
      <c r="J35" s="546">
        <v>8.3047054899999999</v>
      </c>
      <c r="K35" s="546">
        <v>8.0140090199999996</v>
      </c>
      <c r="L35" s="546">
        <v>7.9957447899999998</v>
      </c>
      <c r="M35" s="546">
        <v>7.7559956000000003</v>
      </c>
      <c r="N35" s="546">
        <v>8.0133525700000003</v>
      </c>
      <c r="O35" s="546">
        <v>8.0620034100000009</v>
      </c>
      <c r="P35" s="546">
        <v>7.4577923699999999</v>
      </c>
      <c r="Q35" s="546">
        <v>8.0859169200000007</v>
      </c>
      <c r="R35" s="546">
        <v>7.9946001500000001</v>
      </c>
      <c r="S35" s="546">
        <v>8.3566014000000006</v>
      </c>
      <c r="T35" s="546">
        <v>8.4768103799999999</v>
      </c>
      <c r="U35" s="546">
        <v>8.6770994399999992</v>
      </c>
      <c r="V35" s="546">
        <v>8.8706883399999992</v>
      </c>
      <c r="W35" s="546">
        <v>8.3887648400000003</v>
      </c>
      <c r="X35" s="546">
        <v>8.4766255200000007</v>
      </c>
      <c r="Y35" s="546">
        <v>8.1623163400000003</v>
      </c>
      <c r="Z35" s="546">
        <v>8.22975295</v>
      </c>
      <c r="AA35" s="546">
        <v>8.39027295</v>
      </c>
      <c r="AB35" s="546">
        <v>7.8680676700000003</v>
      </c>
      <c r="AC35" s="546">
        <v>8.4148001800000003</v>
      </c>
      <c r="AD35" s="546">
        <v>8.2385829200000007</v>
      </c>
      <c r="AE35" s="546">
        <v>8.7546256899999992</v>
      </c>
      <c r="AF35" s="546">
        <v>8.78147156</v>
      </c>
      <c r="AG35" s="546">
        <v>8.7222586599999996</v>
      </c>
      <c r="AH35" s="546">
        <v>8.6977316200000008</v>
      </c>
      <c r="AI35" s="546">
        <v>8.1168376599999998</v>
      </c>
      <c r="AJ35" s="546">
        <v>8.0587671800000003</v>
      </c>
      <c r="AK35" s="546">
        <v>7.6300096499999999</v>
      </c>
      <c r="AL35" s="546">
        <v>7.62466431</v>
      </c>
      <c r="AM35" s="546">
        <v>7.8707613600000004</v>
      </c>
      <c r="AN35" s="546">
        <v>7.40298941</v>
      </c>
      <c r="AO35" s="546">
        <v>7.9143884699999996</v>
      </c>
      <c r="AP35" s="546">
        <v>7.7753118700000003</v>
      </c>
      <c r="AQ35" s="546">
        <v>7.9877288200000001</v>
      </c>
      <c r="AR35" s="546">
        <v>8.1633440900000007</v>
      </c>
      <c r="AS35" s="546">
        <v>8.2924458600000008</v>
      </c>
      <c r="AT35" s="546">
        <v>8.4139204900000006</v>
      </c>
      <c r="AU35" s="546">
        <v>8.0404953900000002</v>
      </c>
      <c r="AV35" s="546">
        <v>7.8297078600000001</v>
      </c>
      <c r="AW35" s="546">
        <v>7.7030747100000001</v>
      </c>
      <c r="AX35" s="546">
        <v>7.7624594900000004</v>
      </c>
      <c r="AY35" s="546">
        <v>7.8701151899999999</v>
      </c>
      <c r="AZ35" s="546">
        <v>7.6155867900000001</v>
      </c>
      <c r="BA35" s="546">
        <v>7.8249774874</v>
      </c>
      <c r="BB35" s="546">
        <v>7.5530951678999996</v>
      </c>
      <c r="BC35" s="547">
        <v>7.7817249999999998</v>
      </c>
      <c r="BD35" s="547">
        <v>8.0164310000000008</v>
      </c>
      <c r="BE35" s="547">
        <v>8.1621290000000002</v>
      </c>
      <c r="BF35" s="547">
        <v>8.3244910000000001</v>
      </c>
      <c r="BG35" s="547">
        <v>7.9421340000000002</v>
      </c>
      <c r="BH35" s="547">
        <v>7.7964219999999997</v>
      </c>
      <c r="BI35" s="547">
        <v>7.6662020000000002</v>
      </c>
      <c r="BJ35" s="547">
        <v>7.7402620000000004</v>
      </c>
      <c r="BK35" s="547">
        <v>7.9231379999999998</v>
      </c>
      <c r="BL35" s="547">
        <v>7.3699139999999996</v>
      </c>
      <c r="BM35" s="547">
        <v>7.8567450000000001</v>
      </c>
      <c r="BN35" s="547">
        <v>7.6139049999999999</v>
      </c>
      <c r="BO35" s="547">
        <v>7.8459490000000001</v>
      </c>
      <c r="BP35" s="547">
        <v>8.0766530000000003</v>
      </c>
      <c r="BQ35" s="547">
        <v>8.2050239999999999</v>
      </c>
      <c r="BR35" s="547">
        <v>8.358663</v>
      </c>
      <c r="BS35" s="547">
        <v>7.9699020000000003</v>
      </c>
      <c r="BT35" s="547">
        <v>7.8291409999999999</v>
      </c>
      <c r="BU35" s="547">
        <v>7.6955999999999998</v>
      </c>
      <c r="BV35" s="547">
        <v>7.76999</v>
      </c>
    </row>
    <row r="36" spans="1:74" ht="11.15" customHeight="1" x14ac:dyDescent="0.25">
      <c r="A36" s="86" t="s">
        <v>975</v>
      </c>
      <c r="B36" s="156" t="s">
        <v>364</v>
      </c>
      <c r="C36" s="546">
        <v>16.196996389999999</v>
      </c>
      <c r="D36" s="546">
        <v>16.20311937</v>
      </c>
      <c r="E36" s="546">
        <v>16.723683619999999</v>
      </c>
      <c r="F36" s="546">
        <v>15.88469961</v>
      </c>
      <c r="G36" s="546">
        <v>15.43422043</v>
      </c>
      <c r="H36" s="546">
        <v>16.13721262</v>
      </c>
      <c r="I36" s="546">
        <v>16.804421000000001</v>
      </c>
      <c r="J36" s="546">
        <v>17.178227499999998</v>
      </c>
      <c r="K36" s="546">
        <v>16.684017579999999</v>
      </c>
      <c r="L36" s="546">
        <v>17.148453249999999</v>
      </c>
      <c r="M36" s="546">
        <v>16.693375660000001</v>
      </c>
      <c r="N36" s="546">
        <v>17.423224959999999</v>
      </c>
      <c r="O36" s="546">
        <v>17.200046740000001</v>
      </c>
      <c r="P36" s="546">
        <v>14.447298010000001</v>
      </c>
      <c r="Q36" s="546">
        <v>14.49597692</v>
      </c>
      <c r="R36" s="546">
        <v>17.16984738</v>
      </c>
      <c r="S36" s="546">
        <v>17.09862231</v>
      </c>
      <c r="T36" s="546">
        <v>17.749022119999999</v>
      </c>
      <c r="U36" s="546">
        <v>19.55190412</v>
      </c>
      <c r="V36" s="546">
        <v>19.16693574</v>
      </c>
      <c r="W36" s="546">
        <v>18.570342610000001</v>
      </c>
      <c r="X36" s="546">
        <v>18.238996700000001</v>
      </c>
      <c r="Y36" s="546">
        <v>17.586876050000001</v>
      </c>
      <c r="Z36" s="546">
        <v>18.203654329999999</v>
      </c>
      <c r="AA36" s="546">
        <v>18.073518480000001</v>
      </c>
      <c r="AB36" s="546">
        <v>16.359681819999999</v>
      </c>
      <c r="AC36" s="546">
        <v>17.956254349999998</v>
      </c>
      <c r="AD36" s="546">
        <v>18.376021519999998</v>
      </c>
      <c r="AE36" s="546">
        <v>19.1888936</v>
      </c>
      <c r="AF36" s="546">
        <v>19.469335999999998</v>
      </c>
      <c r="AG36" s="546">
        <v>19.024131830000002</v>
      </c>
      <c r="AH36" s="546">
        <v>20.710310849999999</v>
      </c>
      <c r="AI36" s="546">
        <v>19.226869270000002</v>
      </c>
      <c r="AJ36" s="546">
        <v>18.793166540000001</v>
      </c>
      <c r="AK36" s="546">
        <v>18.148765449999999</v>
      </c>
      <c r="AL36" s="546">
        <v>18.479330359999999</v>
      </c>
      <c r="AM36" s="546">
        <v>16.199099589999999</v>
      </c>
      <c r="AN36" s="546">
        <v>17.072752120000001</v>
      </c>
      <c r="AO36" s="546">
        <v>20.31976281</v>
      </c>
      <c r="AP36" s="546">
        <v>20.029212690000001</v>
      </c>
      <c r="AQ36" s="546">
        <v>20.999199369999999</v>
      </c>
      <c r="AR36" s="546">
        <v>21.410852649999999</v>
      </c>
      <c r="AS36" s="546">
        <v>22.76577138</v>
      </c>
      <c r="AT36" s="546">
        <v>23.608386230000001</v>
      </c>
      <c r="AU36" s="546">
        <v>22.269282230000002</v>
      </c>
      <c r="AV36" s="546">
        <v>22.49170269</v>
      </c>
      <c r="AW36" s="546">
        <v>20.33606035</v>
      </c>
      <c r="AX36" s="546">
        <v>19.656265940000001</v>
      </c>
      <c r="AY36" s="546">
        <v>18.811083920000002</v>
      </c>
      <c r="AZ36" s="546">
        <v>17.501938370000001</v>
      </c>
      <c r="BA36" s="546">
        <v>20.276234042999999</v>
      </c>
      <c r="BB36" s="546">
        <v>20.676675900999999</v>
      </c>
      <c r="BC36" s="547">
        <v>22.181470000000001</v>
      </c>
      <c r="BD36" s="547">
        <v>23.235620000000001</v>
      </c>
      <c r="BE36" s="547">
        <v>24.63954</v>
      </c>
      <c r="BF36" s="547">
        <v>26.220949999999998</v>
      </c>
      <c r="BG36" s="547">
        <v>24.494869999999999</v>
      </c>
      <c r="BH36" s="547">
        <v>24.668289999999999</v>
      </c>
      <c r="BI36" s="547">
        <v>22.259979999999999</v>
      </c>
      <c r="BJ36" s="547">
        <v>21.477879999999999</v>
      </c>
      <c r="BK36" s="547">
        <v>20.891950000000001</v>
      </c>
      <c r="BL36" s="547">
        <v>18.404669999999999</v>
      </c>
      <c r="BM36" s="547">
        <v>22.465070000000001</v>
      </c>
      <c r="BN36" s="547">
        <v>22.97176</v>
      </c>
      <c r="BO36" s="547">
        <v>24.60397</v>
      </c>
      <c r="BP36" s="547">
        <v>25.710380000000001</v>
      </c>
      <c r="BQ36" s="547">
        <v>27.161110000000001</v>
      </c>
      <c r="BR36" s="547">
        <v>28.89312</v>
      </c>
      <c r="BS36" s="547">
        <v>27.002459999999999</v>
      </c>
      <c r="BT36" s="547">
        <v>27.13203</v>
      </c>
      <c r="BU36" s="547">
        <v>24.44258</v>
      </c>
      <c r="BV36" s="547">
        <v>23.548839999999998</v>
      </c>
    </row>
    <row r="37" spans="1:74" ht="11.15" customHeight="1" x14ac:dyDescent="0.25">
      <c r="A37" s="86" t="s">
        <v>976</v>
      </c>
      <c r="B37" s="156" t="s">
        <v>365</v>
      </c>
      <c r="C37" s="546">
        <v>6.84332501</v>
      </c>
      <c r="D37" s="546">
        <v>6.4667022000000003</v>
      </c>
      <c r="E37" s="546">
        <v>6.7588682200000001</v>
      </c>
      <c r="F37" s="546">
        <v>6.3971466799999996</v>
      </c>
      <c r="G37" s="546">
        <v>6.8040994499999998</v>
      </c>
      <c r="H37" s="546">
        <v>7.1416307100000003</v>
      </c>
      <c r="I37" s="546">
        <v>7.8151936199999996</v>
      </c>
      <c r="J37" s="546">
        <v>7.8396211500000001</v>
      </c>
      <c r="K37" s="546">
        <v>7.0758634999999996</v>
      </c>
      <c r="L37" s="546">
        <v>6.9526120699999998</v>
      </c>
      <c r="M37" s="546">
        <v>6.3555327100000003</v>
      </c>
      <c r="N37" s="546">
        <v>6.5929127200000002</v>
      </c>
      <c r="O37" s="546">
        <v>6.5250544599999998</v>
      </c>
      <c r="P37" s="546">
        <v>6.1350486999999996</v>
      </c>
      <c r="Q37" s="546">
        <v>6.4061681899999998</v>
      </c>
      <c r="R37" s="546">
        <v>6.5464095599999998</v>
      </c>
      <c r="S37" s="546">
        <v>7.1888685099999998</v>
      </c>
      <c r="T37" s="546">
        <v>7.7259703499999999</v>
      </c>
      <c r="U37" s="546">
        <v>8.1179818600000004</v>
      </c>
      <c r="V37" s="546">
        <v>7.8244768999999996</v>
      </c>
      <c r="W37" s="546">
        <v>7.1899684300000004</v>
      </c>
      <c r="X37" s="546">
        <v>6.9640051200000004</v>
      </c>
      <c r="Y37" s="546">
        <v>6.5875830500000001</v>
      </c>
      <c r="Z37" s="546">
        <v>6.73591096</v>
      </c>
      <c r="AA37" s="546">
        <v>6.7948705299999999</v>
      </c>
      <c r="AB37" s="546">
        <v>6.2046888500000001</v>
      </c>
      <c r="AC37" s="546">
        <v>6.7166983399999998</v>
      </c>
      <c r="AD37" s="546">
        <v>6.8074226500000004</v>
      </c>
      <c r="AE37" s="546">
        <v>7.1096994499999999</v>
      </c>
      <c r="AF37" s="546">
        <v>7.6265275700000004</v>
      </c>
      <c r="AG37" s="546">
        <v>8.3328773500000004</v>
      </c>
      <c r="AH37" s="546">
        <v>8.0222913899999995</v>
      </c>
      <c r="AI37" s="546">
        <v>7.4090740200000003</v>
      </c>
      <c r="AJ37" s="546">
        <v>7.0804825999999998</v>
      </c>
      <c r="AK37" s="546">
        <v>6.75534985</v>
      </c>
      <c r="AL37" s="546">
        <v>6.8931234200000002</v>
      </c>
      <c r="AM37" s="546">
        <v>6.8490028000000001</v>
      </c>
      <c r="AN37" s="546">
        <v>6.26074719</v>
      </c>
      <c r="AO37" s="546">
        <v>6.7369668300000001</v>
      </c>
      <c r="AP37" s="546">
        <v>6.8116544399999999</v>
      </c>
      <c r="AQ37" s="546">
        <v>7.2404880800000004</v>
      </c>
      <c r="AR37" s="546">
        <v>7.4878341500000003</v>
      </c>
      <c r="AS37" s="546">
        <v>8.3389552899999995</v>
      </c>
      <c r="AT37" s="546">
        <v>8.1560836400000003</v>
      </c>
      <c r="AU37" s="546">
        <v>7.56124098</v>
      </c>
      <c r="AV37" s="546">
        <v>7.2818191499999996</v>
      </c>
      <c r="AW37" s="546">
        <v>6.8786638399999998</v>
      </c>
      <c r="AX37" s="546">
        <v>7.1053650499999996</v>
      </c>
      <c r="AY37" s="546">
        <v>7.0617010000000002</v>
      </c>
      <c r="AZ37" s="546">
        <v>6.6931695299999996</v>
      </c>
      <c r="BA37" s="546">
        <v>6.8608029798999999</v>
      </c>
      <c r="BB37" s="546">
        <v>7.0227831877</v>
      </c>
      <c r="BC37" s="547">
        <v>7.410946</v>
      </c>
      <c r="BD37" s="547">
        <v>7.6277600000000003</v>
      </c>
      <c r="BE37" s="547">
        <v>8.4466280000000005</v>
      </c>
      <c r="BF37" s="547">
        <v>8.2710670000000004</v>
      </c>
      <c r="BG37" s="547">
        <v>7.6828799999999999</v>
      </c>
      <c r="BH37" s="547">
        <v>7.4147249999999998</v>
      </c>
      <c r="BI37" s="547">
        <v>6.9915229999999999</v>
      </c>
      <c r="BJ37" s="547">
        <v>7.2364879999999996</v>
      </c>
      <c r="BK37" s="547">
        <v>7.2077530000000003</v>
      </c>
      <c r="BL37" s="547">
        <v>6.6137689999999996</v>
      </c>
      <c r="BM37" s="547">
        <v>7.0274989999999997</v>
      </c>
      <c r="BN37" s="547">
        <v>7.2267229999999998</v>
      </c>
      <c r="BO37" s="547">
        <v>7.5584350000000002</v>
      </c>
      <c r="BP37" s="547">
        <v>7.759563</v>
      </c>
      <c r="BQ37" s="547">
        <v>8.5837009999999996</v>
      </c>
      <c r="BR37" s="547">
        <v>8.4058829999999993</v>
      </c>
      <c r="BS37" s="547">
        <v>7.7992480000000004</v>
      </c>
      <c r="BT37" s="547">
        <v>7.5257139999999998</v>
      </c>
      <c r="BU37" s="547">
        <v>7.0934780000000002</v>
      </c>
      <c r="BV37" s="547">
        <v>7.3411799999999996</v>
      </c>
    </row>
    <row r="38" spans="1:74" ht="11.15" customHeight="1" x14ac:dyDescent="0.25">
      <c r="A38" s="86" t="s">
        <v>977</v>
      </c>
      <c r="B38" s="156" t="s">
        <v>226</v>
      </c>
      <c r="C38" s="546">
        <v>6.8868368999999996</v>
      </c>
      <c r="D38" s="546">
        <v>6.7246503300000002</v>
      </c>
      <c r="E38" s="546">
        <v>7.0398426900000004</v>
      </c>
      <c r="F38" s="546">
        <v>6.60723255</v>
      </c>
      <c r="G38" s="546">
        <v>6.96658533</v>
      </c>
      <c r="H38" s="546">
        <v>7.4894082600000003</v>
      </c>
      <c r="I38" s="546">
        <v>8.0740087700000007</v>
      </c>
      <c r="J38" s="546">
        <v>8.0905505400000006</v>
      </c>
      <c r="K38" s="546">
        <v>7.4554254599999998</v>
      </c>
      <c r="L38" s="546">
        <v>7.3241482299999996</v>
      </c>
      <c r="M38" s="546">
        <v>6.4882197899999996</v>
      </c>
      <c r="N38" s="546">
        <v>6.5429412100000004</v>
      </c>
      <c r="O38" s="546">
        <v>6.3248984100000003</v>
      </c>
      <c r="P38" s="546">
        <v>6.0213185300000003</v>
      </c>
      <c r="Q38" s="546">
        <v>6.7559679900000003</v>
      </c>
      <c r="R38" s="546">
        <v>6.5095526000000001</v>
      </c>
      <c r="S38" s="546">
        <v>7.3388188699999999</v>
      </c>
      <c r="T38" s="546">
        <v>8.0871193800000007</v>
      </c>
      <c r="U38" s="546">
        <v>8.1205345199999996</v>
      </c>
      <c r="V38" s="546">
        <v>8.2519475399999997</v>
      </c>
      <c r="W38" s="546">
        <v>7.76240402</v>
      </c>
      <c r="X38" s="546">
        <v>7.4158506199999996</v>
      </c>
      <c r="Y38" s="546">
        <v>7.0207656500000004</v>
      </c>
      <c r="Z38" s="546">
        <v>6.7291388899999998</v>
      </c>
      <c r="AA38" s="546">
        <v>6.5778746400000001</v>
      </c>
      <c r="AB38" s="546">
        <v>6.2984333599999998</v>
      </c>
      <c r="AC38" s="546">
        <v>7.2083346099999996</v>
      </c>
      <c r="AD38" s="546">
        <v>7.0095546899999999</v>
      </c>
      <c r="AE38" s="546">
        <v>7.2136282600000001</v>
      </c>
      <c r="AF38" s="546">
        <v>7.86866997</v>
      </c>
      <c r="AG38" s="546">
        <v>8.0059249900000005</v>
      </c>
      <c r="AH38" s="546">
        <v>8.6906935900000004</v>
      </c>
      <c r="AI38" s="546">
        <v>7.8439962699999999</v>
      </c>
      <c r="AJ38" s="546">
        <v>7.5041975699999997</v>
      </c>
      <c r="AK38" s="546">
        <v>6.76173555</v>
      </c>
      <c r="AL38" s="546">
        <v>6.6681915299999996</v>
      </c>
      <c r="AM38" s="546">
        <v>6.1704938</v>
      </c>
      <c r="AN38" s="546">
        <v>5.79236342</v>
      </c>
      <c r="AO38" s="546">
        <v>6.3494424900000004</v>
      </c>
      <c r="AP38" s="546">
        <v>5.8851156700000002</v>
      </c>
      <c r="AQ38" s="546">
        <v>6.4605173999999996</v>
      </c>
      <c r="AR38" s="546">
        <v>6.8453214500000001</v>
      </c>
      <c r="AS38" s="546">
        <v>7.1505003199999999</v>
      </c>
      <c r="AT38" s="546">
        <v>7.5389921400000004</v>
      </c>
      <c r="AU38" s="546">
        <v>7.2466274200000003</v>
      </c>
      <c r="AV38" s="546">
        <v>6.8707854399999997</v>
      </c>
      <c r="AW38" s="546">
        <v>6.4633186399999998</v>
      </c>
      <c r="AX38" s="546">
        <v>6.2678450100000003</v>
      </c>
      <c r="AY38" s="546">
        <v>6.2176814900000004</v>
      </c>
      <c r="AZ38" s="546">
        <v>5.9479322699999999</v>
      </c>
      <c r="BA38" s="546">
        <v>6.2143891483000004</v>
      </c>
      <c r="BB38" s="546">
        <v>5.7647556995000002</v>
      </c>
      <c r="BC38" s="547">
        <v>6.3760579999999996</v>
      </c>
      <c r="BD38" s="547">
        <v>6.7933899999999996</v>
      </c>
      <c r="BE38" s="547">
        <v>7.0925529999999997</v>
      </c>
      <c r="BF38" s="547">
        <v>7.4687150000000004</v>
      </c>
      <c r="BG38" s="547">
        <v>7.1685939999999997</v>
      </c>
      <c r="BH38" s="547">
        <v>6.8154830000000004</v>
      </c>
      <c r="BI38" s="547">
        <v>6.394285</v>
      </c>
      <c r="BJ38" s="547">
        <v>6.1963530000000002</v>
      </c>
      <c r="BK38" s="547">
        <v>6.2325799999999996</v>
      </c>
      <c r="BL38" s="547">
        <v>5.7357490000000002</v>
      </c>
      <c r="BM38" s="547">
        <v>6.2204319999999997</v>
      </c>
      <c r="BN38" s="547">
        <v>5.8018150000000004</v>
      </c>
      <c r="BO38" s="547">
        <v>6.3987379999999998</v>
      </c>
      <c r="BP38" s="547">
        <v>6.817882</v>
      </c>
      <c r="BQ38" s="547">
        <v>7.1157620000000001</v>
      </c>
      <c r="BR38" s="547">
        <v>7.4979209999999998</v>
      </c>
      <c r="BS38" s="547">
        <v>7.1981120000000001</v>
      </c>
      <c r="BT38" s="547">
        <v>6.8504350000000001</v>
      </c>
      <c r="BU38" s="547">
        <v>6.4292090000000002</v>
      </c>
      <c r="BV38" s="547">
        <v>6.2314449999999999</v>
      </c>
    </row>
    <row r="39" spans="1:74" ht="11.15" customHeight="1" x14ac:dyDescent="0.25">
      <c r="A39" s="86" t="s">
        <v>978</v>
      </c>
      <c r="B39" s="156" t="s">
        <v>227</v>
      </c>
      <c r="C39" s="546">
        <v>0.41011465000000003</v>
      </c>
      <c r="D39" s="546">
        <v>0.36954056000000002</v>
      </c>
      <c r="E39" s="546">
        <v>0.39943714000000002</v>
      </c>
      <c r="F39" s="546">
        <v>0.33745231999999997</v>
      </c>
      <c r="G39" s="546">
        <v>0.35279641</v>
      </c>
      <c r="H39" s="546">
        <v>0.36715771000000003</v>
      </c>
      <c r="I39" s="546">
        <v>0.38743130999999997</v>
      </c>
      <c r="J39" s="546">
        <v>0.39933919000000001</v>
      </c>
      <c r="K39" s="546">
        <v>0.37524665000000001</v>
      </c>
      <c r="L39" s="546">
        <v>0.39944321999999999</v>
      </c>
      <c r="M39" s="546">
        <v>0.38275209999999998</v>
      </c>
      <c r="N39" s="546">
        <v>0.38704977000000002</v>
      </c>
      <c r="O39" s="546">
        <v>0.37275365999999999</v>
      </c>
      <c r="P39" s="546">
        <v>0.33338582</v>
      </c>
      <c r="Q39" s="546">
        <v>0.37814990999999998</v>
      </c>
      <c r="R39" s="546">
        <v>0.37920169999999997</v>
      </c>
      <c r="S39" s="546">
        <v>0.39638340999999999</v>
      </c>
      <c r="T39" s="546">
        <v>0.37884097</v>
      </c>
      <c r="U39" s="546">
        <v>0.40772072999999998</v>
      </c>
      <c r="V39" s="546">
        <v>0.41555607999999999</v>
      </c>
      <c r="W39" s="546">
        <v>0.38741548999999997</v>
      </c>
      <c r="X39" s="546">
        <v>0.40950230999999998</v>
      </c>
      <c r="Y39" s="546">
        <v>0.39884874999999997</v>
      </c>
      <c r="Z39" s="546">
        <v>0.39588220000000002</v>
      </c>
      <c r="AA39" s="546">
        <v>0.38145171999999999</v>
      </c>
      <c r="AB39" s="546">
        <v>0.35733949999999998</v>
      </c>
      <c r="AC39" s="546">
        <v>0.40702617000000002</v>
      </c>
      <c r="AD39" s="546">
        <v>0.39020156</v>
      </c>
      <c r="AE39" s="546">
        <v>0.40297170999999998</v>
      </c>
      <c r="AF39" s="546">
        <v>0.39183105000000001</v>
      </c>
      <c r="AG39" s="546">
        <v>0.41726468</v>
      </c>
      <c r="AH39" s="546">
        <v>0.42509607999999999</v>
      </c>
      <c r="AI39" s="546">
        <v>0.42168802999999999</v>
      </c>
      <c r="AJ39" s="546">
        <v>0.42566608</v>
      </c>
      <c r="AK39" s="546">
        <v>0.40561797999999999</v>
      </c>
      <c r="AL39" s="546">
        <v>0.40232143999999997</v>
      </c>
      <c r="AM39" s="546">
        <v>0.39562776999999999</v>
      </c>
      <c r="AN39" s="546">
        <v>0.35387716000000002</v>
      </c>
      <c r="AO39" s="546">
        <v>0.39423087000000001</v>
      </c>
      <c r="AP39" s="546">
        <v>0.39160043</v>
      </c>
      <c r="AQ39" s="546">
        <v>0.39513301000000001</v>
      </c>
      <c r="AR39" s="546">
        <v>0.39239980000000002</v>
      </c>
      <c r="AS39" s="546">
        <v>0.42551939</v>
      </c>
      <c r="AT39" s="546">
        <v>0.41745585000000002</v>
      </c>
      <c r="AU39" s="546">
        <v>0.40989479000000001</v>
      </c>
      <c r="AV39" s="546">
        <v>0.42783823999999998</v>
      </c>
      <c r="AW39" s="546">
        <v>0.40341136999999999</v>
      </c>
      <c r="AX39" s="546">
        <v>0.40402451</v>
      </c>
      <c r="AY39" s="546">
        <v>0.39391536999999999</v>
      </c>
      <c r="AZ39" s="546">
        <v>0.37106396000000003</v>
      </c>
      <c r="BA39" s="546">
        <v>0.39827280999999998</v>
      </c>
      <c r="BB39" s="546">
        <v>0.39234180000000002</v>
      </c>
      <c r="BC39" s="547">
        <v>0.39490809999999998</v>
      </c>
      <c r="BD39" s="547">
        <v>0.39321699999999998</v>
      </c>
      <c r="BE39" s="547">
        <v>0.42700379999999999</v>
      </c>
      <c r="BF39" s="547">
        <v>0.41968539999999999</v>
      </c>
      <c r="BG39" s="547">
        <v>0.41117490000000001</v>
      </c>
      <c r="BH39" s="547">
        <v>0.43162119999999998</v>
      </c>
      <c r="BI39" s="547">
        <v>0.40632279999999998</v>
      </c>
      <c r="BJ39" s="547">
        <v>0.40655469999999999</v>
      </c>
      <c r="BK39" s="547">
        <v>0.39946930000000003</v>
      </c>
      <c r="BL39" s="547">
        <v>0.36154130000000001</v>
      </c>
      <c r="BM39" s="547">
        <v>0.40137080000000003</v>
      </c>
      <c r="BN39" s="547">
        <v>0.3962174</v>
      </c>
      <c r="BO39" s="547">
        <v>0.3986422</v>
      </c>
      <c r="BP39" s="547">
        <v>0.39663140000000002</v>
      </c>
      <c r="BQ39" s="547">
        <v>0.42985960000000001</v>
      </c>
      <c r="BR39" s="547">
        <v>0.42229060000000002</v>
      </c>
      <c r="BS39" s="547">
        <v>0.41368559999999999</v>
      </c>
      <c r="BT39" s="547">
        <v>0.43462729999999999</v>
      </c>
      <c r="BU39" s="547">
        <v>0.40931620000000002</v>
      </c>
      <c r="BV39" s="547">
        <v>0.4097208</v>
      </c>
    </row>
    <row r="40" spans="1:74" ht="11.15" customHeight="1" x14ac:dyDescent="0.25">
      <c r="A40" s="86" t="s">
        <v>979</v>
      </c>
      <c r="B40" s="156" t="s">
        <v>367</v>
      </c>
      <c r="C40" s="546">
        <v>80.608512529999999</v>
      </c>
      <c r="D40" s="546">
        <v>78.902731709999998</v>
      </c>
      <c r="E40" s="546">
        <v>80.930615950000004</v>
      </c>
      <c r="F40" s="546">
        <v>72.791102109999997</v>
      </c>
      <c r="G40" s="546">
        <v>74.273010369999994</v>
      </c>
      <c r="H40" s="546">
        <v>78.444678800000005</v>
      </c>
      <c r="I40" s="546">
        <v>84.758379599999998</v>
      </c>
      <c r="J40" s="546">
        <v>86.366130150000004</v>
      </c>
      <c r="K40" s="546">
        <v>80.976889589999999</v>
      </c>
      <c r="L40" s="546">
        <v>82.371380549999998</v>
      </c>
      <c r="M40" s="546">
        <v>79.166796180000006</v>
      </c>
      <c r="N40" s="546">
        <v>79.49180088</v>
      </c>
      <c r="O40" s="546">
        <v>79.749530280000002</v>
      </c>
      <c r="P40" s="546">
        <v>74.245261900000003</v>
      </c>
      <c r="Q40" s="546">
        <v>77.551521989999998</v>
      </c>
      <c r="R40" s="546">
        <v>79.660859070000001</v>
      </c>
      <c r="S40" s="546">
        <v>83.70251055</v>
      </c>
      <c r="T40" s="546">
        <v>86.70160946</v>
      </c>
      <c r="U40" s="546">
        <v>91.052252139999993</v>
      </c>
      <c r="V40" s="546">
        <v>91.576366730000004</v>
      </c>
      <c r="W40" s="546">
        <v>85.817139620000006</v>
      </c>
      <c r="X40" s="546">
        <v>85.355969090000002</v>
      </c>
      <c r="Y40" s="546">
        <v>82.545235070000004</v>
      </c>
      <c r="Z40" s="546">
        <v>82.6552346</v>
      </c>
      <c r="AA40" s="546">
        <v>83.982005900000004</v>
      </c>
      <c r="AB40" s="546">
        <v>76.892528760000005</v>
      </c>
      <c r="AC40" s="546">
        <v>83.679089809999994</v>
      </c>
      <c r="AD40" s="546">
        <v>82.422106670000005</v>
      </c>
      <c r="AE40" s="546">
        <v>86.089694059999999</v>
      </c>
      <c r="AF40" s="546">
        <v>88.715713239999999</v>
      </c>
      <c r="AG40" s="546">
        <v>90.419842950000003</v>
      </c>
      <c r="AH40" s="546">
        <v>93.143141189999994</v>
      </c>
      <c r="AI40" s="546">
        <v>86.549522679999995</v>
      </c>
      <c r="AJ40" s="546">
        <v>85.017015029999996</v>
      </c>
      <c r="AK40" s="546">
        <v>81.701399429999995</v>
      </c>
      <c r="AL40" s="546">
        <v>81.851926710000001</v>
      </c>
      <c r="AM40" s="546">
        <v>78.964512249999999</v>
      </c>
      <c r="AN40" s="546">
        <v>76.054217159999993</v>
      </c>
      <c r="AO40" s="546">
        <v>84.425842090000003</v>
      </c>
      <c r="AP40" s="546">
        <v>81.764746819999999</v>
      </c>
      <c r="AQ40" s="546">
        <v>86.393791609999994</v>
      </c>
      <c r="AR40" s="546">
        <v>88.009484130000004</v>
      </c>
      <c r="AS40" s="546">
        <v>92.565498649999995</v>
      </c>
      <c r="AT40" s="546">
        <v>94.225770409999996</v>
      </c>
      <c r="AU40" s="546">
        <v>88.49463892</v>
      </c>
      <c r="AV40" s="546">
        <v>88.163539979999996</v>
      </c>
      <c r="AW40" s="546">
        <v>83.460298190000003</v>
      </c>
      <c r="AX40" s="546">
        <v>82.426922279999999</v>
      </c>
      <c r="AY40" s="546">
        <v>82.723419530000001</v>
      </c>
      <c r="AZ40" s="546">
        <v>77.915267209999996</v>
      </c>
      <c r="BA40" s="546">
        <v>83.983710095999996</v>
      </c>
      <c r="BB40" s="546">
        <v>82.276847900999996</v>
      </c>
      <c r="BC40" s="547">
        <v>87.325410000000005</v>
      </c>
      <c r="BD40" s="547">
        <v>89.919730000000001</v>
      </c>
      <c r="BE40" s="547">
        <v>94.582009999999997</v>
      </c>
      <c r="BF40" s="547">
        <v>97.169740000000004</v>
      </c>
      <c r="BG40" s="547">
        <v>90.841570000000004</v>
      </c>
      <c r="BH40" s="547">
        <v>90.899010000000004</v>
      </c>
      <c r="BI40" s="547">
        <v>85.871579999999994</v>
      </c>
      <c r="BJ40" s="547">
        <v>84.708290000000005</v>
      </c>
      <c r="BK40" s="547">
        <v>86.045760000000001</v>
      </c>
      <c r="BL40" s="547">
        <v>77.430459999999997</v>
      </c>
      <c r="BM40" s="547">
        <v>87.068910000000002</v>
      </c>
      <c r="BN40" s="547">
        <v>85.792090000000002</v>
      </c>
      <c r="BO40" s="547">
        <v>91.024379999999994</v>
      </c>
      <c r="BP40" s="547">
        <v>93.64537</v>
      </c>
      <c r="BQ40" s="547">
        <v>98.287300000000002</v>
      </c>
      <c r="BR40" s="547">
        <v>101.01090000000001</v>
      </c>
      <c r="BS40" s="547">
        <v>94.395189999999999</v>
      </c>
      <c r="BT40" s="547">
        <v>94.481620000000007</v>
      </c>
      <c r="BU40" s="547">
        <v>89.109430000000003</v>
      </c>
      <c r="BV40" s="547">
        <v>87.837090000000003</v>
      </c>
    </row>
    <row r="41" spans="1:74" ht="11.15" customHeight="1" x14ac:dyDescent="0.25">
      <c r="A41" s="86"/>
      <c r="B41" s="89" t="s">
        <v>225</v>
      </c>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0"/>
      <c r="AL41" s="550"/>
      <c r="AM41" s="550"/>
      <c r="AN41" s="550"/>
      <c r="AO41" s="550"/>
      <c r="AP41" s="550"/>
      <c r="AQ41" s="550"/>
      <c r="AR41" s="550"/>
      <c r="AS41" s="550"/>
      <c r="AT41" s="550"/>
      <c r="AU41" s="550"/>
      <c r="AV41" s="550"/>
      <c r="AW41" s="550"/>
      <c r="AX41" s="550"/>
      <c r="AY41" s="550"/>
      <c r="AZ41" s="550"/>
      <c r="BA41" s="550"/>
      <c r="BB41" s="550"/>
      <c r="BC41" s="551"/>
      <c r="BD41" s="551"/>
      <c r="BE41" s="551"/>
      <c r="BF41" s="551"/>
      <c r="BG41" s="551"/>
      <c r="BH41" s="551"/>
      <c r="BI41" s="551"/>
      <c r="BJ41" s="551"/>
      <c r="BK41" s="551"/>
      <c r="BL41" s="551"/>
      <c r="BM41" s="551"/>
      <c r="BN41" s="551"/>
      <c r="BO41" s="551"/>
      <c r="BP41" s="551"/>
      <c r="BQ41" s="551"/>
      <c r="BR41" s="551"/>
      <c r="BS41" s="551"/>
      <c r="BT41" s="551"/>
      <c r="BU41" s="551"/>
      <c r="BV41" s="551"/>
    </row>
    <row r="42" spans="1:74" ht="11.15" customHeight="1" x14ac:dyDescent="0.25">
      <c r="A42" s="86" t="s">
        <v>980</v>
      </c>
      <c r="B42" s="156" t="s">
        <v>359</v>
      </c>
      <c r="C42" s="546">
        <v>9.9676302400000001</v>
      </c>
      <c r="D42" s="546">
        <v>9.1449170899999999</v>
      </c>
      <c r="E42" s="546">
        <v>8.8867030800000002</v>
      </c>
      <c r="F42" s="546">
        <v>8.0245190100000006</v>
      </c>
      <c r="G42" s="546">
        <v>8.0555897499999993</v>
      </c>
      <c r="H42" s="546">
        <v>9.2186609399999995</v>
      </c>
      <c r="I42" s="546">
        <v>11.48016185</v>
      </c>
      <c r="J42" s="546">
        <v>11.204883519999999</v>
      </c>
      <c r="K42" s="546">
        <v>9.3774978299999994</v>
      </c>
      <c r="L42" s="546">
        <v>8.4761773500000004</v>
      </c>
      <c r="M42" s="546">
        <v>8.3417023700000001</v>
      </c>
      <c r="N42" s="546">
        <v>9.6678381699999996</v>
      </c>
      <c r="O42" s="546">
        <v>10.07082366</v>
      </c>
      <c r="P42" s="546">
        <v>9.4179753000000002</v>
      </c>
      <c r="Q42" s="546">
        <v>9.1195763799999998</v>
      </c>
      <c r="R42" s="546">
        <v>8.32449978</v>
      </c>
      <c r="S42" s="546">
        <v>8.2873172799999999</v>
      </c>
      <c r="T42" s="546">
        <v>10.123395049999999</v>
      </c>
      <c r="U42" s="546">
        <v>10.480734829999999</v>
      </c>
      <c r="V42" s="546">
        <v>11.38460555</v>
      </c>
      <c r="W42" s="546">
        <v>9.9672660299999993</v>
      </c>
      <c r="X42" s="546">
        <v>8.5879007999999999</v>
      </c>
      <c r="Y42" s="546">
        <v>8.6506506699999992</v>
      </c>
      <c r="Z42" s="546">
        <v>9.3838887999999994</v>
      </c>
      <c r="AA42" s="546">
        <v>10.41702776</v>
      </c>
      <c r="AB42" s="546">
        <v>9.5267438900000005</v>
      </c>
      <c r="AC42" s="546">
        <v>9.3516091299999999</v>
      </c>
      <c r="AD42" s="546">
        <v>8.6710053400000007</v>
      </c>
      <c r="AE42" s="546">
        <v>8.7275764099999993</v>
      </c>
      <c r="AF42" s="546">
        <v>9.0606487700000002</v>
      </c>
      <c r="AG42" s="546">
        <v>11.1310389</v>
      </c>
      <c r="AH42" s="546">
        <v>11.481671860000001</v>
      </c>
      <c r="AI42" s="546">
        <v>9.5333639100000003</v>
      </c>
      <c r="AJ42" s="546">
        <v>8.4980085400000007</v>
      </c>
      <c r="AK42" s="546">
        <v>8.5209244399999999</v>
      </c>
      <c r="AL42" s="546">
        <v>9.5715591500000006</v>
      </c>
      <c r="AM42" s="546">
        <v>9.7098007299999995</v>
      </c>
      <c r="AN42" s="546">
        <v>9.0915526500000006</v>
      </c>
      <c r="AO42" s="546">
        <v>9.1023848300000001</v>
      </c>
      <c r="AP42" s="546">
        <v>8.0826956400000007</v>
      </c>
      <c r="AQ42" s="546">
        <v>8.20001012</v>
      </c>
      <c r="AR42" s="546">
        <v>8.7791149799999992</v>
      </c>
      <c r="AS42" s="546">
        <v>11.1931996</v>
      </c>
      <c r="AT42" s="546">
        <v>10.49439158</v>
      </c>
      <c r="AU42" s="546">
        <v>9.6948336499999996</v>
      </c>
      <c r="AV42" s="546">
        <v>8.5401518799999998</v>
      </c>
      <c r="AW42" s="546">
        <v>8.5977459399999994</v>
      </c>
      <c r="AX42" s="546">
        <v>9.0999210000000001</v>
      </c>
      <c r="AY42" s="546">
        <v>10.08524793</v>
      </c>
      <c r="AZ42" s="546">
        <v>9.3705045400000007</v>
      </c>
      <c r="BA42" s="546">
        <v>9.0030222380999998</v>
      </c>
      <c r="BB42" s="546">
        <v>8.1553606999999992</v>
      </c>
      <c r="BC42" s="547">
        <v>8.3048439999999992</v>
      </c>
      <c r="BD42" s="547">
        <v>9.1083409999999994</v>
      </c>
      <c r="BE42" s="547">
        <v>11.2477</v>
      </c>
      <c r="BF42" s="547">
        <v>11.215</v>
      </c>
      <c r="BG42" s="547">
        <v>9.9582750000000004</v>
      </c>
      <c r="BH42" s="547">
        <v>8.7561999999999998</v>
      </c>
      <c r="BI42" s="547">
        <v>8.5877459999999992</v>
      </c>
      <c r="BJ42" s="547">
        <v>9.2769189999999995</v>
      </c>
      <c r="BK42" s="547">
        <v>10.354039999999999</v>
      </c>
      <c r="BL42" s="547">
        <v>9.2250549999999993</v>
      </c>
      <c r="BM42" s="547">
        <v>9.2177760000000006</v>
      </c>
      <c r="BN42" s="547">
        <v>8.2123539999999995</v>
      </c>
      <c r="BO42" s="547">
        <v>8.3143799999999999</v>
      </c>
      <c r="BP42" s="547">
        <v>9.11022</v>
      </c>
      <c r="BQ42" s="547">
        <v>11.25258</v>
      </c>
      <c r="BR42" s="547">
        <v>11.20722</v>
      </c>
      <c r="BS42" s="547">
        <v>9.919257</v>
      </c>
      <c r="BT42" s="547">
        <v>8.69773</v>
      </c>
      <c r="BU42" s="547">
        <v>8.5287819999999996</v>
      </c>
      <c r="BV42" s="547">
        <v>9.2084349999999997</v>
      </c>
    </row>
    <row r="43" spans="1:74" ht="11.15" customHeight="1" x14ac:dyDescent="0.25">
      <c r="A43" s="86" t="s">
        <v>981</v>
      </c>
      <c r="B43" s="145" t="s">
        <v>388</v>
      </c>
      <c r="C43" s="546">
        <v>31.048619349999999</v>
      </c>
      <c r="D43" s="546">
        <v>28.977785669999999</v>
      </c>
      <c r="E43" s="546">
        <v>27.433195900000001</v>
      </c>
      <c r="F43" s="546">
        <v>25.233955340000001</v>
      </c>
      <c r="G43" s="546">
        <v>24.60146911</v>
      </c>
      <c r="H43" s="546">
        <v>29.221672730000002</v>
      </c>
      <c r="I43" s="546">
        <v>36.931314399999998</v>
      </c>
      <c r="J43" s="546">
        <v>35.48335556</v>
      </c>
      <c r="K43" s="546">
        <v>30.068736659999999</v>
      </c>
      <c r="L43" s="546">
        <v>26.49658234</v>
      </c>
      <c r="M43" s="546">
        <v>26.190239290000001</v>
      </c>
      <c r="N43" s="546">
        <v>30.438764689999999</v>
      </c>
      <c r="O43" s="546">
        <v>30.936513430000002</v>
      </c>
      <c r="P43" s="546">
        <v>29.877462940000001</v>
      </c>
      <c r="Q43" s="546">
        <v>28.510473040000001</v>
      </c>
      <c r="R43" s="546">
        <v>25.54396105</v>
      </c>
      <c r="S43" s="546">
        <v>26.07610348</v>
      </c>
      <c r="T43" s="546">
        <v>30.88832326</v>
      </c>
      <c r="U43" s="546">
        <v>35.224455890000002</v>
      </c>
      <c r="V43" s="546">
        <v>35.768170339999998</v>
      </c>
      <c r="W43" s="546">
        <v>31.071005339999999</v>
      </c>
      <c r="X43" s="546">
        <v>27.3499278</v>
      </c>
      <c r="Y43" s="546">
        <v>27.027322170000001</v>
      </c>
      <c r="Z43" s="546">
        <v>29.56067951</v>
      </c>
      <c r="AA43" s="546">
        <v>32.889607669999997</v>
      </c>
      <c r="AB43" s="546">
        <v>29.473402579999998</v>
      </c>
      <c r="AC43" s="546">
        <v>28.528399579999999</v>
      </c>
      <c r="AD43" s="546">
        <v>26.50325582</v>
      </c>
      <c r="AE43" s="546">
        <v>26.812190180000002</v>
      </c>
      <c r="AF43" s="546">
        <v>30.38978169</v>
      </c>
      <c r="AG43" s="546">
        <v>35.811473280000001</v>
      </c>
      <c r="AH43" s="546">
        <v>36.981242469999998</v>
      </c>
      <c r="AI43" s="546">
        <v>30.981694310000002</v>
      </c>
      <c r="AJ43" s="546">
        <v>26.756537779999999</v>
      </c>
      <c r="AK43" s="546">
        <v>26.489209450000001</v>
      </c>
      <c r="AL43" s="546">
        <v>31.081046390000001</v>
      </c>
      <c r="AM43" s="546">
        <v>30.385609049999999</v>
      </c>
      <c r="AN43" s="546">
        <v>27.608367189999999</v>
      </c>
      <c r="AO43" s="546">
        <v>28.421361350000002</v>
      </c>
      <c r="AP43" s="546">
        <v>25.601351950000002</v>
      </c>
      <c r="AQ43" s="546">
        <v>25.676912189999999</v>
      </c>
      <c r="AR43" s="546">
        <v>27.947647150000002</v>
      </c>
      <c r="AS43" s="546">
        <v>35.23907363</v>
      </c>
      <c r="AT43" s="546">
        <v>33.899900959999997</v>
      </c>
      <c r="AU43" s="546">
        <v>30.5680221</v>
      </c>
      <c r="AV43" s="546">
        <v>26.649144029999999</v>
      </c>
      <c r="AW43" s="546">
        <v>26.890020679999999</v>
      </c>
      <c r="AX43" s="546">
        <v>29.201444540000001</v>
      </c>
      <c r="AY43" s="546">
        <v>31.355615109999999</v>
      </c>
      <c r="AZ43" s="546">
        <v>29.430139019999999</v>
      </c>
      <c r="BA43" s="546">
        <v>28.046471463</v>
      </c>
      <c r="BB43" s="546">
        <v>25.575344730000001</v>
      </c>
      <c r="BC43" s="547">
        <v>25.808250000000001</v>
      </c>
      <c r="BD43" s="547">
        <v>29.148700000000002</v>
      </c>
      <c r="BE43" s="547">
        <v>36.258659999999999</v>
      </c>
      <c r="BF43" s="547">
        <v>35.510010000000001</v>
      </c>
      <c r="BG43" s="547">
        <v>31.32517</v>
      </c>
      <c r="BH43" s="547">
        <v>26.86946</v>
      </c>
      <c r="BI43" s="547">
        <v>26.606210000000001</v>
      </c>
      <c r="BJ43" s="547">
        <v>29.546520000000001</v>
      </c>
      <c r="BK43" s="547">
        <v>31.803370000000001</v>
      </c>
      <c r="BL43" s="547">
        <v>28.894549999999999</v>
      </c>
      <c r="BM43" s="547">
        <v>28.722020000000001</v>
      </c>
      <c r="BN43" s="547">
        <v>25.904509999999998</v>
      </c>
      <c r="BO43" s="547">
        <v>26.066220000000001</v>
      </c>
      <c r="BP43" s="547">
        <v>29.385370000000002</v>
      </c>
      <c r="BQ43" s="547">
        <v>36.516489999999997</v>
      </c>
      <c r="BR43" s="547">
        <v>35.756529999999998</v>
      </c>
      <c r="BS43" s="547">
        <v>31.503509999999999</v>
      </c>
      <c r="BT43" s="547">
        <v>26.986249999999998</v>
      </c>
      <c r="BU43" s="547">
        <v>26.69594</v>
      </c>
      <c r="BV43" s="547">
        <v>29.621770000000001</v>
      </c>
    </row>
    <row r="44" spans="1:74" ht="11.15" customHeight="1" x14ac:dyDescent="0.25">
      <c r="A44" s="86" t="s">
        <v>982</v>
      </c>
      <c r="B44" s="156" t="s">
        <v>360</v>
      </c>
      <c r="C44" s="546">
        <v>47.133736519999999</v>
      </c>
      <c r="D44" s="546">
        <v>45.284126389999997</v>
      </c>
      <c r="E44" s="546">
        <v>43.133284279999998</v>
      </c>
      <c r="F44" s="546">
        <v>36.877935809999997</v>
      </c>
      <c r="G44" s="546">
        <v>38.675397410000002</v>
      </c>
      <c r="H44" s="546">
        <v>46.175775049999999</v>
      </c>
      <c r="I44" s="546">
        <v>55.433624510000001</v>
      </c>
      <c r="J44" s="546">
        <v>51.826832099999997</v>
      </c>
      <c r="K44" s="546">
        <v>43.19111539</v>
      </c>
      <c r="L44" s="546">
        <v>41.971749539999998</v>
      </c>
      <c r="M44" s="546">
        <v>40.783237839999998</v>
      </c>
      <c r="N44" s="546">
        <v>46.213671159999997</v>
      </c>
      <c r="O44" s="546">
        <v>47.15432405</v>
      </c>
      <c r="P44" s="546">
        <v>45.67794044</v>
      </c>
      <c r="Q44" s="546">
        <v>43.387342959999998</v>
      </c>
      <c r="R44" s="546">
        <v>39.832566360000001</v>
      </c>
      <c r="S44" s="546">
        <v>42.390371450000004</v>
      </c>
      <c r="T44" s="546">
        <v>49.209132930000003</v>
      </c>
      <c r="U44" s="546">
        <v>52.581252050000003</v>
      </c>
      <c r="V44" s="546">
        <v>55.19925224</v>
      </c>
      <c r="W44" s="546">
        <v>45.874984449999999</v>
      </c>
      <c r="X44" s="546">
        <v>43.164289770000003</v>
      </c>
      <c r="Y44" s="546">
        <v>42.665297340000002</v>
      </c>
      <c r="Z44" s="546">
        <v>45.249886959999998</v>
      </c>
      <c r="AA44" s="546">
        <v>49.957606210000002</v>
      </c>
      <c r="AB44" s="546">
        <v>44.804513929999999</v>
      </c>
      <c r="AC44" s="546">
        <v>45.122487360000001</v>
      </c>
      <c r="AD44" s="546">
        <v>40.761284570000001</v>
      </c>
      <c r="AE44" s="546">
        <v>43.677433999999998</v>
      </c>
      <c r="AF44" s="546">
        <v>49.015164900000002</v>
      </c>
      <c r="AG44" s="546">
        <v>53.455370430000002</v>
      </c>
      <c r="AH44" s="546">
        <v>53.228968340000002</v>
      </c>
      <c r="AI44" s="546">
        <v>45.474497339999999</v>
      </c>
      <c r="AJ44" s="546">
        <v>40.967489870000001</v>
      </c>
      <c r="AK44" s="546">
        <v>41.906779290000003</v>
      </c>
      <c r="AL44" s="546">
        <v>47.55926479</v>
      </c>
      <c r="AM44" s="546">
        <v>46.821583699999998</v>
      </c>
      <c r="AN44" s="546">
        <v>42.080438569999998</v>
      </c>
      <c r="AO44" s="546">
        <v>44.940771839999996</v>
      </c>
      <c r="AP44" s="546">
        <v>39.908096319999999</v>
      </c>
      <c r="AQ44" s="546">
        <v>41.904024939999999</v>
      </c>
      <c r="AR44" s="546">
        <v>45.77543292</v>
      </c>
      <c r="AS44" s="546">
        <v>52.573188909999999</v>
      </c>
      <c r="AT44" s="546">
        <v>51.356414909999998</v>
      </c>
      <c r="AU44" s="546">
        <v>44.955531989999997</v>
      </c>
      <c r="AV44" s="546">
        <v>42.49555866</v>
      </c>
      <c r="AW44" s="546">
        <v>42.178004780000002</v>
      </c>
      <c r="AX44" s="546">
        <v>44.694343779999997</v>
      </c>
      <c r="AY44" s="546">
        <v>49.31527912</v>
      </c>
      <c r="AZ44" s="546">
        <v>43.290364009999998</v>
      </c>
      <c r="BA44" s="546">
        <v>43.916211752999999</v>
      </c>
      <c r="BB44" s="546">
        <v>40.324549165000001</v>
      </c>
      <c r="BC44" s="547">
        <v>42.24962</v>
      </c>
      <c r="BD44" s="547">
        <v>47.63467</v>
      </c>
      <c r="BE44" s="547">
        <v>54.821550000000002</v>
      </c>
      <c r="BF44" s="547">
        <v>53.926819999999999</v>
      </c>
      <c r="BG44" s="547">
        <v>45.486960000000003</v>
      </c>
      <c r="BH44" s="547">
        <v>43.152929999999998</v>
      </c>
      <c r="BI44" s="547">
        <v>42.546050000000001</v>
      </c>
      <c r="BJ44" s="547">
        <v>46.647150000000003</v>
      </c>
      <c r="BK44" s="547">
        <v>50.477980000000002</v>
      </c>
      <c r="BL44" s="547">
        <v>43.715789999999998</v>
      </c>
      <c r="BM44" s="547">
        <v>45.435470000000002</v>
      </c>
      <c r="BN44" s="547">
        <v>41.066290000000002</v>
      </c>
      <c r="BO44" s="547">
        <v>42.861170000000001</v>
      </c>
      <c r="BP44" s="547">
        <v>48.098399999999998</v>
      </c>
      <c r="BQ44" s="547">
        <v>55.213810000000002</v>
      </c>
      <c r="BR44" s="547">
        <v>54.296410000000002</v>
      </c>
      <c r="BS44" s="547">
        <v>45.752279999999999</v>
      </c>
      <c r="BT44" s="547">
        <v>43.401989999999998</v>
      </c>
      <c r="BU44" s="547">
        <v>42.777509999999999</v>
      </c>
      <c r="BV44" s="547">
        <v>46.873539999999998</v>
      </c>
    </row>
    <row r="45" spans="1:74" ht="11.15" customHeight="1" x14ac:dyDescent="0.25">
      <c r="A45" s="86" t="s">
        <v>983</v>
      </c>
      <c r="B45" s="156" t="s">
        <v>361</v>
      </c>
      <c r="C45" s="546">
        <v>26.80966738</v>
      </c>
      <c r="D45" s="546">
        <v>24.982626190000001</v>
      </c>
      <c r="E45" s="546">
        <v>23.86947138</v>
      </c>
      <c r="F45" s="546">
        <v>21.06419455</v>
      </c>
      <c r="G45" s="546">
        <v>20.777923359999999</v>
      </c>
      <c r="H45" s="546">
        <v>25.383562479999998</v>
      </c>
      <c r="I45" s="546">
        <v>29.152277529999999</v>
      </c>
      <c r="J45" s="546">
        <v>28.11602388</v>
      </c>
      <c r="K45" s="546">
        <v>23.866630369999999</v>
      </c>
      <c r="L45" s="546">
        <v>22.942839039999999</v>
      </c>
      <c r="M45" s="546">
        <v>22.739869429999999</v>
      </c>
      <c r="N45" s="546">
        <v>25.885871600000002</v>
      </c>
      <c r="O45" s="546">
        <v>26.397853210000001</v>
      </c>
      <c r="P45" s="546">
        <v>26.422873689999999</v>
      </c>
      <c r="Q45" s="546">
        <v>24.169642150000001</v>
      </c>
      <c r="R45" s="546">
        <v>21.930829809999999</v>
      </c>
      <c r="S45" s="546">
        <v>22.682536989999999</v>
      </c>
      <c r="T45" s="546">
        <v>27.034916549999998</v>
      </c>
      <c r="U45" s="546">
        <v>29.230533999999999</v>
      </c>
      <c r="V45" s="546">
        <v>29.764321670000001</v>
      </c>
      <c r="W45" s="546">
        <v>25.632094930000001</v>
      </c>
      <c r="X45" s="546">
        <v>23.561476800000001</v>
      </c>
      <c r="Y45" s="546">
        <v>23.520253960000002</v>
      </c>
      <c r="Z45" s="546">
        <v>25.635598349999999</v>
      </c>
      <c r="AA45" s="546">
        <v>28.41722</v>
      </c>
      <c r="AB45" s="546">
        <v>25.88279197</v>
      </c>
      <c r="AC45" s="546">
        <v>25.552410259999998</v>
      </c>
      <c r="AD45" s="546">
        <v>22.91070487</v>
      </c>
      <c r="AE45" s="546">
        <v>24.20940079</v>
      </c>
      <c r="AF45" s="546">
        <v>26.979452810000002</v>
      </c>
      <c r="AG45" s="546">
        <v>30.351028339999999</v>
      </c>
      <c r="AH45" s="546">
        <v>29.921976740000002</v>
      </c>
      <c r="AI45" s="546">
        <v>26.258264780000001</v>
      </c>
      <c r="AJ45" s="546">
        <v>23.29116775</v>
      </c>
      <c r="AK45" s="546">
        <v>24.363266190000001</v>
      </c>
      <c r="AL45" s="546">
        <v>27.673071709999999</v>
      </c>
      <c r="AM45" s="546">
        <v>28.252531919999999</v>
      </c>
      <c r="AN45" s="546">
        <v>24.688989110000001</v>
      </c>
      <c r="AO45" s="546">
        <v>25.799787389999999</v>
      </c>
      <c r="AP45" s="546">
        <v>23.156309530000001</v>
      </c>
      <c r="AQ45" s="546">
        <v>24.341169690000001</v>
      </c>
      <c r="AR45" s="546">
        <v>27.29474909</v>
      </c>
      <c r="AS45" s="546">
        <v>29.551371870000001</v>
      </c>
      <c r="AT45" s="546">
        <v>30.516721870000001</v>
      </c>
      <c r="AU45" s="546">
        <v>26.496858240000002</v>
      </c>
      <c r="AV45" s="546">
        <v>24.254660940000001</v>
      </c>
      <c r="AW45" s="546">
        <v>24.403015230000001</v>
      </c>
      <c r="AX45" s="546">
        <v>26.438498370000001</v>
      </c>
      <c r="AY45" s="546">
        <v>29.551760479999999</v>
      </c>
      <c r="AZ45" s="546">
        <v>24.992015769999998</v>
      </c>
      <c r="BA45" s="546">
        <v>24.828937476</v>
      </c>
      <c r="BB45" s="546">
        <v>22.756873476999999</v>
      </c>
      <c r="BC45" s="547">
        <v>24.57122</v>
      </c>
      <c r="BD45" s="547">
        <v>27.841740000000001</v>
      </c>
      <c r="BE45" s="547">
        <v>31.579609999999999</v>
      </c>
      <c r="BF45" s="547">
        <v>31.645109999999999</v>
      </c>
      <c r="BG45" s="547">
        <v>26.62434</v>
      </c>
      <c r="BH45" s="547">
        <v>24.916530000000002</v>
      </c>
      <c r="BI45" s="547">
        <v>25.19229</v>
      </c>
      <c r="BJ45" s="547">
        <v>28.368230000000001</v>
      </c>
      <c r="BK45" s="547">
        <v>30.517150000000001</v>
      </c>
      <c r="BL45" s="547">
        <v>25.850210000000001</v>
      </c>
      <c r="BM45" s="547">
        <v>26.04692</v>
      </c>
      <c r="BN45" s="547">
        <v>23.45262</v>
      </c>
      <c r="BO45" s="547">
        <v>25.232399999999998</v>
      </c>
      <c r="BP45" s="547">
        <v>28.384060000000002</v>
      </c>
      <c r="BQ45" s="547">
        <v>32.109349999999999</v>
      </c>
      <c r="BR45" s="547">
        <v>32.17897</v>
      </c>
      <c r="BS45" s="547">
        <v>27.044460000000001</v>
      </c>
      <c r="BT45" s="547">
        <v>25.315149999999999</v>
      </c>
      <c r="BU45" s="547">
        <v>25.58493</v>
      </c>
      <c r="BV45" s="547">
        <v>28.787690000000001</v>
      </c>
    </row>
    <row r="46" spans="1:74" ht="11.15" customHeight="1" x14ac:dyDescent="0.25">
      <c r="A46" s="86" t="s">
        <v>984</v>
      </c>
      <c r="B46" s="156" t="s">
        <v>362</v>
      </c>
      <c r="C46" s="546">
        <v>67.246434579999999</v>
      </c>
      <c r="D46" s="546">
        <v>62.510869040000003</v>
      </c>
      <c r="E46" s="546">
        <v>61.573429949999998</v>
      </c>
      <c r="F46" s="546">
        <v>57.167646060000003</v>
      </c>
      <c r="G46" s="546">
        <v>61.308711770000002</v>
      </c>
      <c r="H46" s="546">
        <v>70.780721619999994</v>
      </c>
      <c r="I46" s="546">
        <v>84.469002639999999</v>
      </c>
      <c r="J46" s="546">
        <v>81.641862489999994</v>
      </c>
      <c r="K46" s="546">
        <v>70.850490789999995</v>
      </c>
      <c r="L46" s="546">
        <v>64.083580780000005</v>
      </c>
      <c r="M46" s="546">
        <v>61.559976339999999</v>
      </c>
      <c r="N46" s="546">
        <v>67.720580069999997</v>
      </c>
      <c r="O46" s="546">
        <v>71.120623589999994</v>
      </c>
      <c r="P46" s="546">
        <v>65.848828929999996</v>
      </c>
      <c r="Q46" s="546">
        <v>62.88029933</v>
      </c>
      <c r="R46" s="546">
        <v>59.745815989999997</v>
      </c>
      <c r="S46" s="546">
        <v>65.076213010000004</v>
      </c>
      <c r="T46" s="546">
        <v>73.890154019999997</v>
      </c>
      <c r="U46" s="546">
        <v>82.305390970000005</v>
      </c>
      <c r="V46" s="546">
        <v>83.843196550000002</v>
      </c>
      <c r="W46" s="546">
        <v>73.574302110000005</v>
      </c>
      <c r="X46" s="546">
        <v>66.973599059999998</v>
      </c>
      <c r="Y46" s="546">
        <v>62.266035100000003</v>
      </c>
      <c r="Z46" s="546">
        <v>65.776972630000003</v>
      </c>
      <c r="AA46" s="546">
        <v>75.058636879999995</v>
      </c>
      <c r="AB46" s="546">
        <v>66.869598909999993</v>
      </c>
      <c r="AC46" s="546">
        <v>64.440902890000004</v>
      </c>
      <c r="AD46" s="546">
        <v>61.475465849999999</v>
      </c>
      <c r="AE46" s="546">
        <v>70.119828990000002</v>
      </c>
      <c r="AF46" s="546">
        <v>77.671634190000006</v>
      </c>
      <c r="AG46" s="546">
        <v>87.324520519999993</v>
      </c>
      <c r="AH46" s="546">
        <v>84.930460049999994</v>
      </c>
      <c r="AI46" s="546">
        <v>73.543933730000006</v>
      </c>
      <c r="AJ46" s="546">
        <v>64.34216807</v>
      </c>
      <c r="AK46" s="546">
        <v>64.665444890000003</v>
      </c>
      <c r="AL46" s="546">
        <v>72.093031229999994</v>
      </c>
      <c r="AM46" s="546">
        <v>68.541011800000007</v>
      </c>
      <c r="AN46" s="546">
        <v>61.643375970000001</v>
      </c>
      <c r="AO46" s="546">
        <v>66.181515880000006</v>
      </c>
      <c r="AP46" s="546">
        <v>61.590681029999999</v>
      </c>
      <c r="AQ46" s="546">
        <v>66.369589090000005</v>
      </c>
      <c r="AR46" s="546">
        <v>72.928465110000005</v>
      </c>
      <c r="AS46" s="546">
        <v>86.799788939999999</v>
      </c>
      <c r="AT46" s="546">
        <v>87.815348720000003</v>
      </c>
      <c r="AU46" s="546">
        <v>76.43013449</v>
      </c>
      <c r="AV46" s="546">
        <v>66.68502685</v>
      </c>
      <c r="AW46" s="546">
        <v>63.991788229999997</v>
      </c>
      <c r="AX46" s="546">
        <v>68.289100950000005</v>
      </c>
      <c r="AY46" s="546">
        <v>75.011137270000006</v>
      </c>
      <c r="AZ46" s="546">
        <v>65.305427199999997</v>
      </c>
      <c r="BA46" s="546">
        <v>65.403183287999994</v>
      </c>
      <c r="BB46" s="546">
        <v>61.955881875000003</v>
      </c>
      <c r="BC46" s="547">
        <v>68.079310000000007</v>
      </c>
      <c r="BD46" s="547">
        <v>79.45881</v>
      </c>
      <c r="BE46" s="547">
        <v>90.760130000000004</v>
      </c>
      <c r="BF46" s="547">
        <v>89.997730000000004</v>
      </c>
      <c r="BG46" s="547">
        <v>79.445239999999998</v>
      </c>
      <c r="BH46" s="547">
        <v>69.069329999999994</v>
      </c>
      <c r="BI46" s="547">
        <v>64.400980000000004</v>
      </c>
      <c r="BJ46" s="547">
        <v>69.688550000000006</v>
      </c>
      <c r="BK46" s="547">
        <v>75.182400000000001</v>
      </c>
      <c r="BL46" s="547">
        <v>64.378320000000002</v>
      </c>
      <c r="BM46" s="547">
        <v>66.952489999999997</v>
      </c>
      <c r="BN46" s="547">
        <v>63.089440000000003</v>
      </c>
      <c r="BO46" s="547">
        <v>69.887929999999997</v>
      </c>
      <c r="BP46" s="547">
        <v>80.739419999999996</v>
      </c>
      <c r="BQ46" s="547">
        <v>91.72824</v>
      </c>
      <c r="BR46" s="547">
        <v>90.942340000000002</v>
      </c>
      <c r="BS46" s="547">
        <v>80.137469999999993</v>
      </c>
      <c r="BT46" s="547">
        <v>69.574590000000001</v>
      </c>
      <c r="BU46" s="547">
        <v>64.698710000000005</v>
      </c>
      <c r="BV46" s="547">
        <v>69.927289999999999</v>
      </c>
    </row>
    <row r="47" spans="1:74" ht="11.15" customHeight="1" x14ac:dyDescent="0.25">
      <c r="A47" s="86" t="s">
        <v>985</v>
      </c>
      <c r="B47" s="156" t="s">
        <v>363</v>
      </c>
      <c r="C47" s="546">
        <v>25.362173559999999</v>
      </c>
      <c r="D47" s="546">
        <v>24.564907989999998</v>
      </c>
      <c r="E47" s="546">
        <v>23.24841443</v>
      </c>
      <c r="F47" s="546">
        <v>20.561978580000002</v>
      </c>
      <c r="G47" s="546">
        <v>21.399717089999999</v>
      </c>
      <c r="H47" s="546">
        <v>25.22966181</v>
      </c>
      <c r="I47" s="546">
        <v>29.62428427</v>
      </c>
      <c r="J47" s="546">
        <v>29.735847719999999</v>
      </c>
      <c r="K47" s="546">
        <v>26.71167552</v>
      </c>
      <c r="L47" s="546">
        <v>22.85617736</v>
      </c>
      <c r="M47" s="546">
        <v>21.792898149999999</v>
      </c>
      <c r="N47" s="546">
        <v>25.594195580000001</v>
      </c>
      <c r="O47" s="546">
        <v>27.338835060000001</v>
      </c>
      <c r="P47" s="546">
        <v>25.932997629999999</v>
      </c>
      <c r="Q47" s="546">
        <v>24.192792180000001</v>
      </c>
      <c r="R47" s="546">
        <v>22.050368550000002</v>
      </c>
      <c r="S47" s="546">
        <v>22.93158236</v>
      </c>
      <c r="T47" s="546">
        <v>26.441782799999999</v>
      </c>
      <c r="U47" s="546">
        <v>29.428280659999999</v>
      </c>
      <c r="V47" s="546">
        <v>30.489883259999999</v>
      </c>
      <c r="W47" s="546">
        <v>27.408300059999998</v>
      </c>
      <c r="X47" s="546">
        <v>24.111391019999999</v>
      </c>
      <c r="Y47" s="546">
        <v>23.146115300000002</v>
      </c>
      <c r="Z47" s="546">
        <v>24.266324210000001</v>
      </c>
      <c r="AA47" s="546">
        <v>27.69491313</v>
      </c>
      <c r="AB47" s="546">
        <v>26.189213299999999</v>
      </c>
      <c r="AC47" s="546">
        <v>24.165119650000001</v>
      </c>
      <c r="AD47" s="546">
        <v>22.53403793</v>
      </c>
      <c r="AE47" s="546">
        <v>24.747686250000001</v>
      </c>
      <c r="AF47" s="546">
        <v>28.406758409999998</v>
      </c>
      <c r="AG47" s="546">
        <v>31.65167778</v>
      </c>
      <c r="AH47" s="546">
        <v>30.523013200000001</v>
      </c>
      <c r="AI47" s="546">
        <v>26.904153820000001</v>
      </c>
      <c r="AJ47" s="546">
        <v>22.9687375</v>
      </c>
      <c r="AK47" s="546">
        <v>22.377659130000001</v>
      </c>
      <c r="AL47" s="546">
        <v>25.294901029999998</v>
      </c>
      <c r="AM47" s="546">
        <v>26.28735369</v>
      </c>
      <c r="AN47" s="546">
        <v>23.694695079999999</v>
      </c>
      <c r="AO47" s="546">
        <v>23.121483250000001</v>
      </c>
      <c r="AP47" s="546">
        <v>22.10496139</v>
      </c>
      <c r="AQ47" s="546">
        <v>22.995236200000001</v>
      </c>
      <c r="AR47" s="546">
        <v>26.009461529999999</v>
      </c>
      <c r="AS47" s="546">
        <v>29.855769760000001</v>
      </c>
      <c r="AT47" s="546">
        <v>31.076695340000001</v>
      </c>
      <c r="AU47" s="546">
        <v>28.166397799999999</v>
      </c>
      <c r="AV47" s="546">
        <v>23.587047160000001</v>
      </c>
      <c r="AW47" s="546">
        <v>22.658590969999999</v>
      </c>
      <c r="AX47" s="546">
        <v>24.704165769999999</v>
      </c>
      <c r="AY47" s="546">
        <v>28.67426506</v>
      </c>
      <c r="AZ47" s="546">
        <v>25.303263309999998</v>
      </c>
      <c r="BA47" s="546">
        <v>22.925492022</v>
      </c>
      <c r="BB47" s="546">
        <v>21.773913</v>
      </c>
      <c r="BC47" s="547">
        <v>23.06934</v>
      </c>
      <c r="BD47" s="547">
        <v>26.905550000000002</v>
      </c>
      <c r="BE47" s="547">
        <v>30.96208</v>
      </c>
      <c r="BF47" s="547">
        <v>31.50123</v>
      </c>
      <c r="BG47" s="547">
        <v>28.267379999999999</v>
      </c>
      <c r="BH47" s="547">
        <v>23.738790000000002</v>
      </c>
      <c r="BI47" s="547">
        <v>22.821090000000002</v>
      </c>
      <c r="BJ47" s="547">
        <v>25.137450000000001</v>
      </c>
      <c r="BK47" s="547">
        <v>28.029530000000001</v>
      </c>
      <c r="BL47" s="547">
        <v>24.565200000000001</v>
      </c>
      <c r="BM47" s="547">
        <v>23.645679999999999</v>
      </c>
      <c r="BN47" s="547">
        <v>21.876390000000001</v>
      </c>
      <c r="BO47" s="547">
        <v>23.115490000000001</v>
      </c>
      <c r="BP47" s="547">
        <v>27.040150000000001</v>
      </c>
      <c r="BQ47" s="547">
        <v>31.031880000000001</v>
      </c>
      <c r="BR47" s="547">
        <v>31.56325</v>
      </c>
      <c r="BS47" s="547">
        <v>28.29318</v>
      </c>
      <c r="BT47" s="547">
        <v>23.738949999999999</v>
      </c>
      <c r="BU47" s="547">
        <v>22.812190000000001</v>
      </c>
      <c r="BV47" s="547">
        <v>25.13505</v>
      </c>
    </row>
    <row r="48" spans="1:74" ht="11.15" customHeight="1" x14ac:dyDescent="0.25">
      <c r="A48" s="86" t="s">
        <v>986</v>
      </c>
      <c r="B48" s="156" t="s">
        <v>364</v>
      </c>
      <c r="C48" s="546">
        <v>49.676004820000003</v>
      </c>
      <c r="D48" s="546">
        <v>47.572514400000003</v>
      </c>
      <c r="E48" s="546">
        <v>47.546717829999999</v>
      </c>
      <c r="F48" s="546">
        <v>44.565966830000001</v>
      </c>
      <c r="G48" s="546">
        <v>46.660559110000001</v>
      </c>
      <c r="H48" s="546">
        <v>55.680850390000003</v>
      </c>
      <c r="I48" s="546">
        <v>63.733729400000001</v>
      </c>
      <c r="J48" s="546">
        <v>63.490863740000002</v>
      </c>
      <c r="K48" s="546">
        <v>57.475265159999999</v>
      </c>
      <c r="L48" s="546">
        <v>51.476610409999999</v>
      </c>
      <c r="M48" s="546">
        <v>45.489538260000003</v>
      </c>
      <c r="N48" s="546">
        <v>50.771642659999998</v>
      </c>
      <c r="O48" s="546">
        <v>52.876892490000003</v>
      </c>
      <c r="P48" s="546">
        <v>46.253105259999998</v>
      </c>
      <c r="Q48" s="546">
        <v>46.569717509999997</v>
      </c>
      <c r="R48" s="546">
        <v>46.547124250000003</v>
      </c>
      <c r="S48" s="546">
        <v>48.759313519999999</v>
      </c>
      <c r="T48" s="546">
        <v>57.198268339999998</v>
      </c>
      <c r="U48" s="546">
        <v>64.304796210000006</v>
      </c>
      <c r="V48" s="546">
        <v>65.474984660000004</v>
      </c>
      <c r="W48" s="546">
        <v>61.392409479999998</v>
      </c>
      <c r="X48" s="546">
        <v>53.52930164</v>
      </c>
      <c r="Y48" s="546">
        <v>47.352202460000001</v>
      </c>
      <c r="Z48" s="546">
        <v>49.377387280000001</v>
      </c>
      <c r="AA48" s="546">
        <v>54.559522430000001</v>
      </c>
      <c r="AB48" s="546">
        <v>51.488855979999997</v>
      </c>
      <c r="AC48" s="546">
        <v>51.15879683</v>
      </c>
      <c r="AD48" s="546">
        <v>49.037681290000002</v>
      </c>
      <c r="AE48" s="546">
        <v>56.217021760000002</v>
      </c>
      <c r="AF48" s="546">
        <v>64.278962949999993</v>
      </c>
      <c r="AG48" s="546">
        <v>70.162222209999996</v>
      </c>
      <c r="AH48" s="546">
        <v>70.472637000000006</v>
      </c>
      <c r="AI48" s="546">
        <v>62.564259419999999</v>
      </c>
      <c r="AJ48" s="546">
        <v>53.774439149999999</v>
      </c>
      <c r="AK48" s="546">
        <v>49.973976370000003</v>
      </c>
      <c r="AL48" s="546">
        <v>55.336420799999999</v>
      </c>
      <c r="AM48" s="546">
        <v>52.246004579999997</v>
      </c>
      <c r="AN48" s="546">
        <v>48.918892890000002</v>
      </c>
      <c r="AO48" s="546">
        <v>51.530738419999999</v>
      </c>
      <c r="AP48" s="546">
        <v>49.214688760000001</v>
      </c>
      <c r="AQ48" s="546">
        <v>54.200998409999997</v>
      </c>
      <c r="AR48" s="546">
        <v>62.704371170000002</v>
      </c>
      <c r="AS48" s="546">
        <v>72.758668040000003</v>
      </c>
      <c r="AT48" s="546">
        <v>76.961675839999998</v>
      </c>
      <c r="AU48" s="546">
        <v>69.51739121</v>
      </c>
      <c r="AV48" s="546">
        <v>59.593385900000001</v>
      </c>
      <c r="AW48" s="546">
        <v>51.468263739999998</v>
      </c>
      <c r="AX48" s="546">
        <v>51.734065559999998</v>
      </c>
      <c r="AY48" s="546">
        <v>56.528686200000003</v>
      </c>
      <c r="AZ48" s="546">
        <v>50.990824600000003</v>
      </c>
      <c r="BA48" s="546">
        <v>51.031837439999997</v>
      </c>
      <c r="BB48" s="546">
        <v>51.140969699999999</v>
      </c>
      <c r="BC48" s="547">
        <v>56.85286</v>
      </c>
      <c r="BD48" s="547">
        <v>65.349419999999995</v>
      </c>
      <c r="BE48" s="547">
        <v>74.626429999999999</v>
      </c>
      <c r="BF48" s="547">
        <v>77.203940000000003</v>
      </c>
      <c r="BG48" s="547">
        <v>68.579030000000003</v>
      </c>
      <c r="BH48" s="547">
        <v>61.26493</v>
      </c>
      <c r="BI48" s="547">
        <v>54.079169999999998</v>
      </c>
      <c r="BJ48" s="547">
        <v>55.168979999999998</v>
      </c>
      <c r="BK48" s="547">
        <v>57.643149999999999</v>
      </c>
      <c r="BL48" s="547">
        <v>51.703049999999998</v>
      </c>
      <c r="BM48" s="547">
        <v>54.554670000000002</v>
      </c>
      <c r="BN48" s="547">
        <v>53.282910000000001</v>
      </c>
      <c r="BO48" s="547">
        <v>59.206249999999997</v>
      </c>
      <c r="BP48" s="547">
        <v>68.169049999999999</v>
      </c>
      <c r="BQ48" s="547">
        <v>77.487440000000007</v>
      </c>
      <c r="BR48" s="547">
        <v>80.22242</v>
      </c>
      <c r="BS48" s="547">
        <v>71.385040000000004</v>
      </c>
      <c r="BT48" s="547">
        <v>63.933059999999998</v>
      </c>
      <c r="BU48" s="547">
        <v>56.418930000000003</v>
      </c>
      <c r="BV48" s="547">
        <v>57.432899999999997</v>
      </c>
    </row>
    <row r="49" spans="1:74" ht="11.15" customHeight="1" x14ac:dyDescent="0.25">
      <c r="A49" s="86" t="s">
        <v>987</v>
      </c>
      <c r="B49" s="156" t="s">
        <v>365</v>
      </c>
      <c r="C49" s="546">
        <v>22.912751950000001</v>
      </c>
      <c r="D49" s="546">
        <v>21.16037824</v>
      </c>
      <c r="E49" s="546">
        <v>21.115442770000001</v>
      </c>
      <c r="F49" s="546">
        <v>19.97381111</v>
      </c>
      <c r="G49" s="546">
        <v>23.039523509999999</v>
      </c>
      <c r="H49" s="546">
        <v>25.440826569999999</v>
      </c>
      <c r="I49" s="546">
        <v>30.12195406</v>
      </c>
      <c r="J49" s="546">
        <v>30.771756379999999</v>
      </c>
      <c r="K49" s="546">
        <v>25.599894979999998</v>
      </c>
      <c r="L49" s="546">
        <v>23.080596570000001</v>
      </c>
      <c r="M49" s="546">
        <v>20.96178269</v>
      </c>
      <c r="N49" s="546">
        <v>22.882377330000001</v>
      </c>
      <c r="O49" s="546">
        <v>22.864448400000001</v>
      </c>
      <c r="P49" s="546">
        <v>20.558169790000001</v>
      </c>
      <c r="Q49" s="546">
        <v>21.33119524</v>
      </c>
      <c r="R49" s="546">
        <v>21.191101700000001</v>
      </c>
      <c r="S49" s="546">
        <v>23.40799633</v>
      </c>
      <c r="T49" s="546">
        <v>28.522769879999998</v>
      </c>
      <c r="U49" s="546">
        <v>31.076993099999999</v>
      </c>
      <c r="V49" s="546">
        <v>29.84752353</v>
      </c>
      <c r="W49" s="546">
        <v>26.055819880000001</v>
      </c>
      <c r="X49" s="546">
        <v>22.048355740000002</v>
      </c>
      <c r="Y49" s="546">
        <v>20.940602219999999</v>
      </c>
      <c r="Z49" s="546">
        <v>22.861521410000002</v>
      </c>
      <c r="AA49" s="546">
        <v>23.613109089999998</v>
      </c>
      <c r="AB49" s="546">
        <v>21.271334329999998</v>
      </c>
      <c r="AC49" s="546">
        <v>22.16789631</v>
      </c>
      <c r="AD49" s="546">
        <v>21.73903404</v>
      </c>
      <c r="AE49" s="546">
        <v>23.89464456</v>
      </c>
      <c r="AF49" s="546">
        <v>27.59036746</v>
      </c>
      <c r="AG49" s="546">
        <v>31.836720669999998</v>
      </c>
      <c r="AH49" s="546">
        <v>30.688264329999999</v>
      </c>
      <c r="AI49" s="546">
        <v>26.9831343</v>
      </c>
      <c r="AJ49" s="546">
        <v>22.94175907</v>
      </c>
      <c r="AK49" s="546">
        <v>22.001403379999999</v>
      </c>
      <c r="AL49" s="546">
        <v>24.35791751</v>
      </c>
      <c r="AM49" s="546">
        <v>24.286285920000001</v>
      </c>
      <c r="AN49" s="546">
        <v>21.866467839999999</v>
      </c>
      <c r="AO49" s="546">
        <v>22.755854280000001</v>
      </c>
      <c r="AP49" s="546">
        <v>21.880493529999999</v>
      </c>
      <c r="AQ49" s="546">
        <v>23.87147238</v>
      </c>
      <c r="AR49" s="546">
        <v>25.30395781</v>
      </c>
      <c r="AS49" s="546">
        <v>32.6925843</v>
      </c>
      <c r="AT49" s="546">
        <v>31.463241100000001</v>
      </c>
      <c r="AU49" s="546">
        <v>26.220947429999999</v>
      </c>
      <c r="AV49" s="546">
        <v>23.60943649</v>
      </c>
      <c r="AW49" s="546">
        <v>21.836054069999999</v>
      </c>
      <c r="AX49" s="546">
        <v>23.81082765</v>
      </c>
      <c r="AY49" s="546">
        <v>24.81460787</v>
      </c>
      <c r="AZ49" s="546">
        <v>22.491568539999999</v>
      </c>
      <c r="BA49" s="546">
        <v>22.542919736999998</v>
      </c>
      <c r="BB49" s="546">
        <v>22.160923791999998</v>
      </c>
      <c r="BC49" s="547">
        <v>24.27589</v>
      </c>
      <c r="BD49" s="547">
        <v>27.41226</v>
      </c>
      <c r="BE49" s="547">
        <v>32.527149999999999</v>
      </c>
      <c r="BF49" s="547">
        <v>31.921220000000002</v>
      </c>
      <c r="BG49" s="547">
        <v>26.95711</v>
      </c>
      <c r="BH49" s="547">
        <v>23.834669999999999</v>
      </c>
      <c r="BI49" s="547">
        <v>22.157240000000002</v>
      </c>
      <c r="BJ49" s="547">
        <v>24.568960000000001</v>
      </c>
      <c r="BK49" s="547">
        <v>25.089659999999999</v>
      </c>
      <c r="BL49" s="547">
        <v>22.136040000000001</v>
      </c>
      <c r="BM49" s="547">
        <v>22.871929999999999</v>
      </c>
      <c r="BN49" s="547">
        <v>22.757359999999998</v>
      </c>
      <c r="BO49" s="547">
        <v>24.84657</v>
      </c>
      <c r="BP49" s="547">
        <v>27.779800000000002</v>
      </c>
      <c r="BQ49" s="547">
        <v>32.90307</v>
      </c>
      <c r="BR49" s="547">
        <v>32.269489999999998</v>
      </c>
      <c r="BS49" s="547">
        <v>27.210470000000001</v>
      </c>
      <c r="BT49" s="547">
        <v>24.036909999999999</v>
      </c>
      <c r="BU49" s="547">
        <v>22.326740000000001</v>
      </c>
      <c r="BV49" s="547">
        <v>24.746510000000001</v>
      </c>
    </row>
    <row r="50" spans="1:74" ht="11.15" customHeight="1" x14ac:dyDescent="0.25">
      <c r="A50" s="86" t="s">
        <v>988</v>
      </c>
      <c r="B50" s="156" t="s">
        <v>226</v>
      </c>
      <c r="C50" s="546">
        <v>34.011586880000003</v>
      </c>
      <c r="D50" s="546">
        <v>29.245786949999999</v>
      </c>
      <c r="E50" s="546">
        <v>31.82647811</v>
      </c>
      <c r="F50" s="546">
        <v>27.836384890000001</v>
      </c>
      <c r="G50" s="546">
        <v>29.071852190000001</v>
      </c>
      <c r="H50" s="546">
        <v>31.764359720000002</v>
      </c>
      <c r="I50" s="546">
        <v>37.37542534</v>
      </c>
      <c r="J50" s="546">
        <v>35.377393980000001</v>
      </c>
      <c r="K50" s="546">
        <v>34.220908950000002</v>
      </c>
      <c r="L50" s="546">
        <v>34.214906810000002</v>
      </c>
      <c r="M50" s="546">
        <v>28.10852573</v>
      </c>
      <c r="N50" s="546">
        <v>34.84651951</v>
      </c>
      <c r="O50" s="546">
        <v>31.469344199999998</v>
      </c>
      <c r="P50" s="546">
        <v>28.563137220000002</v>
      </c>
      <c r="Q50" s="546">
        <v>33.935256340000002</v>
      </c>
      <c r="R50" s="546">
        <v>26.435921990000001</v>
      </c>
      <c r="S50" s="546">
        <v>29.234760510000001</v>
      </c>
      <c r="T50" s="546">
        <v>33.911278930000002</v>
      </c>
      <c r="U50" s="546">
        <v>38.05901574</v>
      </c>
      <c r="V50" s="546">
        <v>37.990281359999997</v>
      </c>
      <c r="W50" s="546">
        <v>34.248257379999998</v>
      </c>
      <c r="X50" s="546">
        <v>31.532458890000001</v>
      </c>
      <c r="Y50" s="546">
        <v>30.27043943</v>
      </c>
      <c r="Z50" s="546">
        <v>33.933586060000003</v>
      </c>
      <c r="AA50" s="546">
        <v>34.741069289999999</v>
      </c>
      <c r="AB50" s="546">
        <v>29.192845510000001</v>
      </c>
      <c r="AC50" s="546">
        <v>32.55102995</v>
      </c>
      <c r="AD50" s="546">
        <v>30.10539447</v>
      </c>
      <c r="AE50" s="546">
        <v>30.07199018</v>
      </c>
      <c r="AF50" s="546">
        <v>32.521636229999999</v>
      </c>
      <c r="AG50" s="546">
        <v>36.237569059999998</v>
      </c>
      <c r="AH50" s="546">
        <v>40.115421040000001</v>
      </c>
      <c r="AI50" s="546">
        <v>37.039209239999998</v>
      </c>
      <c r="AJ50" s="546">
        <v>32.354657060000001</v>
      </c>
      <c r="AK50" s="546">
        <v>30.681157370000001</v>
      </c>
      <c r="AL50" s="546">
        <v>33.481373589999997</v>
      </c>
      <c r="AM50" s="546">
        <v>34.240735440000002</v>
      </c>
      <c r="AN50" s="546">
        <v>29.845070920000001</v>
      </c>
      <c r="AO50" s="546">
        <v>32.745676830000001</v>
      </c>
      <c r="AP50" s="546">
        <v>27.628860159999999</v>
      </c>
      <c r="AQ50" s="546">
        <v>29.041008080000001</v>
      </c>
      <c r="AR50" s="546">
        <v>29.95818834</v>
      </c>
      <c r="AS50" s="546">
        <v>34.51846054</v>
      </c>
      <c r="AT50" s="546">
        <v>37.044722559999997</v>
      </c>
      <c r="AU50" s="546">
        <v>32.854235860000003</v>
      </c>
      <c r="AV50" s="546">
        <v>31.177299420000001</v>
      </c>
      <c r="AW50" s="546">
        <v>30.197135500000002</v>
      </c>
      <c r="AX50" s="546">
        <v>31.67241817</v>
      </c>
      <c r="AY50" s="546">
        <v>34.373418729999997</v>
      </c>
      <c r="AZ50" s="546">
        <v>30.158204300000001</v>
      </c>
      <c r="BA50" s="546">
        <v>31.236283316000002</v>
      </c>
      <c r="BB50" s="546">
        <v>26.94287151</v>
      </c>
      <c r="BC50" s="547">
        <v>28.70722</v>
      </c>
      <c r="BD50" s="547">
        <v>30.658180000000002</v>
      </c>
      <c r="BE50" s="547">
        <v>34.92747</v>
      </c>
      <c r="BF50" s="547">
        <v>37.206220000000002</v>
      </c>
      <c r="BG50" s="547">
        <v>34.261859999999999</v>
      </c>
      <c r="BH50" s="547">
        <v>32.043210000000002</v>
      </c>
      <c r="BI50" s="547">
        <v>30.101590000000002</v>
      </c>
      <c r="BJ50" s="547">
        <v>32.041989999999998</v>
      </c>
      <c r="BK50" s="547">
        <v>34.317860000000003</v>
      </c>
      <c r="BL50" s="547">
        <v>28.959099999999999</v>
      </c>
      <c r="BM50" s="547">
        <v>31.00159</v>
      </c>
      <c r="BN50" s="547">
        <v>27.024260000000002</v>
      </c>
      <c r="BO50" s="547">
        <v>28.9983</v>
      </c>
      <c r="BP50" s="547">
        <v>30.750990000000002</v>
      </c>
      <c r="BQ50" s="547">
        <v>34.88693</v>
      </c>
      <c r="BR50" s="547">
        <v>37.188479999999998</v>
      </c>
      <c r="BS50" s="547">
        <v>34.220750000000002</v>
      </c>
      <c r="BT50" s="547">
        <v>32.01679</v>
      </c>
      <c r="BU50" s="547">
        <v>30.026070000000001</v>
      </c>
      <c r="BV50" s="547">
        <v>31.954219999999999</v>
      </c>
    </row>
    <row r="51" spans="1:74" ht="11.25" customHeight="1" x14ac:dyDescent="0.25">
      <c r="A51" s="86" t="s">
        <v>989</v>
      </c>
      <c r="B51" s="156" t="s">
        <v>227</v>
      </c>
      <c r="C51" s="546">
        <v>1.3641831799999999</v>
      </c>
      <c r="D51" s="546">
        <v>1.2154954499999999</v>
      </c>
      <c r="E51" s="546">
        <v>1.26064127</v>
      </c>
      <c r="F51" s="546">
        <v>1.0941694</v>
      </c>
      <c r="G51" s="546">
        <v>1.1163381100000001</v>
      </c>
      <c r="H51" s="546">
        <v>1.1596300500000001</v>
      </c>
      <c r="I51" s="546">
        <v>1.20826642</v>
      </c>
      <c r="J51" s="546">
        <v>1.2356844199999999</v>
      </c>
      <c r="K51" s="546">
        <v>1.1922956899999999</v>
      </c>
      <c r="L51" s="546">
        <v>1.2773580499999999</v>
      </c>
      <c r="M51" s="546">
        <v>1.28143268</v>
      </c>
      <c r="N51" s="546">
        <v>1.3088433500000001</v>
      </c>
      <c r="O51" s="546">
        <v>1.26681786</v>
      </c>
      <c r="P51" s="546">
        <v>1.14554044</v>
      </c>
      <c r="Q51" s="546">
        <v>1.2487043900000001</v>
      </c>
      <c r="R51" s="546">
        <v>1.17650777</v>
      </c>
      <c r="S51" s="546">
        <v>1.21440569</v>
      </c>
      <c r="T51" s="546">
        <v>1.19536153</v>
      </c>
      <c r="U51" s="546">
        <v>1.2568445100000001</v>
      </c>
      <c r="V51" s="546">
        <v>1.2770840299999999</v>
      </c>
      <c r="W51" s="546">
        <v>1.2195703</v>
      </c>
      <c r="X51" s="546">
        <v>1.2687694199999999</v>
      </c>
      <c r="Y51" s="546">
        <v>1.2948821699999999</v>
      </c>
      <c r="Z51" s="546">
        <v>1.3413329599999999</v>
      </c>
      <c r="AA51" s="546">
        <v>1.3073351900000001</v>
      </c>
      <c r="AB51" s="546">
        <v>1.1637704099999999</v>
      </c>
      <c r="AC51" s="546">
        <v>1.2613754100000001</v>
      </c>
      <c r="AD51" s="546">
        <v>1.1950009399999999</v>
      </c>
      <c r="AE51" s="546">
        <v>1.2191797</v>
      </c>
      <c r="AF51" s="546">
        <v>1.1919244200000001</v>
      </c>
      <c r="AG51" s="546">
        <v>1.2525530300000001</v>
      </c>
      <c r="AH51" s="546">
        <v>1.2826227100000001</v>
      </c>
      <c r="AI51" s="546">
        <v>1.26132939</v>
      </c>
      <c r="AJ51" s="546">
        <v>1.3009800199999999</v>
      </c>
      <c r="AK51" s="546">
        <v>1.2779256800000001</v>
      </c>
      <c r="AL51" s="546">
        <v>1.3271981100000001</v>
      </c>
      <c r="AM51" s="546">
        <v>1.3135764999999999</v>
      </c>
      <c r="AN51" s="546">
        <v>1.14374723</v>
      </c>
      <c r="AO51" s="546">
        <v>1.25603479</v>
      </c>
      <c r="AP51" s="546">
        <v>1.2049798599999999</v>
      </c>
      <c r="AQ51" s="546">
        <v>1.1940984100000001</v>
      </c>
      <c r="AR51" s="546">
        <v>1.17051763</v>
      </c>
      <c r="AS51" s="546">
        <v>1.2497078800000001</v>
      </c>
      <c r="AT51" s="546">
        <v>1.2708960899999999</v>
      </c>
      <c r="AU51" s="546">
        <v>1.22419663</v>
      </c>
      <c r="AV51" s="546">
        <v>1.2827314000000001</v>
      </c>
      <c r="AW51" s="546">
        <v>1.2664451000000001</v>
      </c>
      <c r="AX51" s="546">
        <v>1.3143661200000001</v>
      </c>
      <c r="AY51" s="546">
        <v>1.3003697000000001</v>
      </c>
      <c r="AZ51" s="546">
        <v>1.21046802</v>
      </c>
      <c r="BA51" s="546">
        <v>1.2542941000000001</v>
      </c>
      <c r="BB51" s="546">
        <v>1.1952989999999999</v>
      </c>
      <c r="BC51" s="547">
        <v>1.18753</v>
      </c>
      <c r="BD51" s="547">
        <v>1.1698379999999999</v>
      </c>
      <c r="BE51" s="547">
        <v>1.2507569999999999</v>
      </c>
      <c r="BF51" s="547">
        <v>1.2708680000000001</v>
      </c>
      <c r="BG51" s="547">
        <v>1.226318</v>
      </c>
      <c r="BH51" s="547">
        <v>1.2826759999999999</v>
      </c>
      <c r="BI51" s="547">
        <v>1.2614909999999999</v>
      </c>
      <c r="BJ51" s="547">
        <v>1.308497</v>
      </c>
      <c r="BK51" s="547">
        <v>1.2952809999999999</v>
      </c>
      <c r="BL51" s="547">
        <v>1.1715329999999999</v>
      </c>
      <c r="BM51" s="547">
        <v>1.2553049999999999</v>
      </c>
      <c r="BN51" s="547">
        <v>1.1957800000000001</v>
      </c>
      <c r="BO51" s="547">
        <v>1.1864129999999999</v>
      </c>
      <c r="BP51" s="547">
        <v>1.1671389999999999</v>
      </c>
      <c r="BQ51" s="547">
        <v>1.2453829999999999</v>
      </c>
      <c r="BR51" s="547">
        <v>1.263366</v>
      </c>
      <c r="BS51" s="547">
        <v>1.2176880000000001</v>
      </c>
      <c r="BT51" s="547">
        <v>1.273528</v>
      </c>
      <c r="BU51" s="547">
        <v>1.25251</v>
      </c>
      <c r="BV51" s="547">
        <v>1.2994760000000001</v>
      </c>
    </row>
    <row r="52" spans="1:74" ht="11.15" customHeight="1" x14ac:dyDescent="0.25">
      <c r="A52" s="86" t="s">
        <v>990</v>
      </c>
      <c r="B52" s="157" t="s">
        <v>367</v>
      </c>
      <c r="C52" s="552">
        <v>315.53278846000001</v>
      </c>
      <c r="D52" s="552">
        <v>294.65940740999997</v>
      </c>
      <c r="E52" s="552">
        <v>289.89377899999999</v>
      </c>
      <c r="F52" s="552">
        <v>262.40056157999999</v>
      </c>
      <c r="G52" s="552">
        <v>274.70708141</v>
      </c>
      <c r="H52" s="552">
        <v>320.05572136000001</v>
      </c>
      <c r="I52" s="552">
        <v>379.53004041999998</v>
      </c>
      <c r="J52" s="552">
        <v>368.88450379</v>
      </c>
      <c r="K52" s="552">
        <v>322.55451133999998</v>
      </c>
      <c r="L52" s="552">
        <v>296.87657825000002</v>
      </c>
      <c r="M52" s="552">
        <v>277.24920278000002</v>
      </c>
      <c r="N52" s="552">
        <v>315.33030411999999</v>
      </c>
      <c r="O52" s="552">
        <v>321.49647594999999</v>
      </c>
      <c r="P52" s="552">
        <v>299.69803164000001</v>
      </c>
      <c r="Q52" s="552">
        <v>295.34499951999999</v>
      </c>
      <c r="R52" s="552">
        <v>272.77869724999999</v>
      </c>
      <c r="S52" s="552">
        <v>290.06060062</v>
      </c>
      <c r="T52" s="552">
        <v>338.41538329000002</v>
      </c>
      <c r="U52" s="552">
        <v>373.94829795999999</v>
      </c>
      <c r="V52" s="552">
        <v>381.03930319</v>
      </c>
      <c r="W52" s="552">
        <v>336.44400996000002</v>
      </c>
      <c r="X52" s="552">
        <v>302.12747094000002</v>
      </c>
      <c r="Y52" s="552">
        <v>287.13380081999998</v>
      </c>
      <c r="Z52" s="552">
        <v>307.38717817000003</v>
      </c>
      <c r="AA52" s="552">
        <v>338.65604765</v>
      </c>
      <c r="AB52" s="552">
        <v>305.86307081000001</v>
      </c>
      <c r="AC52" s="552">
        <v>304.30002737000001</v>
      </c>
      <c r="AD52" s="552">
        <v>284.93286511999997</v>
      </c>
      <c r="AE52" s="552">
        <v>309.69695281999998</v>
      </c>
      <c r="AF52" s="552">
        <v>347.10633182999999</v>
      </c>
      <c r="AG52" s="552">
        <v>389.21417422000002</v>
      </c>
      <c r="AH52" s="552">
        <v>389.62627773999998</v>
      </c>
      <c r="AI52" s="552">
        <v>340.54384024000001</v>
      </c>
      <c r="AJ52" s="552">
        <v>297.19594481000001</v>
      </c>
      <c r="AK52" s="552">
        <v>292.25774618999998</v>
      </c>
      <c r="AL52" s="552">
        <v>327.77578431000001</v>
      </c>
      <c r="AM52" s="552">
        <v>322.08449331000003</v>
      </c>
      <c r="AN52" s="552">
        <v>290.58159744</v>
      </c>
      <c r="AO52" s="552">
        <v>305.85560885000001</v>
      </c>
      <c r="AP52" s="552">
        <v>280.37311817</v>
      </c>
      <c r="AQ52" s="552">
        <v>297.79451951999999</v>
      </c>
      <c r="AR52" s="552">
        <v>327.87190573999999</v>
      </c>
      <c r="AS52" s="552">
        <v>386.43181346</v>
      </c>
      <c r="AT52" s="552">
        <v>391.90000896999999</v>
      </c>
      <c r="AU52" s="552">
        <v>346.12854937999998</v>
      </c>
      <c r="AV52" s="552">
        <v>307.87444273</v>
      </c>
      <c r="AW52" s="552">
        <v>293.48706424</v>
      </c>
      <c r="AX52" s="552">
        <v>310.95915193000002</v>
      </c>
      <c r="AY52" s="552">
        <v>341.01038748000002</v>
      </c>
      <c r="AZ52" s="552">
        <v>302.54277931000001</v>
      </c>
      <c r="BA52" s="552">
        <v>300.18865283000002</v>
      </c>
      <c r="BB52" s="552">
        <v>281.98198695000002</v>
      </c>
      <c r="BC52" s="553">
        <v>303.10610000000003</v>
      </c>
      <c r="BD52" s="553">
        <v>344.6875</v>
      </c>
      <c r="BE52" s="553">
        <v>398.9615</v>
      </c>
      <c r="BF52" s="553">
        <v>401.39819999999997</v>
      </c>
      <c r="BG52" s="553">
        <v>352.13170000000002</v>
      </c>
      <c r="BH52" s="553">
        <v>314.92869999999999</v>
      </c>
      <c r="BI52" s="553">
        <v>297.75380000000001</v>
      </c>
      <c r="BJ52" s="553">
        <v>321.75319999999999</v>
      </c>
      <c r="BK52" s="553">
        <v>344.71039999999999</v>
      </c>
      <c r="BL52" s="553">
        <v>300.59879999999998</v>
      </c>
      <c r="BM52" s="553">
        <v>309.70389999999998</v>
      </c>
      <c r="BN52" s="553">
        <v>287.86189999999999</v>
      </c>
      <c r="BO52" s="553">
        <v>309.71510000000001</v>
      </c>
      <c r="BP52" s="553">
        <v>350.62459999999999</v>
      </c>
      <c r="BQ52" s="553">
        <v>404.37520000000001</v>
      </c>
      <c r="BR52" s="553">
        <v>406.88850000000002</v>
      </c>
      <c r="BS52" s="553">
        <v>356.6841</v>
      </c>
      <c r="BT52" s="553">
        <v>318.97500000000002</v>
      </c>
      <c r="BU52" s="553">
        <v>301.1223</v>
      </c>
      <c r="BV52" s="553">
        <v>324.98689999999999</v>
      </c>
    </row>
    <row r="53" spans="1:74" s="613" customFormat="1" ht="12" customHeight="1" x14ac:dyDescent="0.2">
      <c r="A53" s="610"/>
      <c r="B53" s="597" t="s">
        <v>1288</v>
      </c>
      <c r="C53" s="595"/>
      <c r="D53" s="595"/>
      <c r="E53" s="595"/>
      <c r="F53" s="595"/>
      <c r="G53" s="595"/>
      <c r="H53" s="595"/>
      <c r="I53" s="595"/>
      <c r="J53" s="595"/>
      <c r="K53" s="595"/>
      <c r="L53" s="595"/>
      <c r="M53" s="595"/>
      <c r="N53" s="595"/>
      <c r="O53" s="595"/>
      <c r="P53" s="595"/>
      <c r="Q53" s="595"/>
    </row>
    <row r="54" spans="1:74" s="342" customFormat="1" ht="12" customHeight="1" x14ac:dyDescent="0.2">
      <c r="A54" s="341"/>
      <c r="B54" s="645" t="str">
        <f>Dates!$G$2</f>
        <v>EIA completed modeling and analysis for this report on Thursday, May 2, 2024.</v>
      </c>
      <c r="C54" s="638"/>
      <c r="D54" s="638"/>
      <c r="E54" s="638"/>
      <c r="F54" s="638"/>
      <c r="G54" s="638"/>
      <c r="H54" s="638"/>
      <c r="I54" s="638"/>
      <c r="J54" s="638"/>
      <c r="K54" s="638"/>
      <c r="L54" s="638"/>
      <c r="M54" s="638"/>
      <c r="N54" s="638"/>
      <c r="O54" s="638"/>
      <c r="P54" s="638"/>
      <c r="Q54" s="638"/>
      <c r="AY54" s="370"/>
      <c r="AZ54" s="370"/>
      <c r="BA54" s="370"/>
      <c r="BB54" s="370"/>
      <c r="BC54" s="370"/>
      <c r="BD54" s="370"/>
      <c r="BE54" s="370"/>
      <c r="BF54" s="370"/>
      <c r="BG54" s="370"/>
      <c r="BH54" s="236"/>
      <c r="BI54" s="370"/>
      <c r="BJ54" s="370"/>
    </row>
    <row r="55" spans="1:74" s="342" customFormat="1" ht="12" customHeight="1" x14ac:dyDescent="0.25">
      <c r="A55" s="341"/>
      <c r="B55" s="706" t="s">
        <v>290</v>
      </c>
      <c r="C55" s="638"/>
      <c r="D55" s="638"/>
      <c r="E55" s="638"/>
      <c r="F55" s="638"/>
      <c r="G55" s="638"/>
      <c r="H55" s="638"/>
      <c r="I55" s="638"/>
      <c r="J55" s="638"/>
      <c r="K55" s="638"/>
      <c r="L55" s="638"/>
      <c r="M55" s="638"/>
      <c r="N55" s="638"/>
      <c r="O55" s="638"/>
      <c r="P55" s="638"/>
      <c r="Q55" s="638"/>
      <c r="AY55" s="370"/>
      <c r="AZ55" s="370"/>
      <c r="BA55" s="370"/>
      <c r="BB55" s="370"/>
      <c r="BC55" s="370"/>
      <c r="BD55" s="494"/>
      <c r="BE55" s="494"/>
      <c r="BF55" s="494"/>
      <c r="BG55" s="370"/>
      <c r="BH55" s="186"/>
      <c r="BI55" s="370"/>
      <c r="BJ55" s="370"/>
    </row>
    <row r="56" spans="1:74" s="342" customFormat="1" ht="22.4" customHeight="1" x14ac:dyDescent="0.25">
      <c r="A56" s="341"/>
      <c r="B56" s="712" t="s">
        <v>1254</v>
      </c>
      <c r="C56" s="716"/>
      <c r="D56" s="716"/>
      <c r="E56" s="716"/>
      <c r="F56" s="716"/>
      <c r="G56" s="716"/>
      <c r="H56" s="716"/>
      <c r="I56" s="716"/>
      <c r="J56" s="716"/>
      <c r="K56" s="716"/>
      <c r="L56" s="716"/>
      <c r="M56" s="716"/>
      <c r="N56" s="716"/>
      <c r="O56" s="716"/>
      <c r="P56" s="716"/>
      <c r="Q56" s="710"/>
      <c r="AY56" s="370"/>
      <c r="AZ56" s="370"/>
      <c r="BA56" s="370"/>
      <c r="BB56" s="370"/>
      <c r="BC56" s="370"/>
      <c r="BD56" s="494"/>
      <c r="BE56" s="494"/>
      <c r="BF56" s="494"/>
      <c r="BG56" s="370"/>
      <c r="BH56" s="186"/>
      <c r="BI56" s="370"/>
      <c r="BJ56" s="370"/>
    </row>
    <row r="57" spans="1:74" s="342" customFormat="1" ht="12" customHeight="1" x14ac:dyDescent="0.25">
      <c r="A57" s="341"/>
      <c r="B57" s="712" t="s">
        <v>1255</v>
      </c>
      <c r="C57" s="716"/>
      <c r="D57" s="716"/>
      <c r="E57" s="716"/>
      <c r="F57" s="716"/>
      <c r="G57" s="716"/>
      <c r="H57" s="716"/>
      <c r="I57" s="716"/>
      <c r="J57" s="716"/>
      <c r="K57" s="716"/>
      <c r="L57" s="716"/>
      <c r="M57" s="716"/>
      <c r="N57" s="716"/>
      <c r="O57" s="716"/>
      <c r="P57" s="716"/>
      <c r="Q57" s="710"/>
      <c r="AY57" s="370"/>
      <c r="AZ57" s="370"/>
      <c r="BA57" s="370"/>
      <c r="BB57" s="370"/>
      <c r="BC57" s="370"/>
      <c r="BD57" s="494"/>
      <c r="BE57" s="494"/>
      <c r="BF57" s="494"/>
      <c r="BG57" s="370"/>
      <c r="BH57" s="186"/>
      <c r="BI57" s="370"/>
      <c r="BJ57" s="370"/>
    </row>
    <row r="58" spans="1:74" s="342" customFormat="1" ht="12" customHeight="1" x14ac:dyDescent="0.25">
      <c r="A58" s="341"/>
      <c r="B58" s="717" t="s">
        <v>1256</v>
      </c>
      <c r="C58" s="710"/>
      <c r="D58" s="710"/>
      <c r="E58" s="710"/>
      <c r="F58" s="710"/>
      <c r="G58" s="710"/>
      <c r="H58" s="710"/>
      <c r="I58" s="710"/>
      <c r="J58" s="710"/>
      <c r="K58" s="710"/>
      <c r="L58" s="710"/>
      <c r="M58" s="710"/>
      <c r="N58" s="710"/>
      <c r="O58" s="710"/>
      <c r="P58" s="710"/>
      <c r="Q58" s="710"/>
      <c r="AY58" s="370"/>
      <c r="AZ58" s="370"/>
      <c r="BA58" s="370"/>
      <c r="BB58" s="370"/>
      <c r="BC58" s="370"/>
      <c r="BD58" s="494"/>
      <c r="BE58" s="494"/>
      <c r="BF58" s="494"/>
      <c r="BG58" s="370"/>
      <c r="BH58" s="186"/>
      <c r="BI58" s="370"/>
      <c r="BJ58" s="370"/>
    </row>
    <row r="59" spans="1:74" s="342" customFormat="1" ht="12" customHeight="1" x14ac:dyDescent="0.25">
      <c r="A59" s="341"/>
      <c r="B59" s="712" t="s">
        <v>1257</v>
      </c>
      <c r="C59" s="707"/>
      <c r="D59" s="707"/>
      <c r="E59" s="707"/>
      <c r="F59" s="707"/>
      <c r="G59" s="707"/>
      <c r="H59" s="707"/>
      <c r="I59" s="707"/>
      <c r="J59" s="707"/>
      <c r="K59" s="707"/>
      <c r="L59" s="707"/>
      <c r="M59" s="707"/>
      <c r="N59" s="707"/>
      <c r="O59" s="707"/>
      <c r="P59" s="707"/>
      <c r="Q59" s="635"/>
      <c r="AY59" s="370"/>
      <c r="AZ59" s="370"/>
      <c r="BA59" s="370"/>
      <c r="BB59" s="370"/>
      <c r="BC59" s="370"/>
      <c r="BD59" s="494"/>
      <c r="BE59" s="494"/>
      <c r="BF59" s="494"/>
      <c r="BG59" s="370"/>
      <c r="BH59" s="186"/>
      <c r="BI59" s="370"/>
      <c r="BJ59" s="370"/>
    </row>
    <row r="60" spans="1:74" s="342" customFormat="1" ht="12" customHeight="1" x14ac:dyDescent="0.25">
      <c r="A60" s="341"/>
      <c r="B60" s="634" t="s">
        <v>1252</v>
      </c>
      <c r="C60" s="635"/>
      <c r="D60" s="635"/>
      <c r="E60" s="635"/>
      <c r="F60" s="635"/>
      <c r="G60" s="635"/>
      <c r="H60" s="635"/>
      <c r="I60" s="635"/>
      <c r="J60" s="635"/>
      <c r="K60" s="635"/>
      <c r="L60" s="635"/>
      <c r="M60" s="635"/>
      <c r="N60" s="635"/>
      <c r="O60" s="635"/>
      <c r="P60" s="635"/>
      <c r="Q60" s="710"/>
      <c r="AY60" s="370"/>
      <c r="AZ60" s="370"/>
      <c r="BA60" s="370"/>
      <c r="BB60" s="370"/>
      <c r="BC60" s="370"/>
      <c r="BD60" s="494"/>
      <c r="BE60" s="494"/>
      <c r="BF60" s="494"/>
      <c r="BG60" s="370"/>
      <c r="BH60" s="186"/>
      <c r="BI60" s="370"/>
      <c r="BJ60" s="370"/>
    </row>
    <row r="61" spans="1:74" s="342" customFormat="1" ht="12" customHeight="1" x14ac:dyDescent="0.25">
      <c r="A61" s="341"/>
      <c r="B61" s="711" t="s">
        <v>1253</v>
      </c>
      <c r="C61" s="627"/>
      <c r="D61" s="627"/>
      <c r="E61" s="627"/>
      <c r="F61" s="627"/>
      <c r="G61" s="627"/>
      <c r="H61" s="627"/>
      <c r="I61" s="627"/>
      <c r="J61" s="627"/>
      <c r="K61" s="627"/>
      <c r="L61" s="627"/>
      <c r="M61" s="627"/>
      <c r="N61" s="627"/>
      <c r="O61" s="627"/>
      <c r="P61" s="627"/>
      <c r="Q61" s="627"/>
      <c r="AY61" s="370"/>
      <c r="AZ61" s="370"/>
      <c r="BA61" s="370"/>
      <c r="BB61" s="370"/>
      <c r="BC61" s="370"/>
      <c r="BD61" s="494"/>
      <c r="BE61" s="494"/>
      <c r="BF61" s="494"/>
      <c r="BG61" s="370"/>
      <c r="BH61" s="186"/>
      <c r="BI61" s="370"/>
      <c r="BJ61" s="370"/>
    </row>
    <row r="62" spans="1:74" s="342" customFormat="1" ht="12" customHeight="1" x14ac:dyDescent="0.25">
      <c r="A62" s="87"/>
      <c r="B62" s="634"/>
      <c r="C62" s="635"/>
      <c r="D62" s="635"/>
      <c r="E62" s="635"/>
      <c r="F62" s="635"/>
      <c r="G62" s="635"/>
      <c r="H62" s="635"/>
      <c r="I62" s="635"/>
      <c r="J62" s="635"/>
      <c r="K62" s="635"/>
      <c r="L62" s="635"/>
      <c r="M62" s="635"/>
      <c r="N62" s="635"/>
      <c r="O62" s="635"/>
      <c r="P62" s="635"/>
      <c r="Q62" s="627"/>
      <c r="AY62" s="370"/>
      <c r="AZ62" s="370"/>
      <c r="BA62" s="370"/>
      <c r="BB62" s="370"/>
      <c r="BC62" s="370"/>
      <c r="BD62" s="494"/>
      <c r="BE62" s="494"/>
      <c r="BF62" s="494"/>
      <c r="BG62" s="370"/>
      <c r="BH62" s="186"/>
      <c r="BI62" s="370"/>
      <c r="BJ62" s="370"/>
    </row>
    <row r="63" spans="1:74" s="340" customFormat="1" ht="12" customHeight="1" x14ac:dyDescent="0.25">
      <c r="A63" s="87"/>
      <c r="B63" s="654"/>
      <c r="C63" s="627"/>
      <c r="D63" s="627"/>
      <c r="E63" s="627"/>
      <c r="F63" s="627"/>
      <c r="G63" s="627"/>
      <c r="H63" s="627"/>
      <c r="I63" s="627"/>
      <c r="J63" s="627"/>
      <c r="K63" s="627"/>
      <c r="L63" s="627"/>
      <c r="M63" s="627"/>
      <c r="N63" s="627"/>
      <c r="O63" s="627"/>
      <c r="P63" s="627"/>
      <c r="Q63" s="627"/>
      <c r="AY63" s="368"/>
      <c r="AZ63" s="368"/>
      <c r="BA63" s="368"/>
      <c r="BB63" s="368"/>
      <c r="BC63" s="368"/>
      <c r="BD63" s="493"/>
      <c r="BE63" s="493"/>
      <c r="BF63" s="493"/>
      <c r="BG63" s="368"/>
      <c r="BH63" s="186"/>
      <c r="BI63" s="368"/>
      <c r="BJ63" s="368"/>
    </row>
    <row r="64" spans="1:74" x14ac:dyDescent="0.25">
      <c r="BH64" s="186"/>
      <c r="BK64" s="267"/>
      <c r="BL64" s="267"/>
      <c r="BM64" s="267"/>
      <c r="BN64" s="267"/>
      <c r="BO64" s="267"/>
      <c r="BP64" s="267"/>
      <c r="BQ64" s="267"/>
      <c r="BR64" s="267"/>
      <c r="BS64" s="267"/>
      <c r="BT64" s="267"/>
      <c r="BU64" s="267"/>
      <c r="BV64" s="267"/>
    </row>
    <row r="65" spans="60:74" x14ac:dyDescent="0.25">
      <c r="BH65" s="186"/>
      <c r="BK65" s="267"/>
      <c r="BL65" s="267"/>
      <c r="BM65" s="267"/>
      <c r="BN65" s="267"/>
      <c r="BO65" s="267"/>
      <c r="BP65" s="267"/>
      <c r="BQ65" s="267"/>
      <c r="BR65" s="267"/>
      <c r="BS65" s="267"/>
      <c r="BT65" s="267"/>
      <c r="BU65" s="267"/>
      <c r="BV65" s="267"/>
    </row>
    <row r="66" spans="60:74" x14ac:dyDescent="0.25">
      <c r="BH66" s="186"/>
      <c r="BK66" s="267"/>
      <c r="BL66" s="267"/>
      <c r="BM66" s="267"/>
      <c r="BN66" s="267"/>
      <c r="BO66" s="267"/>
      <c r="BP66" s="267"/>
      <c r="BQ66" s="267"/>
      <c r="BR66" s="267"/>
      <c r="BS66" s="267"/>
      <c r="BT66" s="267"/>
      <c r="BU66" s="267"/>
      <c r="BV66" s="267"/>
    </row>
    <row r="67" spans="60:74" x14ac:dyDescent="0.25">
      <c r="BH67" s="186"/>
      <c r="BK67" s="267"/>
      <c r="BL67" s="267"/>
      <c r="BM67" s="267"/>
      <c r="BN67" s="267"/>
      <c r="BO67" s="267"/>
      <c r="BP67" s="267"/>
      <c r="BQ67" s="267"/>
      <c r="BR67" s="267"/>
      <c r="BS67" s="267"/>
      <c r="BT67" s="267"/>
      <c r="BU67" s="267"/>
      <c r="BV67" s="267"/>
    </row>
    <row r="68" spans="60:74" x14ac:dyDescent="0.25">
      <c r="BH68" s="186"/>
      <c r="BK68" s="267"/>
      <c r="BL68" s="267"/>
      <c r="BM68" s="267"/>
      <c r="BN68" s="267"/>
      <c r="BO68" s="267"/>
      <c r="BP68" s="267"/>
      <c r="BQ68" s="267"/>
      <c r="BR68" s="267"/>
      <c r="BS68" s="267"/>
      <c r="BT68" s="267"/>
      <c r="BU68" s="267"/>
      <c r="BV68" s="267"/>
    </row>
    <row r="69" spans="60:74" x14ac:dyDescent="0.25">
      <c r="BK69" s="267"/>
      <c r="BL69" s="267"/>
      <c r="BM69" s="267"/>
      <c r="BN69" s="267"/>
      <c r="BO69" s="267"/>
      <c r="BP69" s="267"/>
      <c r="BQ69" s="267"/>
      <c r="BR69" s="267"/>
      <c r="BS69" s="267"/>
      <c r="BT69" s="267"/>
      <c r="BU69" s="267"/>
      <c r="BV69" s="267"/>
    </row>
    <row r="70" spans="60:74" x14ac:dyDescent="0.25">
      <c r="BK70" s="267"/>
      <c r="BL70" s="267"/>
      <c r="BM70" s="267"/>
      <c r="BN70" s="267"/>
      <c r="BO70" s="267"/>
      <c r="BP70" s="267"/>
      <c r="BQ70" s="267"/>
      <c r="BR70" s="267"/>
      <c r="BS70" s="267"/>
      <c r="BT70" s="267"/>
      <c r="BU70" s="267"/>
      <c r="BV70" s="267"/>
    </row>
    <row r="71" spans="60:74" x14ac:dyDescent="0.25">
      <c r="BK71" s="267"/>
      <c r="BL71" s="267"/>
      <c r="BM71" s="267"/>
      <c r="BN71" s="267"/>
      <c r="BO71" s="267"/>
      <c r="BP71" s="267"/>
      <c r="BQ71" s="267"/>
      <c r="BR71" s="267"/>
      <c r="BS71" s="267"/>
      <c r="BT71" s="267"/>
      <c r="BU71" s="267"/>
      <c r="BV71" s="267"/>
    </row>
    <row r="72" spans="60:74" x14ac:dyDescent="0.25">
      <c r="BK72" s="267"/>
      <c r="BL72" s="267"/>
      <c r="BM72" s="267"/>
      <c r="BN72" s="267"/>
      <c r="BO72" s="267"/>
      <c r="BP72" s="267"/>
      <c r="BQ72" s="267"/>
      <c r="BR72" s="267"/>
      <c r="BS72" s="267"/>
      <c r="BT72" s="267"/>
      <c r="BU72" s="267"/>
      <c r="BV72" s="267"/>
    </row>
    <row r="73" spans="60:74" x14ac:dyDescent="0.25">
      <c r="BK73" s="267"/>
      <c r="BL73" s="267"/>
      <c r="BM73" s="267"/>
      <c r="BN73" s="267"/>
      <c r="BO73" s="267"/>
      <c r="BP73" s="267"/>
      <c r="BQ73" s="267"/>
      <c r="BR73" s="267"/>
      <c r="BS73" s="267"/>
      <c r="BT73" s="267"/>
      <c r="BU73" s="267"/>
      <c r="BV73" s="267"/>
    </row>
    <row r="74" spans="60:74" x14ac:dyDescent="0.25">
      <c r="BK74" s="267"/>
      <c r="BL74" s="267"/>
      <c r="BM74" s="267"/>
      <c r="BN74" s="267"/>
      <c r="BO74" s="267"/>
      <c r="BP74" s="267"/>
      <c r="BQ74" s="267"/>
      <c r="BR74" s="267"/>
      <c r="BS74" s="267"/>
      <c r="BT74" s="267"/>
      <c r="BU74" s="267"/>
      <c r="BV74" s="267"/>
    </row>
    <row r="75" spans="60:74" x14ac:dyDescent="0.25">
      <c r="BK75" s="267"/>
      <c r="BL75" s="267"/>
      <c r="BM75" s="267"/>
      <c r="BN75" s="267"/>
      <c r="BO75" s="267"/>
      <c r="BP75" s="267"/>
      <c r="BQ75" s="267"/>
      <c r="BR75" s="267"/>
      <c r="BS75" s="267"/>
      <c r="BT75" s="267"/>
      <c r="BU75" s="267"/>
      <c r="BV75" s="267"/>
    </row>
    <row r="76" spans="60:74" x14ac:dyDescent="0.25">
      <c r="BK76" s="267"/>
      <c r="BL76" s="267"/>
      <c r="BM76" s="267"/>
      <c r="BN76" s="267"/>
      <c r="BO76" s="267"/>
      <c r="BP76" s="267"/>
      <c r="BQ76" s="267"/>
      <c r="BR76" s="267"/>
      <c r="BS76" s="267"/>
      <c r="BT76" s="267"/>
      <c r="BU76" s="267"/>
      <c r="BV76" s="267"/>
    </row>
    <row r="77" spans="60:74" x14ac:dyDescent="0.25">
      <c r="BK77" s="267"/>
      <c r="BL77" s="267"/>
      <c r="BM77" s="267"/>
      <c r="BN77" s="267"/>
      <c r="BO77" s="267"/>
      <c r="BP77" s="267"/>
      <c r="BQ77" s="267"/>
      <c r="BR77" s="267"/>
      <c r="BS77" s="267"/>
      <c r="BT77" s="267"/>
      <c r="BU77" s="267"/>
      <c r="BV77" s="267"/>
    </row>
    <row r="78" spans="60:74" x14ac:dyDescent="0.25">
      <c r="BK78" s="267"/>
      <c r="BL78" s="267"/>
      <c r="BM78" s="267"/>
      <c r="BN78" s="267"/>
      <c r="BO78" s="267"/>
      <c r="BP78" s="267"/>
      <c r="BQ78" s="267"/>
      <c r="BR78" s="267"/>
      <c r="BS78" s="267"/>
      <c r="BT78" s="267"/>
      <c r="BU78" s="267"/>
      <c r="BV78" s="267"/>
    </row>
    <row r="79" spans="60:74" x14ac:dyDescent="0.25">
      <c r="BK79" s="267"/>
      <c r="BL79" s="267"/>
      <c r="BM79" s="267"/>
      <c r="BN79" s="267"/>
      <c r="BO79" s="267"/>
      <c r="BP79" s="267"/>
      <c r="BQ79" s="267"/>
      <c r="BR79" s="267"/>
      <c r="BS79" s="267"/>
      <c r="BT79" s="267"/>
      <c r="BU79" s="267"/>
      <c r="BV79" s="267"/>
    </row>
    <row r="80" spans="60:74" x14ac:dyDescent="0.25">
      <c r="BK80" s="267"/>
      <c r="BL80" s="267"/>
      <c r="BM80" s="267"/>
      <c r="BN80" s="267"/>
      <c r="BO80" s="267"/>
      <c r="BP80" s="267"/>
      <c r="BQ80" s="267"/>
      <c r="BR80" s="267"/>
      <c r="BS80" s="267"/>
      <c r="BT80" s="267"/>
      <c r="BU80" s="267"/>
      <c r="BV80" s="267"/>
    </row>
    <row r="81" spans="63:74" x14ac:dyDescent="0.25">
      <c r="BK81" s="267"/>
      <c r="BL81" s="267"/>
      <c r="BM81" s="267"/>
      <c r="BN81" s="267"/>
      <c r="BO81" s="267"/>
      <c r="BP81" s="267"/>
      <c r="BQ81" s="267"/>
      <c r="BR81" s="267"/>
      <c r="BS81" s="267"/>
      <c r="BT81" s="267"/>
      <c r="BU81" s="267"/>
      <c r="BV81" s="267"/>
    </row>
    <row r="82" spans="63:74" x14ac:dyDescent="0.25">
      <c r="BK82" s="267"/>
      <c r="BL82" s="267"/>
      <c r="BM82" s="267"/>
      <c r="BN82" s="267"/>
      <c r="BO82" s="267"/>
      <c r="BP82" s="267"/>
      <c r="BQ82" s="267"/>
      <c r="BR82" s="267"/>
      <c r="BS82" s="267"/>
      <c r="BT82" s="267"/>
      <c r="BU82" s="267"/>
      <c r="BV82" s="267"/>
    </row>
    <row r="83" spans="63:74" x14ac:dyDescent="0.25">
      <c r="BK83" s="267"/>
      <c r="BL83" s="267"/>
      <c r="BM83" s="267"/>
      <c r="BN83" s="267"/>
      <c r="BO83" s="267"/>
      <c r="BP83" s="267"/>
      <c r="BQ83" s="267"/>
      <c r="BR83" s="267"/>
      <c r="BS83" s="267"/>
      <c r="BT83" s="267"/>
      <c r="BU83" s="267"/>
      <c r="BV83" s="267"/>
    </row>
    <row r="84" spans="63:74" x14ac:dyDescent="0.25">
      <c r="BK84" s="267"/>
      <c r="BL84" s="267"/>
      <c r="BM84" s="267"/>
      <c r="BN84" s="267"/>
      <c r="BO84" s="267"/>
      <c r="BP84" s="267"/>
      <c r="BQ84" s="267"/>
      <c r="BR84" s="267"/>
      <c r="BS84" s="267"/>
      <c r="BT84" s="267"/>
      <c r="BU84" s="267"/>
      <c r="BV84" s="267"/>
    </row>
    <row r="85" spans="63:74" x14ac:dyDescent="0.25">
      <c r="BK85" s="267"/>
      <c r="BL85" s="267"/>
      <c r="BM85" s="267"/>
      <c r="BN85" s="267"/>
      <c r="BO85" s="267"/>
      <c r="BP85" s="267"/>
      <c r="BQ85" s="267"/>
      <c r="BR85" s="267"/>
      <c r="BS85" s="267"/>
      <c r="BT85" s="267"/>
      <c r="BU85" s="267"/>
      <c r="BV85" s="267"/>
    </row>
    <row r="86" spans="63:74" x14ac:dyDescent="0.25">
      <c r="BK86" s="267"/>
      <c r="BL86" s="267"/>
      <c r="BM86" s="267"/>
      <c r="BN86" s="267"/>
      <c r="BO86" s="267"/>
      <c r="BP86" s="267"/>
      <c r="BQ86" s="267"/>
      <c r="BR86" s="267"/>
      <c r="BS86" s="267"/>
      <c r="BT86" s="267"/>
      <c r="BU86" s="267"/>
      <c r="BV86" s="267"/>
    </row>
    <row r="87" spans="63:74" x14ac:dyDescent="0.25">
      <c r="BK87" s="267"/>
      <c r="BL87" s="267"/>
      <c r="BM87" s="267"/>
      <c r="BN87" s="267"/>
      <c r="BO87" s="267"/>
      <c r="BP87" s="267"/>
      <c r="BQ87" s="267"/>
      <c r="BR87" s="267"/>
      <c r="BS87" s="267"/>
      <c r="BT87" s="267"/>
      <c r="BU87" s="267"/>
      <c r="BV87" s="267"/>
    </row>
    <row r="88" spans="63:74" x14ac:dyDescent="0.25">
      <c r="BK88" s="267"/>
      <c r="BL88" s="267"/>
      <c r="BM88" s="267"/>
      <c r="BN88" s="267"/>
      <c r="BO88" s="267"/>
      <c r="BP88" s="267"/>
      <c r="BQ88" s="267"/>
      <c r="BR88" s="267"/>
      <c r="BS88" s="267"/>
      <c r="BT88" s="267"/>
      <c r="BU88" s="267"/>
      <c r="BV88" s="267"/>
    </row>
    <row r="89" spans="63:74" x14ac:dyDescent="0.25">
      <c r="BK89" s="267"/>
      <c r="BL89" s="267"/>
      <c r="BM89" s="267"/>
      <c r="BN89" s="267"/>
      <c r="BO89" s="267"/>
      <c r="BP89" s="267"/>
      <c r="BQ89" s="267"/>
      <c r="BR89" s="267"/>
      <c r="BS89" s="267"/>
      <c r="BT89" s="267"/>
      <c r="BU89" s="267"/>
      <c r="BV89" s="267"/>
    </row>
    <row r="90" spans="63:74" x14ac:dyDescent="0.25">
      <c r="BK90" s="267"/>
      <c r="BL90" s="267"/>
      <c r="BM90" s="267"/>
      <c r="BN90" s="267"/>
      <c r="BO90" s="267"/>
      <c r="BP90" s="267"/>
      <c r="BQ90" s="267"/>
      <c r="BR90" s="267"/>
      <c r="BS90" s="267"/>
      <c r="BT90" s="267"/>
      <c r="BU90" s="267"/>
      <c r="BV90" s="267"/>
    </row>
    <row r="91" spans="63:74" x14ac:dyDescent="0.25">
      <c r="BK91" s="267"/>
      <c r="BL91" s="267"/>
      <c r="BM91" s="267"/>
      <c r="BN91" s="267"/>
      <c r="BO91" s="267"/>
      <c r="BP91" s="267"/>
      <c r="BQ91" s="267"/>
      <c r="BR91" s="267"/>
      <c r="BS91" s="267"/>
      <c r="BT91" s="267"/>
      <c r="BU91" s="267"/>
      <c r="BV91" s="267"/>
    </row>
    <row r="92" spans="63:74" x14ac:dyDescent="0.25">
      <c r="BK92" s="267"/>
      <c r="BL92" s="267"/>
      <c r="BM92" s="267"/>
      <c r="BN92" s="267"/>
      <c r="BO92" s="267"/>
      <c r="BP92" s="267"/>
      <c r="BQ92" s="267"/>
      <c r="BR92" s="267"/>
      <c r="BS92" s="267"/>
      <c r="BT92" s="267"/>
      <c r="BU92" s="267"/>
      <c r="BV92" s="267"/>
    </row>
    <row r="93" spans="63:74" x14ac:dyDescent="0.25">
      <c r="BK93" s="267"/>
      <c r="BL93" s="267"/>
      <c r="BM93" s="267"/>
      <c r="BN93" s="267"/>
      <c r="BO93" s="267"/>
      <c r="BP93" s="267"/>
      <c r="BQ93" s="267"/>
      <c r="BR93" s="267"/>
      <c r="BS93" s="267"/>
      <c r="BT93" s="267"/>
      <c r="BU93" s="267"/>
      <c r="BV93" s="267"/>
    </row>
    <row r="94" spans="63:74" x14ac:dyDescent="0.25">
      <c r="BK94" s="267"/>
      <c r="BL94" s="267"/>
      <c r="BM94" s="267"/>
      <c r="BN94" s="267"/>
      <c r="BO94" s="267"/>
      <c r="BP94" s="267"/>
      <c r="BQ94" s="267"/>
      <c r="BR94" s="267"/>
      <c r="BS94" s="267"/>
      <c r="BT94" s="267"/>
      <c r="BU94" s="267"/>
      <c r="BV94" s="267"/>
    </row>
    <row r="95" spans="63:74" x14ac:dyDescent="0.25">
      <c r="BK95" s="267"/>
      <c r="BL95" s="267"/>
      <c r="BM95" s="267"/>
      <c r="BN95" s="267"/>
      <c r="BO95" s="267"/>
      <c r="BP95" s="267"/>
      <c r="BQ95" s="267"/>
      <c r="BR95" s="267"/>
      <c r="BS95" s="267"/>
      <c r="BT95" s="267"/>
      <c r="BU95" s="267"/>
      <c r="BV95" s="267"/>
    </row>
    <row r="96" spans="63:74" x14ac:dyDescent="0.25">
      <c r="BK96" s="267"/>
      <c r="BL96" s="267"/>
      <c r="BM96" s="267"/>
      <c r="BN96" s="267"/>
      <c r="BO96" s="267"/>
      <c r="BP96" s="267"/>
      <c r="BQ96" s="267"/>
      <c r="BR96" s="267"/>
      <c r="BS96" s="267"/>
      <c r="BT96" s="267"/>
      <c r="BU96" s="267"/>
      <c r="BV96" s="267"/>
    </row>
    <row r="97" spans="63:74" x14ac:dyDescent="0.25">
      <c r="BK97" s="267"/>
      <c r="BL97" s="267"/>
      <c r="BM97" s="267"/>
      <c r="BN97" s="267"/>
      <c r="BO97" s="267"/>
      <c r="BP97" s="267"/>
      <c r="BQ97" s="267"/>
      <c r="BR97" s="267"/>
      <c r="BS97" s="267"/>
      <c r="BT97" s="267"/>
      <c r="BU97" s="267"/>
      <c r="BV97" s="267"/>
    </row>
    <row r="98" spans="63:74" x14ac:dyDescent="0.25">
      <c r="BK98" s="267"/>
      <c r="BL98" s="267"/>
      <c r="BM98" s="267"/>
      <c r="BN98" s="267"/>
      <c r="BO98" s="267"/>
      <c r="BP98" s="267"/>
      <c r="BQ98" s="267"/>
      <c r="BR98" s="267"/>
      <c r="BS98" s="267"/>
      <c r="BT98" s="267"/>
      <c r="BU98" s="267"/>
      <c r="BV98" s="267"/>
    </row>
    <row r="99" spans="63:74" x14ac:dyDescent="0.25">
      <c r="BK99" s="267"/>
      <c r="BL99" s="267"/>
      <c r="BM99" s="267"/>
      <c r="BN99" s="267"/>
      <c r="BO99" s="267"/>
      <c r="BP99" s="267"/>
      <c r="BQ99" s="267"/>
      <c r="BR99" s="267"/>
      <c r="BS99" s="267"/>
      <c r="BT99" s="267"/>
      <c r="BU99" s="267"/>
      <c r="BV99" s="267"/>
    </row>
    <row r="100" spans="63:74" x14ac:dyDescent="0.25">
      <c r="BK100" s="267"/>
      <c r="BL100" s="267"/>
      <c r="BM100" s="267"/>
      <c r="BN100" s="267"/>
      <c r="BO100" s="267"/>
      <c r="BP100" s="267"/>
      <c r="BQ100" s="267"/>
      <c r="BR100" s="267"/>
      <c r="BS100" s="267"/>
      <c r="BT100" s="267"/>
      <c r="BU100" s="267"/>
      <c r="BV100" s="267"/>
    </row>
    <row r="101" spans="63:74" x14ac:dyDescent="0.25">
      <c r="BK101" s="267"/>
      <c r="BL101" s="267"/>
      <c r="BM101" s="267"/>
      <c r="BN101" s="267"/>
      <c r="BO101" s="267"/>
      <c r="BP101" s="267"/>
      <c r="BQ101" s="267"/>
      <c r="BR101" s="267"/>
      <c r="BS101" s="267"/>
      <c r="BT101" s="267"/>
      <c r="BU101" s="267"/>
      <c r="BV101" s="267"/>
    </row>
    <row r="102" spans="63:74" x14ac:dyDescent="0.25">
      <c r="BK102" s="267"/>
      <c r="BL102" s="267"/>
      <c r="BM102" s="267"/>
      <c r="BN102" s="267"/>
      <c r="BO102" s="267"/>
      <c r="BP102" s="267"/>
      <c r="BQ102" s="267"/>
      <c r="BR102" s="267"/>
      <c r="BS102" s="267"/>
      <c r="BT102" s="267"/>
      <c r="BU102" s="267"/>
      <c r="BV102" s="267"/>
    </row>
    <row r="103" spans="63:74" x14ac:dyDescent="0.25">
      <c r="BK103" s="267"/>
      <c r="BL103" s="267"/>
      <c r="BM103" s="267"/>
      <c r="BN103" s="267"/>
      <c r="BO103" s="267"/>
      <c r="BP103" s="267"/>
      <c r="BQ103" s="267"/>
      <c r="BR103" s="267"/>
      <c r="BS103" s="267"/>
      <c r="BT103" s="267"/>
      <c r="BU103" s="267"/>
      <c r="BV103" s="267"/>
    </row>
    <row r="104" spans="63:74" x14ac:dyDescent="0.25">
      <c r="BK104" s="267"/>
      <c r="BL104" s="267"/>
      <c r="BM104" s="267"/>
      <c r="BN104" s="267"/>
      <c r="BO104" s="267"/>
      <c r="BP104" s="267"/>
      <c r="BQ104" s="267"/>
      <c r="BR104" s="267"/>
      <c r="BS104" s="267"/>
      <c r="BT104" s="267"/>
      <c r="BU104" s="267"/>
      <c r="BV104" s="267"/>
    </row>
    <row r="105" spans="63:74" x14ac:dyDescent="0.25">
      <c r="BK105" s="267"/>
      <c r="BL105" s="267"/>
      <c r="BM105" s="267"/>
      <c r="BN105" s="267"/>
      <c r="BO105" s="267"/>
      <c r="BP105" s="267"/>
      <c r="BQ105" s="267"/>
      <c r="BR105" s="267"/>
      <c r="BS105" s="267"/>
      <c r="BT105" s="267"/>
      <c r="BU105" s="267"/>
      <c r="BV105" s="267"/>
    </row>
    <row r="106" spans="63:74" x14ac:dyDescent="0.25">
      <c r="BK106" s="267"/>
      <c r="BL106" s="267"/>
      <c r="BM106" s="267"/>
      <c r="BN106" s="267"/>
      <c r="BO106" s="267"/>
      <c r="BP106" s="267"/>
      <c r="BQ106" s="267"/>
      <c r="BR106" s="267"/>
      <c r="BS106" s="267"/>
      <c r="BT106" s="267"/>
      <c r="BU106" s="267"/>
      <c r="BV106" s="267"/>
    </row>
    <row r="107" spans="63:74" x14ac:dyDescent="0.25">
      <c r="BK107" s="267"/>
      <c r="BL107" s="267"/>
      <c r="BM107" s="267"/>
      <c r="BN107" s="267"/>
      <c r="BO107" s="267"/>
      <c r="BP107" s="267"/>
      <c r="BQ107" s="267"/>
      <c r="BR107" s="267"/>
      <c r="BS107" s="267"/>
      <c r="BT107" s="267"/>
      <c r="BU107" s="267"/>
      <c r="BV107" s="267"/>
    </row>
    <row r="108" spans="63:74" x14ac:dyDescent="0.25">
      <c r="BK108" s="267"/>
      <c r="BL108" s="267"/>
      <c r="BM108" s="267"/>
      <c r="BN108" s="267"/>
      <c r="BO108" s="267"/>
      <c r="BP108" s="267"/>
      <c r="BQ108" s="267"/>
      <c r="BR108" s="267"/>
      <c r="BS108" s="267"/>
      <c r="BT108" s="267"/>
      <c r="BU108" s="267"/>
      <c r="BV108" s="267"/>
    </row>
    <row r="109" spans="63:74" x14ac:dyDescent="0.25">
      <c r="BK109" s="267"/>
      <c r="BL109" s="267"/>
      <c r="BM109" s="267"/>
      <c r="BN109" s="267"/>
      <c r="BO109" s="267"/>
      <c r="BP109" s="267"/>
      <c r="BQ109" s="267"/>
      <c r="BR109" s="267"/>
      <c r="BS109" s="267"/>
      <c r="BT109" s="267"/>
      <c r="BU109" s="267"/>
      <c r="BV109" s="267"/>
    </row>
    <row r="110" spans="63:74" x14ac:dyDescent="0.25">
      <c r="BK110" s="267"/>
      <c r="BL110" s="267"/>
      <c r="BM110" s="267"/>
      <c r="BN110" s="267"/>
      <c r="BO110" s="267"/>
      <c r="BP110" s="267"/>
      <c r="BQ110" s="267"/>
      <c r="BR110" s="267"/>
      <c r="BS110" s="267"/>
      <c r="BT110" s="267"/>
      <c r="BU110" s="267"/>
      <c r="BV110" s="267"/>
    </row>
    <row r="111" spans="63:74" x14ac:dyDescent="0.25">
      <c r="BK111" s="267"/>
      <c r="BL111" s="267"/>
      <c r="BM111" s="267"/>
      <c r="BN111" s="267"/>
      <c r="BO111" s="267"/>
      <c r="BP111" s="267"/>
      <c r="BQ111" s="267"/>
      <c r="BR111" s="267"/>
      <c r="BS111" s="267"/>
      <c r="BT111" s="267"/>
      <c r="BU111" s="267"/>
      <c r="BV111" s="267"/>
    </row>
    <row r="112" spans="63:74" x14ac:dyDescent="0.25">
      <c r="BK112" s="267"/>
      <c r="BL112" s="267"/>
      <c r="BM112" s="267"/>
      <c r="BN112" s="267"/>
      <c r="BO112" s="267"/>
      <c r="BP112" s="267"/>
      <c r="BQ112" s="267"/>
      <c r="BR112" s="267"/>
      <c r="BS112" s="267"/>
      <c r="BT112" s="267"/>
      <c r="BU112" s="267"/>
      <c r="BV112" s="267"/>
    </row>
    <row r="113" spans="63:74" x14ac:dyDescent="0.25">
      <c r="BK113" s="267"/>
      <c r="BL113" s="267"/>
      <c r="BM113" s="267"/>
      <c r="BN113" s="267"/>
      <c r="BO113" s="267"/>
      <c r="BP113" s="267"/>
      <c r="BQ113" s="267"/>
      <c r="BR113" s="267"/>
      <c r="BS113" s="267"/>
      <c r="BT113" s="267"/>
      <c r="BU113" s="267"/>
      <c r="BV113" s="267"/>
    </row>
    <row r="114" spans="63:74" x14ac:dyDescent="0.25">
      <c r="BK114" s="267"/>
      <c r="BL114" s="267"/>
      <c r="BM114" s="267"/>
      <c r="BN114" s="267"/>
      <c r="BO114" s="267"/>
      <c r="BP114" s="267"/>
      <c r="BQ114" s="267"/>
      <c r="BR114" s="267"/>
      <c r="BS114" s="267"/>
      <c r="BT114" s="267"/>
      <c r="BU114" s="267"/>
      <c r="BV114" s="267"/>
    </row>
    <row r="115" spans="63:74" x14ac:dyDescent="0.25">
      <c r="BK115" s="267"/>
      <c r="BL115" s="267"/>
      <c r="BM115" s="267"/>
      <c r="BN115" s="267"/>
      <c r="BO115" s="267"/>
      <c r="BP115" s="267"/>
      <c r="BQ115" s="267"/>
      <c r="BR115" s="267"/>
      <c r="BS115" s="267"/>
      <c r="BT115" s="267"/>
      <c r="BU115" s="267"/>
      <c r="BV115" s="267"/>
    </row>
    <row r="116" spans="63:74" x14ac:dyDescent="0.25">
      <c r="BK116" s="267"/>
      <c r="BL116" s="267"/>
      <c r="BM116" s="267"/>
      <c r="BN116" s="267"/>
      <c r="BO116" s="267"/>
      <c r="BP116" s="267"/>
      <c r="BQ116" s="267"/>
      <c r="BR116" s="267"/>
      <c r="BS116" s="267"/>
      <c r="BT116" s="267"/>
      <c r="BU116" s="267"/>
      <c r="BV116" s="267"/>
    </row>
    <row r="117" spans="63:74" x14ac:dyDescent="0.25">
      <c r="BK117" s="267"/>
      <c r="BL117" s="267"/>
      <c r="BM117" s="267"/>
      <c r="BN117" s="267"/>
      <c r="BO117" s="267"/>
      <c r="BP117" s="267"/>
      <c r="BQ117" s="267"/>
      <c r="BR117" s="267"/>
      <c r="BS117" s="267"/>
      <c r="BT117" s="267"/>
      <c r="BU117" s="267"/>
      <c r="BV117" s="267"/>
    </row>
    <row r="118" spans="63:74" x14ac:dyDescent="0.25">
      <c r="BK118" s="267"/>
      <c r="BL118" s="267"/>
      <c r="BM118" s="267"/>
      <c r="BN118" s="267"/>
      <c r="BO118" s="267"/>
      <c r="BP118" s="267"/>
      <c r="BQ118" s="267"/>
      <c r="BR118" s="267"/>
      <c r="BS118" s="267"/>
      <c r="BT118" s="267"/>
      <c r="BU118" s="267"/>
      <c r="BV118" s="267"/>
    </row>
    <row r="119" spans="63:74" x14ac:dyDescent="0.25">
      <c r="BK119" s="267"/>
      <c r="BL119" s="267"/>
      <c r="BM119" s="267"/>
      <c r="BN119" s="267"/>
      <c r="BO119" s="267"/>
      <c r="BP119" s="267"/>
      <c r="BQ119" s="267"/>
      <c r="BR119" s="267"/>
      <c r="BS119" s="267"/>
      <c r="BT119" s="267"/>
      <c r="BU119" s="267"/>
      <c r="BV119" s="267"/>
    </row>
    <row r="120" spans="63:74" x14ac:dyDescent="0.25">
      <c r="BK120" s="267"/>
      <c r="BL120" s="267"/>
      <c r="BM120" s="267"/>
      <c r="BN120" s="267"/>
      <c r="BO120" s="267"/>
      <c r="BP120" s="267"/>
      <c r="BQ120" s="267"/>
      <c r="BR120" s="267"/>
      <c r="BS120" s="267"/>
      <c r="BT120" s="267"/>
      <c r="BU120" s="267"/>
      <c r="BV120" s="267"/>
    </row>
    <row r="121" spans="63:74" x14ac:dyDescent="0.25">
      <c r="BK121" s="267"/>
      <c r="BL121" s="267"/>
      <c r="BM121" s="267"/>
      <c r="BN121" s="267"/>
      <c r="BO121" s="267"/>
      <c r="BP121" s="267"/>
      <c r="BQ121" s="267"/>
      <c r="BR121" s="267"/>
      <c r="BS121" s="267"/>
      <c r="BT121" s="267"/>
      <c r="BU121" s="267"/>
      <c r="BV121" s="267"/>
    </row>
    <row r="122" spans="63:74" x14ac:dyDescent="0.25">
      <c r="BK122" s="267"/>
      <c r="BL122" s="267"/>
      <c r="BM122" s="267"/>
      <c r="BN122" s="267"/>
      <c r="BO122" s="267"/>
      <c r="BP122" s="267"/>
      <c r="BQ122" s="267"/>
      <c r="BR122" s="267"/>
      <c r="BS122" s="267"/>
      <c r="BT122" s="267"/>
      <c r="BU122" s="267"/>
      <c r="BV122" s="267"/>
    </row>
    <row r="123" spans="63:74" x14ac:dyDescent="0.25">
      <c r="BK123" s="267"/>
      <c r="BL123" s="267"/>
      <c r="BM123" s="267"/>
      <c r="BN123" s="267"/>
      <c r="BO123" s="267"/>
      <c r="BP123" s="267"/>
      <c r="BQ123" s="267"/>
      <c r="BR123" s="267"/>
      <c r="BS123" s="267"/>
      <c r="BT123" s="267"/>
      <c r="BU123" s="267"/>
      <c r="BV123" s="267"/>
    </row>
    <row r="124" spans="63:74" x14ac:dyDescent="0.25">
      <c r="BK124" s="267"/>
      <c r="BL124" s="267"/>
      <c r="BM124" s="267"/>
      <c r="BN124" s="267"/>
      <c r="BO124" s="267"/>
      <c r="BP124" s="267"/>
      <c r="BQ124" s="267"/>
      <c r="BR124" s="267"/>
      <c r="BS124" s="267"/>
      <c r="BT124" s="267"/>
      <c r="BU124" s="267"/>
      <c r="BV124" s="267"/>
    </row>
    <row r="125" spans="63:74" x14ac:dyDescent="0.25">
      <c r="BK125" s="267"/>
      <c r="BL125" s="267"/>
      <c r="BM125" s="267"/>
      <c r="BN125" s="267"/>
      <c r="BO125" s="267"/>
      <c r="BP125" s="267"/>
      <c r="BQ125" s="267"/>
      <c r="BR125" s="267"/>
      <c r="BS125" s="267"/>
      <c r="BT125" s="267"/>
      <c r="BU125" s="267"/>
      <c r="BV125" s="267"/>
    </row>
    <row r="126" spans="63:74" x14ac:dyDescent="0.25">
      <c r="BK126" s="267"/>
      <c r="BL126" s="267"/>
      <c r="BM126" s="267"/>
      <c r="BN126" s="267"/>
      <c r="BO126" s="267"/>
      <c r="BP126" s="267"/>
      <c r="BQ126" s="267"/>
      <c r="BR126" s="267"/>
      <c r="BS126" s="267"/>
      <c r="BT126" s="267"/>
      <c r="BU126" s="267"/>
      <c r="BV126" s="267"/>
    </row>
    <row r="127" spans="63:74" x14ac:dyDescent="0.25">
      <c r="BK127" s="267"/>
      <c r="BL127" s="267"/>
      <c r="BM127" s="267"/>
      <c r="BN127" s="267"/>
      <c r="BO127" s="267"/>
      <c r="BP127" s="267"/>
      <c r="BQ127" s="267"/>
      <c r="BR127" s="267"/>
      <c r="BS127" s="267"/>
      <c r="BT127" s="267"/>
      <c r="BU127" s="267"/>
      <c r="BV127" s="267"/>
    </row>
    <row r="128" spans="63:74" x14ac:dyDescent="0.25">
      <c r="BK128" s="267"/>
      <c r="BL128" s="267"/>
      <c r="BM128" s="267"/>
      <c r="BN128" s="267"/>
      <c r="BO128" s="267"/>
      <c r="BP128" s="267"/>
      <c r="BQ128" s="267"/>
      <c r="BR128" s="267"/>
      <c r="BS128" s="267"/>
      <c r="BT128" s="267"/>
      <c r="BU128" s="267"/>
      <c r="BV128" s="267"/>
    </row>
    <row r="129" spans="63:74" x14ac:dyDescent="0.25">
      <c r="BK129" s="267"/>
      <c r="BL129" s="267"/>
      <c r="BM129" s="267"/>
      <c r="BN129" s="267"/>
      <c r="BO129" s="267"/>
      <c r="BP129" s="267"/>
      <c r="BQ129" s="267"/>
      <c r="BR129" s="267"/>
      <c r="BS129" s="267"/>
      <c r="BT129" s="267"/>
      <c r="BU129" s="267"/>
      <c r="BV129" s="267"/>
    </row>
    <row r="130" spans="63:74" x14ac:dyDescent="0.25">
      <c r="BK130" s="267"/>
      <c r="BL130" s="267"/>
      <c r="BM130" s="267"/>
      <c r="BN130" s="267"/>
      <c r="BO130" s="267"/>
      <c r="BP130" s="267"/>
      <c r="BQ130" s="267"/>
      <c r="BR130" s="267"/>
      <c r="BS130" s="267"/>
      <c r="BT130" s="267"/>
      <c r="BU130" s="267"/>
      <c r="BV130" s="267"/>
    </row>
    <row r="131" spans="63:74" x14ac:dyDescent="0.25">
      <c r="BK131" s="267"/>
      <c r="BL131" s="267"/>
      <c r="BM131" s="267"/>
      <c r="BN131" s="267"/>
      <c r="BO131" s="267"/>
      <c r="BP131" s="267"/>
      <c r="BQ131" s="267"/>
      <c r="BR131" s="267"/>
      <c r="BS131" s="267"/>
      <c r="BT131" s="267"/>
      <c r="BU131" s="267"/>
      <c r="BV131" s="267"/>
    </row>
    <row r="132" spans="63:74" x14ac:dyDescent="0.25">
      <c r="BK132" s="267"/>
      <c r="BL132" s="267"/>
      <c r="BM132" s="267"/>
      <c r="BN132" s="267"/>
      <c r="BO132" s="267"/>
      <c r="BP132" s="267"/>
      <c r="BQ132" s="267"/>
      <c r="BR132" s="267"/>
      <c r="BS132" s="267"/>
      <c r="BT132" s="267"/>
      <c r="BU132" s="267"/>
      <c r="BV132" s="267"/>
    </row>
    <row r="133" spans="63:74" x14ac:dyDescent="0.25">
      <c r="BK133" s="267"/>
      <c r="BL133" s="267"/>
      <c r="BM133" s="267"/>
      <c r="BN133" s="267"/>
      <c r="BO133" s="267"/>
      <c r="BP133" s="267"/>
      <c r="BQ133" s="267"/>
      <c r="BR133" s="267"/>
      <c r="BS133" s="267"/>
      <c r="BT133" s="267"/>
      <c r="BU133" s="267"/>
      <c r="BV133" s="267"/>
    </row>
    <row r="134" spans="63:74" x14ac:dyDescent="0.25">
      <c r="BK134" s="267"/>
      <c r="BL134" s="267"/>
      <c r="BM134" s="267"/>
      <c r="BN134" s="267"/>
      <c r="BO134" s="267"/>
      <c r="BP134" s="267"/>
      <c r="BQ134" s="267"/>
      <c r="BR134" s="267"/>
      <c r="BS134" s="267"/>
      <c r="BT134" s="267"/>
      <c r="BU134" s="267"/>
      <c r="BV134" s="267"/>
    </row>
    <row r="135" spans="63:74" x14ac:dyDescent="0.25">
      <c r="BK135" s="267"/>
      <c r="BL135" s="267"/>
      <c r="BM135" s="267"/>
      <c r="BN135" s="267"/>
      <c r="BO135" s="267"/>
      <c r="BP135" s="267"/>
      <c r="BQ135" s="267"/>
      <c r="BR135" s="267"/>
      <c r="BS135" s="267"/>
      <c r="BT135" s="267"/>
      <c r="BU135" s="267"/>
      <c r="BV135" s="267"/>
    </row>
    <row r="136" spans="63:74" x14ac:dyDescent="0.25">
      <c r="BK136" s="267"/>
      <c r="BL136" s="267"/>
      <c r="BM136" s="267"/>
      <c r="BN136" s="267"/>
      <c r="BO136" s="267"/>
      <c r="BP136" s="267"/>
      <c r="BQ136" s="267"/>
      <c r="BR136" s="267"/>
      <c r="BS136" s="267"/>
      <c r="BT136" s="267"/>
      <c r="BU136" s="267"/>
      <c r="BV136" s="267"/>
    </row>
    <row r="137" spans="63:74" x14ac:dyDescent="0.25">
      <c r="BK137" s="267"/>
      <c r="BL137" s="267"/>
      <c r="BM137" s="267"/>
      <c r="BN137" s="267"/>
      <c r="BO137" s="267"/>
      <c r="BP137" s="267"/>
      <c r="BQ137" s="267"/>
      <c r="BR137" s="267"/>
      <c r="BS137" s="267"/>
      <c r="BT137" s="267"/>
      <c r="BU137" s="267"/>
      <c r="BV137" s="267"/>
    </row>
    <row r="138" spans="63:74" x14ac:dyDescent="0.25">
      <c r="BK138" s="267"/>
      <c r="BL138" s="267"/>
      <c r="BM138" s="267"/>
      <c r="BN138" s="267"/>
      <c r="BO138" s="267"/>
      <c r="BP138" s="267"/>
      <c r="BQ138" s="267"/>
      <c r="BR138" s="267"/>
      <c r="BS138" s="267"/>
      <c r="BT138" s="267"/>
      <c r="BU138" s="267"/>
      <c r="BV138" s="267"/>
    </row>
    <row r="139" spans="63:74" x14ac:dyDescent="0.25">
      <c r="BK139" s="267"/>
      <c r="BL139" s="267"/>
      <c r="BM139" s="267"/>
      <c r="BN139" s="267"/>
      <c r="BO139" s="267"/>
      <c r="BP139" s="267"/>
      <c r="BQ139" s="267"/>
      <c r="BR139" s="267"/>
      <c r="BS139" s="267"/>
      <c r="BT139" s="267"/>
      <c r="BU139" s="267"/>
      <c r="BV139" s="267"/>
    </row>
    <row r="140" spans="63:74" x14ac:dyDescent="0.25">
      <c r="BK140" s="267"/>
      <c r="BL140" s="267"/>
      <c r="BM140" s="267"/>
      <c r="BN140" s="267"/>
      <c r="BO140" s="267"/>
      <c r="BP140" s="267"/>
      <c r="BQ140" s="267"/>
      <c r="BR140" s="267"/>
      <c r="BS140" s="267"/>
      <c r="BT140" s="267"/>
      <c r="BU140" s="267"/>
      <c r="BV140" s="267"/>
    </row>
    <row r="141" spans="63:74" x14ac:dyDescent="0.25">
      <c r="BK141" s="267"/>
      <c r="BL141" s="267"/>
      <c r="BM141" s="267"/>
      <c r="BN141" s="267"/>
      <c r="BO141" s="267"/>
      <c r="BP141" s="267"/>
      <c r="BQ141" s="267"/>
      <c r="BR141" s="267"/>
      <c r="BS141" s="267"/>
      <c r="BT141" s="267"/>
      <c r="BU141" s="267"/>
      <c r="BV141" s="267"/>
    </row>
    <row r="142" spans="63:74" x14ac:dyDescent="0.25">
      <c r="BK142" s="267"/>
      <c r="BL142" s="267"/>
      <c r="BM142" s="267"/>
      <c r="BN142" s="267"/>
      <c r="BO142" s="267"/>
      <c r="BP142" s="267"/>
      <c r="BQ142" s="267"/>
      <c r="BR142" s="267"/>
      <c r="BS142" s="267"/>
      <c r="BT142" s="267"/>
      <c r="BU142" s="267"/>
      <c r="BV142" s="267"/>
    </row>
    <row r="143" spans="63:74" x14ac:dyDescent="0.25">
      <c r="BK143" s="267"/>
      <c r="BL143" s="267"/>
      <c r="BM143" s="267"/>
      <c r="BN143" s="267"/>
      <c r="BO143" s="267"/>
      <c r="BP143" s="267"/>
      <c r="BQ143" s="267"/>
      <c r="BR143" s="267"/>
      <c r="BS143" s="267"/>
      <c r="BT143" s="267"/>
      <c r="BU143" s="267"/>
      <c r="BV143" s="267"/>
    </row>
    <row r="144" spans="63:74" x14ac:dyDescent="0.25">
      <c r="BK144" s="267"/>
      <c r="BL144" s="267"/>
      <c r="BM144" s="267"/>
      <c r="BN144" s="267"/>
      <c r="BO144" s="267"/>
      <c r="BP144" s="267"/>
      <c r="BQ144" s="267"/>
      <c r="BR144" s="267"/>
      <c r="BS144" s="267"/>
      <c r="BT144" s="267"/>
      <c r="BU144" s="267"/>
      <c r="BV144" s="267"/>
    </row>
  </sheetData>
  <mergeCells count="18">
    <mergeCell ref="B55:Q55"/>
    <mergeCell ref="B54:Q54"/>
    <mergeCell ref="B56:Q56"/>
    <mergeCell ref="B58:Q58"/>
    <mergeCell ref="B63:Q63"/>
    <mergeCell ref="B59:Q59"/>
    <mergeCell ref="B60:Q60"/>
    <mergeCell ref="B61:Q61"/>
    <mergeCell ref="B62:Q62"/>
    <mergeCell ref="B57:Q57"/>
    <mergeCell ref="A1:A2"/>
    <mergeCell ref="AM3:AX3"/>
    <mergeCell ref="AY3:BJ3"/>
    <mergeCell ref="BK3:BV3"/>
    <mergeCell ref="B1:AL1"/>
    <mergeCell ref="C3:N3"/>
    <mergeCell ref="O3:Z3"/>
    <mergeCell ref="AA3:AL3"/>
  </mergeCells>
  <phoneticPr fontId="6" type="noConversion"/>
  <conditionalFormatting sqref="C53:P53">
    <cfRule type="cellIs" dxfId="5" priority="1" stopIfTrue="1" operator="notEqual">
      <formula>0</formula>
    </cfRule>
  </conditionalFormatting>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5"/>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49" sqref="A49:XFD49"/>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3" customWidth="1"/>
    <col min="56" max="58" width="6.54296875" style="93" customWidth="1"/>
    <col min="59" max="62" width="6.54296875" style="263" customWidth="1"/>
    <col min="63" max="74" width="6.54296875" style="92" customWidth="1"/>
    <col min="75" max="16384" width="9.54296875" style="92"/>
  </cols>
  <sheetData>
    <row r="1" spans="1:74" ht="13.4" customHeight="1" x14ac:dyDescent="0.3">
      <c r="A1" s="649" t="s">
        <v>699</v>
      </c>
      <c r="B1" s="718" t="s">
        <v>1153</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4" s="87" customFormat="1" ht="13.4" customHeight="1"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Y2" s="267"/>
      <c r="AZ2" s="267"/>
      <c r="BA2" s="267"/>
      <c r="BB2" s="267"/>
      <c r="BC2" s="267"/>
      <c r="BD2" s="89"/>
      <c r="BE2" s="89"/>
      <c r="BF2" s="89"/>
      <c r="BG2" s="267"/>
      <c r="BH2" s="267"/>
      <c r="BI2" s="267"/>
      <c r="BJ2" s="267"/>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91"/>
      <c r="B5" s="93" t="s">
        <v>6</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2"/>
      <c r="AZ5" s="302"/>
      <c r="BA5" s="302"/>
      <c r="BB5" s="302"/>
      <c r="BC5" s="302"/>
      <c r="BD5" s="94"/>
      <c r="BE5" s="94"/>
      <c r="BF5" s="94"/>
      <c r="BG5" s="94"/>
      <c r="BH5" s="94"/>
      <c r="BI5" s="94"/>
      <c r="BJ5" s="302"/>
      <c r="BK5" s="302"/>
      <c r="BL5" s="302"/>
      <c r="BM5" s="302"/>
      <c r="BN5" s="302"/>
      <c r="BO5" s="302"/>
      <c r="BP5" s="302"/>
      <c r="BQ5" s="302"/>
      <c r="BR5" s="302"/>
      <c r="BS5" s="302"/>
      <c r="BT5" s="302"/>
      <c r="BU5" s="302"/>
      <c r="BV5" s="302"/>
    </row>
    <row r="6" spans="1:74" ht="11.15" customHeight="1" x14ac:dyDescent="0.25">
      <c r="A6" s="91" t="s">
        <v>524</v>
      </c>
      <c r="B6" s="156" t="s">
        <v>359</v>
      </c>
      <c r="C6" s="165">
        <v>21.683181081000001</v>
      </c>
      <c r="D6" s="165">
        <v>22.109746094999998</v>
      </c>
      <c r="E6" s="165">
        <v>21.722515873999999</v>
      </c>
      <c r="F6" s="165">
        <v>22.06718339</v>
      </c>
      <c r="G6" s="165">
        <v>21.656900639</v>
      </c>
      <c r="H6" s="165">
        <v>20.517213578</v>
      </c>
      <c r="I6" s="165">
        <v>20.722164775</v>
      </c>
      <c r="J6" s="165">
        <v>21.015734777999999</v>
      </c>
      <c r="K6" s="165">
        <v>21.374816669000001</v>
      </c>
      <c r="L6" s="165">
        <v>21.146947888</v>
      </c>
      <c r="M6" s="165">
        <v>21.052254747999999</v>
      </c>
      <c r="N6" s="165">
        <v>20.440250031000001</v>
      </c>
      <c r="O6" s="165">
        <v>20.983553435000001</v>
      </c>
      <c r="P6" s="165">
        <v>21.522678192000001</v>
      </c>
      <c r="Q6" s="165">
        <v>21.611452366000002</v>
      </c>
      <c r="R6" s="165">
        <v>22.108653404999998</v>
      </c>
      <c r="S6" s="165">
        <v>21.344865337000002</v>
      </c>
      <c r="T6" s="165">
        <v>20.706113574</v>
      </c>
      <c r="U6" s="165">
        <v>21.374489730000001</v>
      </c>
      <c r="V6" s="165">
        <v>20.856960009000002</v>
      </c>
      <c r="W6" s="165">
        <v>22.209835353999999</v>
      </c>
      <c r="X6" s="165">
        <v>21.907147909999999</v>
      </c>
      <c r="Y6" s="165">
        <v>21.872780318</v>
      </c>
      <c r="Z6" s="165">
        <v>22.066907551</v>
      </c>
      <c r="AA6" s="165">
        <v>22.805612848999999</v>
      </c>
      <c r="AB6" s="165">
        <v>24.600311744999999</v>
      </c>
      <c r="AC6" s="165">
        <v>24.462370999000001</v>
      </c>
      <c r="AD6" s="165">
        <v>24.433223773999998</v>
      </c>
      <c r="AE6" s="165">
        <v>23.722754422000001</v>
      </c>
      <c r="AF6" s="165">
        <v>24.470755981</v>
      </c>
      <c r="AG6" s="165">
        <v>21.674408943</v>
      </c>
      <c r="AH6" s="165">
        <v>25.440293565000001</v>
      </c>
      <c r="AI6" s="165">
        <v>27.310041626</v>
      </c>
      <c r="AJ6" s="165">
        <v>25.574395273</v>
      </c>
      <c r="AK6" s="165">
        <v>26.211034389000002</v>
      </c>
      <c r="AL6" s="165">
        <v>26.947528978000001</v>
      </c>
      <c r="AM6" s="165">
        <v>29.8</v>
      </c>
      <c r="AN6" s="165">
        <v>31.13</v>
      </c>
      <c r="AO6" s="165">
        <v>31.12</v>
      </c>
      <c r="AP6" s="165">
        <v>31.1</v>
      </c>
      <c r="AQ6" s="165">
        <v>29.35</v>
      </c>
      <c r="AR6" s="165">
        <v>28.36</v>
      </c>
      <c r="AS6" s="165">
        <v>26.97</v>
      </c>
      <c r="AT6" s="165">
        <v>27.16</v>
      </c>
      <c r="AU6" s="165">
        <v>27.44</v>
      </c>
      <c r="AV6" s="165">
        <v>28.16</v>
      </c>
      <c r="AW6" s="165">
        <v>27.55</v>
      </c>
      <c r="AX6" s="165">
        <v>27.51</v>
      </c>
      <c r="AY6" s="165">
        <v>27.32</v>
      </c>
      <c r="AZ6" s="165">
        <v>27.99</v>
      </c>
      <c r="BA6" s="165">
        <v>28.818239999999999</v>
      </c>
      <c r="BB6" s="165">
        <v>29.157209999999999</v>
      </c>
      <c r="BC6" s="252">
        <v>27.547689999999999</v>
      </c>
      <c r="BD6" s="252">
        <v>26.542649999999998</v>
      </c>
      <c r="BE6" s="252">
        <v>25.30817</v>
      </c>
      <c r="BF6" s="252">
        <v>25.45</v>
      </c>
      <c r="BG6" s="252">
        <v>25.81683</v>
      </c>
      <c r="BH6" s="252">
        <v>26.517189999999999</v>
      </c>
      <c r="BI6" s="252">
        <v>26.3476</v>
      </c>
      <c r="BJ6" s="252">
        <v>26.52084</v>
      </c>
      <c r="BK6" s="252">
        <v>26.562729999999998</v>
      </c>
      <c r="BL6" s="252">
        <v>27.550930000000001</v>
      </c>
      <c r="BM6" s="252">
        <v>28.767890000000001</v>
      </c>
      <c r="BN6" s="252">
        <v>29.498989999999999</v>
      </c>
      <c r="BO6" s="252">
        <v>28.221609999999998</v>
      </c>
      <c r="BP6" s="252">
        <v>27.646070000000002</v>
      </c>
      <c r="BQ6" s="252">
        <v>26.62152</v>
      </c>
      <c r="BR6" s="252">
        <v>27.04271</v>
      </c>
      <c r="BS6" s="252">
        <v>27.645499999999998</v>
      </c>
      <c r="BT6" s="252">
        <v>28.68712</v>
      </c>
      <c r="BU6" s="252">
        <v>28.488130000000002</v>
      </c>
      <c r="BV6" s="252">
        <v>28.8429</v>
      </c>
    </row>
    <row r="7" spans="1:74" ht="11.15" customHeight="1" x14ac:dyDescent="0.25">
      <c r="A7" s="91" t="s">
        <v>525</v>
      </c>
      <c r="B7" s="145" t="s">
        <v>388</v>
      </c>
      <c r="C7" s="165">
        <v>15.430668606999999</v>
      </c>
      <c r="D7" s="165">
        <v>15.471068882999999</v>
      </c>
      <c r="E7" s="165">
        <v>15.56662279</v>
      </c>
      <c r="F7" s="165">
        <v>15.542254802</v>
      </c>
      <c r="G7" s="165">
        <v>16.074557588000001</v>
      </c>
      <c r="H7" s="165">
        <v>16.2446102</v>
      </c>
      <c r="I7" s="165">
        <v>16.184340699</v>
      </c>
      <c r="J7" s="165">
        <v>16.035819673999999</v>
      </c>
      <c r="K7" s="165">
        <v>16.412071710999999</v>
      </c>
      <c r="L7" s="165">
        <v>16.538432045</v>
      </c>
      <c r="M7" s="165">
        <v>16.024348595999999</v>
      </c>
      <c r="N7" s="165">
        <v>15.569857628999999</v>
      </c>
      <c r="O7" s="165">
        <v>15.551195865</v>
      </c>
      <c r="P7" s="165">
        <v>15.792376773999999</v>
      </c>
      <c r="Q7" s="165">
        <v>15.580229622999999</v>
      </c>
      <c r="R7" s="165">
        <v>16.188765352000001</v>
      </c>
      <c r="S7" s="165">
        <v>16.607577809999999</v>
      </c>
      <c r="T7" s="165">
        <v>16.658155577999999</v>
      </c>
      <c r="U7" s="165">
        <v>16.747512042</v>
      </c>
      <c r="V7" s="165">
        <v>16.897534824000001</v>
      </c>
      <c r="W7" s="165">
        <v>17.187028328</v>
      </c>
      <c r="X7" s="165">
        <v>17.311517051999999</v>
      </c>
      <c r="Y7" s="165">
        <v>16.720277051</v>
      </c>
      <c r="Z7" s="165">
        <v>16.595363836000001</v>
      </c>
      <c r="AA7" s="165">
        <v>16.928622497999999</v>
      </c>
      <c r="AB7" s="165">
        <v>17.305247576999999</v>
      </c>
      <c r="AC7" s="165">
        <v>17.389437227999998</v>
      </c>
      <c r="AD7" s="165">
        <v>17.660164633000001</v>
      </c>
      <c r="AE7" s="165">
        <v>18.099217451000001</v>
      </c>
      <c r="AF7" s="165">
        <v>18.788119759000001</v>
      </c>
      <c r="AG7" s="165">
        <v>18.633474632999999</v>
      </c>
      <c r="AH7" s="165">
        <v>18.426811381</v>
      </c>
      <c r="AI7" s="165">
        <v>19.842108919000001</v>
      </c>
      <c r="AJ7" s="165">
        <v>19.605767094000001</v>
      </c>
      <c r="AK7" s="165">
        <v>19.470607722</v>
      </c>
      <c r="AL7" s="165">
        <v>19.283837267999999</v>
      </c>
      <c r="AM7" s="165">
        <v>19.88</v>
      </c>
      <c r="AN7" s="165">
        <v>20.09</v>
      </c>
      <c r="AO7" s="165">
        <v>19.09</v>
      </c>
      <c r="AP7" s="165">
        <v>18.739999999999998</v>
      </c>
      <c r="AQ7" s="165">
        <v>18.96</v>
      </c>
      <c r="AR7" s="165">
        <v>19.61</v>
      </c>
      <c r="AS7" s="165">
        <v>19.73</v>
      </c>
      <c r="AT7" s="165">
        <v>19.760000000000002</v>
      </c>
      <c r="AU7" s="165">
        <v>20.149999999999999</v>
      </c>
      <c r="AV7" s="165">
        <v>19.71</v>
      </c>
      <c r="AW7" s="165">
        <v>19.809999999999999</v>
      </c>
      <c r="AX7" s="165">
        <v>19.41</v>
      </c>
      <c r="AY7" s="165">
        <v>19.61</v>
      </c>
      <c r="AZ7" s="165">
        <v>19.59</v>
      </c>
      <c r="BA7" s="165">
        <v>19.030139999999999</v>
      </c>
      <c r="BB7" s="165">
        <v>18.598120000000002</v>
      </c>
      <c r="BC7" s="252">
        <v>19.006340000000002</v>
      </c>
      <c r="BD7" s="252">
        <v>19.63505</v>
      </c>
      <c r="BE7" s="252">
        <v>19.828379999999999</v>
      </c>
      <c r="BF7" s="252">
        <v>19.97297</v>
      </c>
      <c r="BG7" s="252">
        <v>20.48996</v>
      </c>
      <c r="BH7" s="252">
        <v>20.04824</v>
      </c>
      <c r="BI7" s="252">
        <v>20.081060000000001</v>
      </c>
      <c r="BJ7" s="252">
        <v>19.731400000000001</v>
      </c>
      <c r="BK7" s="252">
        <v>19.9756</v>
      </c>
      <c r="BL7" s="252">
        <v>20.082329999999999</v>
      </c>
      <c r="BM7" s="252">
        <v>19.54138</v>
      </c>
      <c r="BN7" s="252">
        <v>19.192150000000002</v>
      </c>
      <c r="BO7" s="252">
        <v>19.466699999999999</v>
      </c>
      <c r="BP7" s="252">
        <v>20.15052</v>
      </c>
      <c r="BQ7" s="252">
        <v>20.387129999999999</v>
      </c>
      <c r="BR7" s="252">
        <v>20.50273</v>
      </c>
      <c r="BS7" s="252">
        <v>21.013000000000002</v>
      </c>
      <c r="BT7" s="252">
        <v>20.576599999999999</v>
      </c>
      <c r="BU7" s="252">
        <v>20.62707</v>
      </c>
      <c r="BV7" s="252">
        <v>20.226320000000001</v>
      </c>
    </row>
    <row r="8" spans="1:74" ht="11.15" customHeight="1" x14ac:dyDescent="0.25">
      <c r="A8" s="91" t="s">
        <v>526</v>
      </c>
      <c r="B8" s="156" t="s">
        <v>360</v>
      </c>
      <c r="C8" s="165">
        <v>13.086401128</v>
      </c>
      <c r="D8" s="165">
        <v>13.122253329999999</v>
      </c>
      <c r="E8" s="165">
        <v>13.479141599</v>
      </c>
      <c r="F8" s="165">
        <v>13.860042158000001</v>
      </c>
      <c r="G8" s="165">
        <v>14.023185935000001</v>
      </c>
      <c r="H8" s="165">
        <v>13.621928906999999</v>
      </c>
      <c r="I8" s="165">
        <v>13.279374110999999</v>
      </c>
      <c r="J8" s="165">
        <v>13.415107501</v>
      </c>
      <c r="K8" s="165">
        <v>13.692963796000001</v>
      </c>
      <c r="L8" s="165">
        <v>14.36820855</v>
      </c>
      <c r="M8" s="165">
        <v>13.940286709</v>
      </c>
      <c r="N8" s="165">
        <v>13.348007754999999</v>
      </c>
      <c r="O8" s="165">
        <v>13.133113228999999</v>
      </c>
      <c r="P8" s="165">
        <v>13.067875362000001</v>
      </c>
      <c r="Q8" s="165">
        <v>13.952736173</v>
      </c>
      <c r="R8" s="165">
        <v>14.499574426000001</v>
      </c>
      <c r="S8" s="165">
        <v>14.682875578999999</v>
      </c>
      <c r="T8" s="165">
        <v>14.276422798</v>
      </c>
      <c r="U8" s="165">
        <v>14.079063983999999</v>
      </c>
      <c r="V8" s="165">
        <v>14.114108483000001</v>
      </c>
      <c r="W8" s="165">
        <v>14.176192444</v>
      </c>
      <c r="X8" s="165">
        <v>14.725485409999999</v>
      </c>
      <c r="Y8" s="165">
        <v>14.640887602999999</v>
      </c>
      <c r="Z8" s="165">
        <v>14.091293528</v>
      </c>
      <c r="AA8" s="165">
        <v>13.800294128999999</v>
      </c>
      <c r="AB8" s="165">
        <v>14.04487297</v>
      </c>
      <c r="AC8" s="165">
        <v>14.552275252999999</v>
      </c>
      <c r="AD8" s="165">
        <v>14.924413162</v>
      </c>
      <c r="AE8" s="165">
        <v>15.289976353</v>
      </c>
      <c r="AF8" s="165">
        <v>15.80028059</v>
      </c>
      <c r="AG8" s="165">
        <v>15.815191003000001</v>
      </c>
      <c r="AH8" s="165">
        <v>16.066114754000001</v>
      </c>
      <c r="AI8" s="165">
        <v>16.199366424000001</v>
      </c>
      <c r="AJ8" s="165">
        <v>16.567289508000002</v>
      </c>
      <c r="AK8" s="165">
        <v>16.154338916</v>
      </c>
      <c r="AL8" s="165">
        <v>15.494587165</v>
      </c>
      <c r="AM8" s="165">
        <v>15.78</v>
      </c>
      <c r="AN8" s="165">
        <v>16.25</v>
      </c>
      <c r="AO8" s="165">
        <v>16.43</v>
      </c>
      <c r="AP8" s="165">
        <v>16.55</v>
      </c>
      <c r="AQ8" s="165">
        <v>16.850000000000001</v>
      </c>
      <c r="AR8" s="165">
        <v>16.38</v>
      </c>
      <c r="AS8" s="165">
        <v>16.13</v>
      </c>
      <c r="AT8" s="165">
        <v>15.76</v>
      </c>
      <c r="AU8" s="165">
        <v>16.02</v>
      </c>
      <c r="AV8" s="165">
        <v>16.55</v>
      </c>
      <c r="AW8" s="165">
        <v>16.2</v>
      </c>
      <c r="AX8" s="165">
        <v>15.95</v>
      </c>
      <c r="AY8" s="165">
        <v>15.65</v>
      </c>
      <c r="AZ8" s="165">
        <v>16.059999999999999</v>
      </c>
      <c r="BA8" s="165">
        <v>16.1904</v>
      </c>
      <c r="BB8" s="165">
        <v>16.15138</v>
      </c>
      <c r="BC8" s="252">
        <v>16.453900000000001</v>
      </c>
      <c r="BD8" s="252">
        <v>15.941520000000001</v>
      </c>
      <c r="BE8" s="252">
        <v>15.67313</v>
      </c>
      <c r="BF8" s="252">
        <v>15.341570000000001</v>
      </c>
      <c r="BG8" s="252">
        <v>15.75787</v>
      </c>
      <c r="BH8" s="252">
        <v>16.304379999999998</v>
      </c>
      <c r="BI8" s="252">
        <v>16.045459999999999</v>
      </c>
      <c r="BJ8" s="252">
        <v>15.74436</v>
      </c>
      <c r="BK8" s="252">
        <v>15.60243</v>
      </c>
      <c r="BL8" s="252">
        <v>15.992430000000001</v>
      </c>
      <c r="BM8" s="252">
        <v>16.253779999999999</v>
      </c>
      <c r="BN8" s="252">
        <v>16.391439999999999</v>
      </c>
      <c r="BO8" s="252">
        <v>16.775839999999999</v>
      </c>
      <c r="BP8" s="252">
        <v>16.3308</v>
      </c>
      <c r="BQ8" s="252">
        <v>16.149370000000001</v>
      </c>
      <c r="BR8" s="252">
        <v>15.77783</v>
      </c>
      <c r="BS8" s="252">
        <v>16.23489</v>
      </c>
      <c r="BT8" s="252">
        <v>16.833269999999999</v>
      </c>
      <c r="BU8" s="252">
        <v>16.592970000000001</v>
      </c>
      <c r="BV8" s="252">
        <v>16.28735</v>
      </c>
    </row>
    <row r="9" spans="1:74" ht="11.15" customHeight="1" x14ac:dyDescent="0.25">
      <c r="A9" s="91" t="s">
        <v>527</v>
      </c>
      <c r="B9" s="156" t="s">
        <v>361</v>
      </c>
      <c r="C9" s="165">
        <v>10.733188022</v>
      </c>
      <c r="D9" s="165">
        <v>10.873007125999999</v>
      </c>
      <c r="E9" s="165">
        <v>11.338593746000001</v>
      </c>
      <c r="F9" s="165">
        <v>11.708627462000001</v>
      </c>
      <c r="G9" s="165">
        <v>12.886608449000001</v>
      </c>
      <c r="H9" s="165">
        <v>12.946082441</v>
      </c>
      <c r="I9" s="165">
        <v>13.015088499000001</v>
      </c>
      <c r="J9" s="165">
        <v>13.081791482</v>
      </c>
      <c r="K9" s="165">
        <v>12.370494774000001</v>
      </c>
      <c r="L9" s="165">
        <v>12.147167603</v>
      </c>
      <c r="M9" s="165">
        <v>11.498895962000001</v>
      </c>
      <c r="N9" s="165">
        <v>10.846659003999999</v>
      </c>
      <c r="O9" s="165">
        <v>10.571374097</v>
      </c>
      <c r="P9" s="165">
        <v>10.754240430999999</v>
      </c>
      <c r="Q9" s="165">
        <v>11.333884769000001</v>
      </c>
      <c r="R9" s="165">
        <v>12.133746994999999</v>
      </c>
      <c r="S9" s="165">
        <v>12.584807210999999</v>
      </c>
      <c r="T9" s="165">
        <v>13.326124772</v>
      </c>
      <c r="U9" s="165">
        <v>13.303411465</v>
      </c>
      <c r="V9" s="165">
        <v>13.307636820000001</v>
      </c>
      <c r="W9" s="165">
        <v>13.231592296000001</v>
      </c>
      <c r="X9" s="165">
        <v>12.391857046</v>
      </c>
      <c r="Y9" s="165">
        <v>12.017039878</v>
      </c>
      <c r="Z9" s="165">
        <v>11.388163207</v>
      </c>
      <c r="AA9" s="165">
        <v>10.828453132</v>
      </c>
      <c r="AB9" s="165">
        <v>10.981086934</v>
      </c>
      <c r="AC9" s="165">
        <v>11.636509472</v>
      </c>
      <c r="AD9" s="165">
        <v>12.188325389999999</v>
      </c>
      <c r="AE9" s="165">
        <v>12.868126659</v>
      </c>
      <c r="AF9" s="165">
        <v>13.957844890000001</v>
      </c>
      <c r="AG9" s="165">
        <v>14.156398726999999</v>
      </c>
      <c r="AH9" s="165">
        <v>14.200544153999999</v>
      </c>
      <c r="AI9" s="165">
        <v>13.983419676</v>
      </c>
      <c r="AJ9" s="165">
        <v>13.148305721</v>
      </c>
      <c r="AK9" s="165">
        <v>12.440034045000001</v>
      </c>
      <c r="AL9" s="165">
        <v>11.382503984</v>
      </c>
      <c r="AM9" s="165">
        <v>11.4</v>
      </c>
      <c r="AN9" s="165">
        <v>12.09</v>
      </c>
      <c r="AO9" s="165">
        <v>12.16</v>
      </c>
      <c r="AP9" s="165">
        <v>12.69</v>
      </c>
      <c r="AQ9" s="165">
        <v>13.45</v>
      </c>
      <c r="AR9" s="165">
        <v>14.21</v>
      </c>
      <c r="AS9" s="165">
        <v>14.37</v>
      </c>
      <c r="AT9" s="165">
        <v>14.26</v>
      </c>
      <c r="AU9" s="165">
        <v>14.01</v>
      </c>
      <c r="AV9" s="165">
        <v>13.29</v>
      </c>
      <c r="AW9" s="165">
        <v>12.72</v>
      </c>
      <c r="AX9" s="165">
        <v>12.11</v>
      </c>
      <c r="AY9" s="165">
        <v>11.73</v>
      </c>
      <c r="AZ9" s="165">
        <v>12.33</v>
      </c>
      <c r="BA9" s="165">
        <v>12.338789999999999</v>
      </c>
      <c r="BB9" s="165">
        <v>12.66281</v>
      </c>
      <c r="BC9" s="252">
        <v>13.28458</v>
      </c>
      <c r="BD9" s="252">
        <v>13.96377</v>
      </c>
      <c r="BE9" s="252">
        <v>13.845969999999999</v>
      </c>
      <c r="BF9" s="252">
        <v>13.884550000000001</v>
      </c>
      <c r="BG9" s="252">
        <v>13.81621</v>
      </c>
      <c r="BH9" s="252">
        <v>13.02941</v>
      </c>
      <c r="BI9" s="252">
        <v>12.45261</v>
      </c>
      <c r="BJ9" s="252">
        <v>11.73282</v>
      </c>
      <c r="BK9" s="252">
        <v>11.58503</v>
      </c>
      <c r="BL9" s="252">
        <v>12.06836</v>
      </c>
      <c r="BM9" s="252">
        <v>12.20856</v>
      </c>
      <c r="BN9" s="252">
        <v>12.705579999999999</v>
      </c>
      <c r="BO9" s="252">
        <v>13.404489999999999</v>
      </c>
      <c r="BP9" s="252">
        <v>14.16535</v>
      </c>
      <c r="BQ9" s="252">
        <v>14.093070000000001</v>
      </c>
      <c r="BR9" s="252">
        <v>14.093299999999999</v>
      </c>
      <c r="BS9" s="252">
        <v>14.053520000000001</v>
      </c>
      <c r="BT9" s="252">
        <v>13.27628</v>
      </c>
      <c r="BU9" s="252">
        <v>12.70157</v>
      </c>
      <c r="BV9" s="252">
        <v>11.974460000000001</v>
      </c>
    </row>
    <row r="10" spans="1:74" ht="11.15" customHeight="1" x14ac:dyDescent="0.25">
      <c r="A10" s="91" t="s">
        <v>528</v>
      </c>
      <c r="B10" s="156" t="s">
        <v>362</v>
      </c>
      <c r="C10" s="165">
        <v>11.534651801000001</v>
      </c>
      <c r="D10" s="165">
        <v>11.730764423</v>
      </c>
      <c r="E10" s="165">
        <v>11.870337598000001</v>
      </c>
      <c r="F10" s="165">
        <v>11.965997818</v>
      </c>
      <c r="G10" s="165">
        <v>11.22147157</v>
      </c>
      <c r="H10" s="165">
        <v>11.924951368</v>
      </c>
      <c r="I10" s="165">
        <v>11.864651592</v>
      </c>
      <c r="J10" s="165">
        <v>11.948515231</v>
      </c>
      <c r="K10" s="165">
        <v>12.072773284</v>
      </c>
      <c r="L10" s="165">
        <v>12.083548015</v>
      </c>
      <c r="M10" s="165">
        <v>11.902273472999999</v>
      </c>
      <c r="N10" s="165">
        <v>11.348057684</v>
      </c>
      <c r="O10" s="165">
        <v>11.184155293</v>
      </c>
      <c r="P10" s="165">
        <v>11.634534451</v>
      </c>
      <c r="Q10" s="165">
        <v>11.782531554</v>
      </c>
      <c r="R10" s="165">
        <v>12.064964068</v>
      </c>
      <c r="S10" s="165">
        <v>12.210607258</v>
      </c>
      <c r="T10" s="165">
        <v>12.319965763000001</v>
      </c>
      <c r="U10" s="165">
        <v>12.256948232999999</v>
      </c>
      <c r="V10" s="165">
        <v>12.271114608</v>
      </c>
      <c r="W10" s="165">
        <v>12.508732932999999</v>
      </c>
      <c r="X10" s="165">
        <v>12.57607936</v>
      </c>
      <c r="Y10" s="165">
        <v>12.439067976</v>
      </c>
      <c r="Z10" s="165">
        <v>12.095461157000001</v>
      </c>
      <c r="AA10" s="165">
        <v>12.203211230000001</v>
      </c>
      <c r="AB10" s="165">
        <v>12.467644161999999</v>
      </c>
      <c r="AC10" s="165">
        <v>12.975797344</v>
      </c>
      <c r="AD10" s="165">
        <v>13.203788533999999</v>
      </c>
      <c r="AE10" s="165">
        <v>13.320576236999999</v>
      </c>
      <c r="AF10" s="165">
        <v>13.624796465999999</v>
      </c>
      <c r="AG10" s="165">
        <v>13.870582092999999</v>
      </c>
      <c r="AH10" s="165">
        <v>14.043938406000001</v>
      </c>
      <c r="AI10" s="165">
        <v>14.287792576999999</v>
      </c>
      <c r="AJ10" s="165">
        <v>14.151834931</v>
      </c>
      <c r="AK10" s="165">
        <v>13.697245366000001</v>
      </c>
      <c r="AL10" s="165">
        <v>13.297549286000001</v>
      </c>
      <c r="AM10" s="165">
        <v>14.01</v>
      </c>
      <c r="AN10" s="165">
        <v>14.67</v>
      </c>
      <c r="AO10" s="165">
        <v>14.3</v>
      </c>
      <c r="AP10" s="165">
        <v>14.73</v>
      </c>
      <c r="AQ10" s="165">
        <v>14.69</v>
      </c>
      <c r="AR10" s="165">
        <v>14.8</v>
      </c>
      <c r="AS10" s="165">
        <v>14.33</v>
      </c>
      <c r="AT10" s="165">
        <v>14.38</v>
      </c>
      <c r="AU10" s="165">
        <v>14.98</v>
      </c>
      <c r="AV10" s="165">
        <v>15.11</v>
      </c>
      <c r="AW10" s="165">
        <v>14.62</v>
      </c>
      <c r="AX10" s="165">
        <v>14.24</v>
      </c>
      <c r="AY10" s="165">
        <v>13.95</v>
      </c>
      <c r="AZ10" s="165">
        <v>14.76</v>
      </c>
      <c r="BA10" s="165">
        <v>14.21632</v>
      </c>
      <c r="BB10" s="165">
        <v>14.44806</v>
      </c>
      <c r="BC10" s="252">
        <v>14.255559999999999</v>
      </c>
      <c r="BD10" s="252">
        <v>14.12843</v>
      </c>
      <c r="BE10" s="252">
        <v>13.699339999999999</v>
      </c>
      <c r="BF10" s="252">
        <v>13.74835</v>
      </c>
      <c r="BG10" s="252">
        <v>14.269740000000001</v>
      </c>
      <c r="BH10" s="252">
        <v>14.42873</v>
      </c>
      <c r="BI10" s="252">
        <v>13.989319999999999</v>
      </c>
      <c r="BJ10" s="252">
        <v>13.66037</v>
      </c>
      <c r="BK10" s="252">
        <v>13.56617</v>
      </c>
      <c r="BL10" s="252">
        <v>14.40997</v>
      </c>
      <c r="BM10" s="252">
        <v>13.95763</v>
      </c>
      <c r="BN10" s="252">
        <v>14.357200000000001</v>
      </c>
      <c r="BO10" s="252">
        <v>14.25459</v>
      </c>
      <c r="BP10" s="252">
        <v>14.26023</v>
      </c>
      <c r="BQ10" s="252">
        <v>13.991759999999999</v>
      </c>
      <c r="BR10" s="252">
        <v>14.022880000000001</v>
      </c>
      <c r="BS10" s="252">
        <v>14.616110000000001</v>
      </c>
      <c r="BT10" s="252">
        <v>14.81424</v>
      </c>
      <c r="BU10" s="252">
        <v>14.462350000000001</v>
      </c>
      <c r="BV10" s="252">
        <v>14.098039999999999</v>
      </c>
    </row>
    <row r="11" spans="1:74" ht="11.15" customHeight="1" x14ac:dyDescent="0.25">
      <c r="A11" s="91" t="s">
        <v>529</v>
      </c>
      <c r="B11" s="156" t="s">
        <v>363</v>
      </c>
      <c r="C11" s="165">
        <v>11.270339946</v>
      </c>
      <c r="D11" s="165">
        <v>11.088529462</v>
      </c>
      <c r="E11" s="165">
        <v>11.388670056</v>
      </c>
      <c r="F11" s="165">
        <v>11.537479803</v>
      </c>
      <c r="G11" s="165">
        <v>11.560424291</v>
      </c>
      <c r="H11" s="165">
        <v>11.454827847000001</v>
      </c>
      <c r="I11" s="165">
        <v>11.200704303</v>
      </c>
      <c r="J11" s="165">
        <v>11.166418407</v>
      </c>
      <c r="K11" s="165">
        <v>11.361022176000001</v>
      </c>
      <c r="L11" s="165">
        <v>11.806252103</v>
      </c>
      <c r="M11" s="165">
        <v>11.813711671</v>
      </c>
      <c r="N11" s="165">
        <v>10.837257554000001</v>
      </c>
      <c r="O11" s="165">
        <v>10.882767027</v>
      </c>
      <c r="P11" s="165">
        <v>11.038031789</v>
      </c>
      <c r="Q11" s="165">
        <v>11.460835810000001</v>
      </c>
      <c r="R11" s="165">
        <v>12.266596878</v>
      </c>
      <c r="S11" s="165">
        <v>12.218911279</v>
      </c>
      <c r="T11" s="165">
        <v>12.013011885999999</v>
      </c>
      <c r="U11" s="165">
        <v>11.869891739</v>
      </c>
      <c r="V11" s="165">
        <v>11.905376967</v>
      </c>
      <c r="W11" s="165">
        <v>11.937503606</v>
      </c>
      <c r="X11" s="165">
        <v>12.286021107</v>
      </c>
      <c r="Y11" s="165">
        <v>12.366645957999999</v>
      </c>
      <c r="Z11" s="165">
        <v>11.251936929999999</v>
      </c>
      <c r="AA11" s="165">
        <v>11.891343815000001</v>
      </c>
      <c r="AB11" s="165">
        <v>11.592413538000001</v>
      </c>
      <c r="AC11" s="165">
        <v>12.24015342</v>
      </c>
      <c r="AD11" s="165">
        <v>12.769886565</v>
      </c>
      <c r="AE11" s="165">
        <v>12.902625139</v>
      </c>
      <c r="AF11" s="165">
        <v>13.145358893999999</v>
      </c>
      <c r="AG11" s="165">
        <v>13.386823296999999</v>
      </c>
      <c r="AH11" s="165">
        <v>13.952953554</v>
      </c>
      <c r="AI11" s="165">
        <v>13.64250929</v>
      </c>
      <c r="AJ11" s="165">
        <v>13.767955533</v>
      </c>
      <c r="AK11" s="165">
        <v>13.694752851000001</v>
      </c>
      <c r="AL11" s="165">
        <v>12.646627938</v>
      </c>
      <c r="AM11" s="165">
        <v>12.97</v>
      </c>
      <c r="AN11" s="165">
        <v>13.4</v>
      </c>
      <c r="AO11" s="165">
        <v>13.18</v>
      </c>
      <c r="AP11" s="165">
        <v>13.07</v>
      </c>
      <c r="AQ11" s="165">
        <v>13.27</v>
      </c>
      <c r="AR11" s="165">
        <v>13.25</v>
      </c>
      <c r="AS11" s="165">
        <v>13.05</v>
      </c>
      <c r="AT11" s="165">
        <v>12.8</v>
      </c>
      <c r="AU11" s="165">
        <v>12.99</v>
      </c>
      <c r="AV11" s="165">
        <v>13.5</v>
      </c>
      <c r="AW11" s="165">
        <v>13.53</v>
      </c>
      <c r="AX11" s="165">
        <v>12.87</v>
      </c>
      <c r="AY11" s="165">
        <v>12.83</v>
      </c>
      <c r="AZ11" s="165">
        <v>12.99</v>
      </c>
      <c r="BA11" s="165">
        <v>13.10561</v>
      </c>
      <c r="BB11" s="165">
        <v>13.132759999999999</v>
      </c>
      <c r="BC11" s="252">
        <v>13.232469999999999</v>
      </c>
      <c r="BD11" s="252">
        <v>13.188359999999999</v>
      </c>
      <c r="BE11" s="252">
        <v>13.047040000000001</v>
      </c>
      <c r="BF11" s="252">
        <v>12.93478</v>
      </c>
      <c r="BG11" s="252">
        <v>13.181839999999999</v>
      </c>
      <c r="BH11" s="252">
        <v>13.712149999999999</v>
      </c>
      <c r="BI11" s="252">
        <v>13.767110000000001</v>
      </c>
      <c r="BJ11" s="252">
        <v>13.111980000000001</v>
      </c>
      <c r="BK11" s="252">
        <v>13.282629999999999</v>
      </c>
      <c r="BL11" s="252">
        <v>13.433450000000001</v>
      </c>
      <c r="BM11" s="252">
        <v>13.518929999999999</v>
      </c>
      <c r="BN11" s="252">
        <v>13.700850000000001</v>
      </c>
      <c r="BO11" s="252">
        <v>13.836880000000001</v>
      </c>
      <c r="BP11" s="252">
        <v>13.6554</v>
      </c>
      <c r="BQ11" s="252">
        <v>13.44943</v>
      </c>
      <c r="BR11" s="252">
        <v>13.3073</v>
      </c>
      <c r="BS11" s="252">
        <v>13.557090000000001</v>
      </c>
      <c r="BT11" s="252">
        <v>14.08639</v>
      </c>
      <c r="BU11" s="252">
        <v>14.13822</v>
      </c>
      <c r="BV11" s="252">
        <v>13.461</v>
      </c>
    </row>
    <row r="12" spans="1:74" ht="11.15" customHeight="1" x14ac:dyDescent="0.25">
      <c r="A12" s="91" t="s">
        <v>530</v>
      </c>
      <c r="B12" s="156" t="s">
        <v>364</v>
      </c>
      <c r="C12" s="165">
        <v>10.747674409</v>
      </c>
      <c r="D12" s="165">
        <v>10.951225450000001</v>
      </c>
      <c r="E12" s="165">
        <v>11.121433237</v>
      </c>
      <c r="F12" s="165">
        <v>11.409023266</v>
      </c>
      <c r="G12" s="165">
        <v>11.280819304</v>
      </c>
      <c r="H12" s="165">
        <v>11.268439274</v>
      </c>
      <c r="I12" s="165">
        <v>11.127682278</v>
      </c>
      <c r="J12" s="165">
        <v>11.076658077999999</v>
      </c>
      <c r="K12" s="165">
        <v>11.388073949000001</v>
      </c>
      <c r="L12" s="165">
        <v>11.501579159</v>
      </c>
      <c r="M12" s="165">
        <v>11.417120816000001</v>
      </c>
      <c r="N12" s="165">
        <v>10.901400370999999</v>
      </c>
      <c r="O12" s="165">
        <v>10.641094097</v>
      </c>
      <c r="P12" s="165">
        <v>12.047024348000001</v>
      </c>
      <c r="Q12" s="165">
        <v>11.100555870999999</v>
      </c>
      <c r="R12" s="165">
        <v>11.796128341999999</v>
      </c>
      <c r="S12" s="165">
        <v>11.86120594</v>
      </c>
      <c r="T12" s="165">
        <v>11.840776993</v>
      </c>
      <c r="U12" s="165">
        <v>11.551744675</v>
      </c>
      <c r="V12" s="165">
        <v>11.794442511</v>
      </c>
      <c r="W12" s="165">
        <v>12.129236791</v>
      </c>
      <c r="X12" s="165">
        <v>12.390410774999999</v>
      </c>
      <c r="Y12" s="165">
        <v>12.413901737</v>
      </c>
      <c r="Z12" s="165">
        <v>12.075453996</v>
      </c>
      <c r="AA12" s="165">
        <v>11.871385354999999</v>
      </c>
      <c r="AB12" s="165">
        <v>11.818023882</v>
      </c>
      <c r="AC12" s="165">
        <v>12.414181827</v>
      </c>
      <c r="AD12" s="165">
        <v>12.951585608</v>
      </c>
      <c r="AE12" s="165">
        <v>13.028294554</v>
      </c>
      <c r="AF12" s="165">
        <v>13.342482153000001</v>
      </c>
      <c r="AG12" s="165">
        <v>13.646429611</v>
      </c>
      <c r="AH12" s="165">
        <v>14.045443099</v>
      </c>
      <c r="AI12" s="165">
        <v>14.513162034</v>
      </c>
      <c r="AJ12" s="165">
        <v>14.628424007</v>
      </c>
      <c r="AK12" s="165">
        <v>14.359073529</v>
      </c>
      <c r="AL12" s="165">
        <v>13.572250834</v>
      </c>
      <c r="AM12" s="165">
        <v>13.26</v>
      </c>
      <c r="AN12" s="165">
        <v>13.84</v>
      </c>
      <c r="AO12" s="165">
        <v>13.65</v>
      </c>
      <c r="AP12" s="165">
        <v>13.45</v>
      </c>
      <c r="AQ12" s="165">
        <v>13.71</v>
      </c>
      <c r="AR12" s="165">
        <v>13.54</v>
      </c>
      <c r="AS12" s="165">
        <v>13.24</v>
      </c>
      <c r="AT12" s="165">
        <v>13.45</v>
      </c>
      <c r="AU12" s="165">
        <v>13.87</v>
      </c>
      <c r="AV12" s="165">
        <v>14.05</v>
      </c>
      <c r="AW12" s="165">
        <v>13.69</v>
      </c>
      <c r="AX12" s="165">
        <v>13.46</v>
      </c>
      <c r="AY12" s="165">
        <v>13.17</v>
      </c>
      <c r="AZ12" s="165">
        <v>13.36</v>
      </c>
      <c r="BA12" s="165">
        <v>13.33827</v>
      </c>
      <c r="BB12" s="165">
        <v>13.0299</v>
      </c>
      <c r="BC12" s="252">
        <v>13.330679999999999</v>
      </c>
      <c r="BD12" s="252">
        <v>13.23222</v>
      </c>
      <c r="BE12" s="252">
        <v>12.99653</v>
      </c>
      <c r="BF12" s="252">
        <v>13.27825</v>
      </c>
      <c r="BG12" s="252">
        <v>13.69537</v>
      </c>
      <c r="BH12" s="252">
        <v>13.61726</v>
      </c>
      <c r="BI12" s="252">
        <v>13.072340000000001</v>
      </c>
      <c r="BJ12" s="252">
        <v>12.781599999999999</v>
      </c>
      <c r="BK12" s="252">
        <v>12.77129</v>
      </c>
      <c r="BL12" s="252">
        <v>12.87565</v>
      </c>
      <c r="BM12" s="252">
        <v>12.89866</v>
      </c>
      <c r="BN12" s="252">
        <v>12.90212</v>
      </c>
      <c r="BO12" s="252">
        <v>13.33376</v>
      </c>
      <c r="BP12" s="252">
        <v>13.318989999999999</v>
      </c>
      <c r="BQ12" s="252">
        <v>13.15335</v>
      </c>
      <c r="BR12" s="252">
        <v>13.47292</v>
      </c>
      <c r="BS12" s="252">
        <v>13.906779999999999</v>
      </c>
      <c r="BT12" s="252">
        <v>13.832929999999999</v>
      </c>
      <c r="BU12" s="252">
        <v>13.292540000000001</v>
      </c>
      <c r="BV12" s="252">
        <v>12.99981</v>
      </c>
    </row>
    <row r="13" spans="1:74" ht="11.15" customHeight="1" x14ac:dyDescent="0.25">
      <c r="A13" s="91" t="s">
        <v>531</v>
      </c>
      <c r="B13" s="156" t="s">
        <v>365</v>
      </c>
      <c r="C13" s="165">
        <v>11.229337871</v>
      </c>
      <c r="D13" s="165">
        <v>11.302544805</v>
      </c>
      <c r="E13" s="165">
        <v>11.4507048</v>
      </c>
      <c r="F13" s="165">
        <v>11.69461753</v>
      </c>
      <c r="G13" s="165">
        <v>11.916282880000001</v>
      </c>
      <c r="H13" s="165">
        <v>12.130062002000001</v>
      </c>
      <c r="I13" s="165">
        <v>12.06686865</v>
      </c>
      <c r="J13" s="165">
        <v>11.929822802</v>
      </c>
      <c r="K13" s="165">
        <v>12.211021643</v>
      </c>
      <c r="L13" s="165">
        <v>11.802868740999999</v>
      </c>
      <c r="M13" s="165">
        <v>11.400880235000001</v>
      </c>
      <c r="N13" s="165">
        <v>11.391379177999999</v>
      </c>
      <c r="O13" s="165">
        <v>11.328639975</v>
      </c>
      <c r="P13" s="165">
        <v>11.53569761</v>
      </c>
      <c r="Q13" s="165">
        <v>11.595175361000001</v>
      </c>
      <c r="R13" s="165">
        <v>11.846484017</v>
      </c>
      <c r="S13" s="165">
        <v>12.102364134</v>
      </c>
      <c r="T13" s="165">
        <v>12.143850241000001</v>
      </c>
      <c r="U13" s="165">
        <v>12.175047094</v>
      </c>
      <c r="V13" s="165">
        <v>12.287264891</v>
      </c>
      <c r="W13" s="165">
        <v>12.460598032</v>
      </c>
      <c r="X13" s="165">
        <v>12.515134177</v>
      </c>
      <c r="Y13" s="165">
        <v>12.159960476</v>
      </c>
      <c r="Z13" s="165">
        <v>12.053986373000001</v>
      </c>
      <c r="AA13" s="165">
        <v>11.953608892</v>
      </c>
      <c r="AB13" s="165">
        <v>12.086199806</v>
      </c>
      <c r="AC13" s="165">
        <v>12.232923657000001</v>
      </c>
      <c r="AD13" s="165">
        <v>12.558688740999999</v>
      </c>
      <c r="AE13" s="165">
        <v>12.651478881999999</v>
      </c>
      <c r="AF13" s="165">
        <v>13.030917793</v>
      </c>
      <c r="AG13" s="165">
        <v>13.0953424</v>
      </c>
      <c r="AH13" s="165">
        <v>13.159447291999999</v>
      </c>
      <c r="AI13" s="165">
        <v>13.280743899999999</v>
      </c>
      <c r="AJ13" s="165">
        <v>13.348015489</v>
      </c>
      <c r="AK13" s="165">
        <v>12.905590789</v>
      </c>
      <c r="AL13" s="165">
        <v>12.56130564</v>
      </c>
      <c r="AM13" s="165">
        <v>12.78</v>
      </c>
      <c r="AN13" s="165">
        <v>13.06</v>
      </c>
      <c r="AO13" s="165">
        <v>13.06</v>
      </c>
      <c r="AP13" s="165">
        <v>13.42</v>
      </c>
      <c r="AQ13" s="165">
        <v>13.93</v>
      </c>
      <c r="AR13" s="165">
        <v>14.21</v>
      </c>
      <c r="AS13" s="165">
        <v>14.05</v>
      </c>
      <c r="AT13" s="165">
        <v>13.94</v>
      </c>
      <c r="AU13" s="165">
        <v>14.39</v>
      </c>
      <c r="AV13" s="165">
        <v>13.9</v>
      </c>
      <c r="AW13" s="165">
        <v>13.89</v>
      </c>
      <c r="AX13" s="165">
        <v>13.46</v>
      </c>
      <c r="AY13" s="165">
        <v>13.33</v>
      </c>
      <c r="AZ13" s="165">
        <v>13.63</v>
      </c>
      <c r="BA13" s="165">
        <v>13.506930000000001</v>
      </c>
      <c r="BB13" s="165">
        <v>13.61623</v>
      </c>
      <c r="BC13" s="252">
        <v>13.876110000000001</v>
      </c>
      <c r="BD13" s="252">
        <v>13.982379999999999</v>
      </c>
      <c r="BE13" s="252">
        <v>13.74527</v>
      </c>
      <c r="BF13" s="252">
        <v>13.47968</v>
      </c>
      <c r="BG13" s="252">
        <v>13.808680000000001</v>
      </c>
      <c r="BH13" s="252">
        <v>13.402799999999999</v>
      </c>
      <c r="BI13" s="252">
        <v>13.412699999999999</v>
      </c>
      <c r="BJ13" s="252">
        <v>13.0411</v>
      </c>
      <c r="BK13" s="252">
        <v>13.01313</v>
      </c>
      <c r="BL13" s="252">
        <v>13.42337</v>
      </c>
      <c r="BM13" s="252">
        <v>13.30884</v>
      </c>
      <c r="BN13" s="252">
        <v>13.490930000000001</v>
      </c>
      <c r="BO13" s="252">
        <v>13.938639999999999</v>
      </c>
      <c r="BP13" s="252">
        <v>14.21917</v>
      </c>
      <c r="BQ13" s="252">
        <v>14.04316</v>
      </c>
      <c r="BR13" s="252">
        <v>13.94467</v>
      </c>
      <c r="BS13" s="252">
        <v>14.44904</v>
      </c>
      <c r="BT13" s="252">
        <v>14.055389999999999</v>
      </c>
      <c r="BU13" s="252">
        <v>14.179550000000001</v>
      </c>
      <c r="BV13" s="252">
        <v>13.85467</v>
      </c>
    </row>
    <row r="14" spans="1:74" ht="11.15" customHeight="1" x14ac:dyDescent="0.25">
      <c r="A14" s="91" t="s">
        <v>532</v>
      </c>
      <c r="B14" s="158" t="s">
        <v>366</v>
      </c>
      <c r="C14" s="165">
        <v>15.590223887000001</v>
      </c>
      <c r="D14" s="165">
        <v>15.90377159</v>
      </c>
      <c r="E14" s="165">
        <v>15.627945686</v>
      </c>
      <c r="F14" s="165">
        <v>15.898811409</v>
      </c>
      <c r="G14" s="165">
        <v>15.849550673</v>
      </c>
      <c r="H14" s="165">
        <v>16.732188941</v>
      </c>
      <c r="I14" s="165">
        <v>17.246142771999999</v>
      </c>
      <c r="J14" s="165">
        <v>17.777884082</v>
      </c>
      <c r="K14" s="165">
        <v>18.301697109999999</v>
      </c>
      <c r="L14" s="165">
        <v>17.667856653000001</v>
      </c>
      <c r="M14" s="165">
        <v>16.682205188000001</v>
      </c>
      <c r="N14" s="165">
        <v>16.145313010999999</v>
      </c>
      <c r="O14" s="165">
        <v>16.435506718999999</v>
      </c>
      <c r="P14" s="165">
        <v>16.568413026000002</v>
      </c>
      <c r="Q14" s="165">
        <v>16.965321619000001</v>
      </c>
      <c r="R14" s="165">
        <v>17.538137518999999</v>
      </c>
      <c r="S14" s="165">
        <v>18.249789728</v>
      </c>
      <c r="T14" s="165">
        <v>18.594405492</v>
      </c>
      <c r="U14" s="165">
        <v>19.022100114000001</v>
      </c>
      <c r="V14" s="165">
        <v>19.610905237000001</v>
      </c>
      <c r="W14" s="165">
        <v>19.802066339</v>
      </c>
      <c r="X14" s="165">
        <v>17.604330472000001</v>
      </c>
      <c r="Y14" s="165">
        <v>17.934959092</v>
      </c>
      <c r="Z14" s="165">
        <v>17.337192915999999</v>
      </c>
      <c r="AA14" s="165">
        <v>17.256056719</v>
      </c>
      <c r="AB14" s="165">
        <v>17.764186985999999</v>
      </c>
      <c r="AC14" s="165">
        <v>18.818039101</v>
      </c>
      <c r="AD14" s="165">
        <v>17.284427355999998</v>
      </c>
      <c r="AE14" s="165">
        <v>20.517167500999999</v>
      </c>
      <c r="AF14" s="165">
        <v>22.326088522999999</v>
      </c>
      <c r="AG14" s="165">
        <v>21.082932651</v>
      </c>
      <c r="AH14" s="165">
        <v>21.740904337</v>
      </c>
      <c r="AI14" s="165">
        <v>21.900204666</v>
      </c>
      <c r="AJ14" s="165">
        <v>20.540959700999998</v>
      </c>
      <c r="AK14" s="165">
        <v>18.734588581000001</v>
      </c>
      <c r="AL14" s="165">
        <v>18.174492450999999</v>
      </c>
      <c r="AM14" s="165">
        <v>19.48</v>
      </c>
      <c r="AN14" s="165">
        <v>19.38</v>
      </c>
      <c r="AO14" s="165">
        <v>19.95</v>
      </c>
      <c r="AP14" s="165">
        <v>21.27</v>
      </c>
      <c r="AQ14" s="165">
        <v>22.12</v>
      </c>
      <c r="AR14" s="165">
        <v>23.66</v>
      </c>
      <c r="AS14" s="165">
        <v>23.34</v>
      </c>
      <c r="AT14" s="165">
        <v>24.16</v>
      </c>
      <c r="AU14" s="165">
        <v>24.29</v>
      </c>
      <c r="AV14" s="165">
        <v>20.83</v>
      </c>
      <c r="AW14" s="165">
        <v>21.52</v>
      </c>
      <c r="AX14" s="165">
        <v>20.72</v>
      </c>
      <c r="AY14" s="165">
        <v>21.11</v>
      </c>
      <c r="AZ14" s="165">
        <v>22.3</v>
      </c>
      <c r="BA14" s="165">
        <v>21.976590000000002</v>
      </c>
      <c r="BB14" s="165">
        <v>23.94106</v>
      </c>
      <c r="BC14" s="252">
        <v>23.80087</v>
      </c>
      <c r="BD14" s="252">
        <v>25.293119999999998</v>
      </c>
      <c r="BE14" s="252">
        <v>24.850020000000001</v>
      </c>
      <c r="BF14" s="252">
        <v>25.61833</v>
      </c>
      <c r="BG14" s="252">
        <v>25.626650000000001</v>
      </c>
      <c r="BH14" s="252">
        <v>21.152280000000001</v>
      </c>
      <c r="BI14" s="252">
        <v>22.62049</v>
      </c>
      <c r="BJ14" s="252">
        <v>21.703489999999999</v>
      </c>
      <c r="BK14" s="252">
        <v>22.059329999999999</v>
      </c>
      <c r="BL14" s="252">
        <v>23.254169999999998</v>
      </c>
      <c r="BM14" s="252">
        <v>22.8811</v>
      </c>
      <c r="BN14" s="252">
        <v>25.80603</v>
      </c>
      <c r="BO14" s="252">
        <v>24.638999999999999</v>
      </c>
      <c r="BP14" s="252">
        <v>26.13242</v>
      </c>
      <c r="BQ14" s="252">
        <v>25.65812</v>
      </c>
      <c r="BR14" s="252">
        <v>26.419989999999999</v>
      </c>
      <c r="BS14" s="252">
        <v>26.375250000000001</v>
      </c>
      <c r="BT14" s="252">
        <v>20.950420000000001</v>
      </c>
      <c r="BU14" s="252">
        <v>23.199439999999999</v>
      </c>
      <c r="BV14" s="252">
        <v>22.22343</v>
      </c>
    </row>
    <row r="15" spans="1:74" ht="11.15" customHeight="1" x14ac:dyDescent="0.25">
      <c r="A15" s="91" t="s">
        <v>533</v>
      </c>
      <c r="B15" s="158" t="s">
        <v>340</v>
      </c>
      <c r="C15" s="165">
        <v>12.76</v>
      </c>
      <c r="D15" s="165">
        <v>12.82</v>
      </c>
      <c r="E15" s="165">
        <v>13.04</v>
      </c>
      <c r="F15" s="165">
        <v>13.24</v>
      </c>
      <c r="G15" s="165">
        <v>13.1</v>
      </c>
      <c r="H15" s="165">
        <v>13.22</v>
      </c>
      <c r="I15" s="165">
        <v>13.21</v>
      </c>
      <c r="J15" s="165">
        <v>13.26</v>
      </c>
      <c r="K15" s="165">
        <v>13.49</v>
      </c>
      <c r="L15" s="165">
        <v>13.66</v>
      </c>
      <c r="M15" s="165">
        <v>13.31</v>
      </c>
      <c r="N15" s="165">
        <v>12.78</v>
      </c>
      <c r="O15" s="165">
        <v>12.62</v>
      </c>
      <c r="P15" s="165">
        <v>13.01</v>
      </c>
      <c r="Q15" s="165">
        <v>13.24</v>
      </c>
      <c r="R15" s="165">
        <v>13.73</v>
      </c>
      <c r="S15" s="165">
        <v>13.86</v>
      </c>
      <c r="T15" s="165">
        <v>13.83</v>
      </c>
      <c r="U15" s="165">
        <v>13.83</v>
      </c>
      <c r="V15" s="165">
        <v>13.92</v>
      </c>
      <c r="W15" s="165">
        <v>14.14</v>
      </c>
      <c r="X15" s="165">
        <v>14.06</v>
      </c>
      <c r="Y15" s="165">
        <v>14.07</v>
      </c>
      <c r="Z15" s="165">
        <v>13.72</v>
      </c>
      <c r="AA15" s="165">
        <v>13.64</v>
      </c>
      <c r="AB15" s="165">
        <v>13.76</v>
      </c>
      <c r="AC15" s="165">
        <v>14.41</v>
      </c>
      <c r="AD15" s="165">
        <v>14.57</v>
      </c>
      <c r="AE15" s="165">
        <v>14.89</v>
      </c>
      <c r="AF15" s="165">
        <v>15.3</v>
      </c>
      <c r="AG15" s="165">
        <v>15.31</v>
      </c>
      <c r="AH15" s="165">
        <v>15.82</v>
      </c>
      <c r="AI15" s="165">
        <v>16.190000000000001</v>
      </c>
      <c r="AJ15" s="165">
        <v>15.99</v>
      </c>
      <c r="AK15" s="165">
        <v>15.55</v>
      </c>
      <c r="AL15" s="165">
        <v>14.94</v>
      </c>
      <c r="AM15" s="165">
        <v>15.47</v>
      </c>
      <c r="AN15" s="165">
        <v>15.98</v>
      </c>
      <c r="AO15" s="165">
        <v>15.91</v>
      </c>
      <c r="AP15" s="165">
        <v>16.100000000000001</v>
      </c>
      <c r="AQ15" s="165">
        <v>16.149999999999999</v>
      </c>
      <c r="AR15" s="165">
        <v>16.11</v>
      </c>
      <c r="AS15" s="165">
        <v>15.89</v>
      </c>
      <c r="AT15" s="165">
        <v>15.93</v>
      </c>
      <c r="AU15" s="165">
        <v>16.29</v>
      </c>
      <c r="AV15" s="165">
        <v>16.2</v>
      </c>
      <c r="AW15" s="165">
        <v>16.190000000000001</v>
      </c>
      <c r="AX15" s="165">
        <v>15.73</v>
      </c>
      <c r="AY15" s="165">
        <v>15.45</v>
      </c>
      <c r="AZ15" s="165">
        <v>16.100000000000001</v>
      </c>
      <c r="BA15" s="165">
        <v>15.978400000000001</v>
      </c>
      <c r="BB15" s="165">
        <v>16.09779</v>
      </c>
      <c r="BC15" s="252">
        <v>15.95936</v>
      </c>
      <c r="BD15" s="252">
        <v>15.83198</v>
      </c>
      <c r="BE15" s="252">
        <v>15.61674</v>
      </c>
      <c r="BF15" s="252">
        <v>15.78322</v>
      </c>
      <c r="BG15" s="252">
        <v>16.219270000000002</v>
      </c>
      <c r="BH15" s="252">
        <v>15.91677</v>
      </c>
      <c r="BI15" s="252">
        <v>15.9339</v>
      </c>
      <c r="BJ15" s="252">
        <v>15.4602</v>
      </c>
      <c r="BK15" s="252">
        <v>15.441269999999999</v>
      </c>
      <c r="BL15" s="252">
        <v>16.01455</v>
      </c>
      <c r="BM15" s="252">
        <v>15.942489999999999</v>
      </c>
      <c r="BN15" s="252">
        <v>16.36</v>
      </c>
      <c r="BO15" s="252">
        <v>16.195139999999999</v>
      </c>
      <c r="BP15" s="252">
        <v>16.13355</v>
      </c>
      <c r="BQ15" s="252">
        <v>16.000910000000001</v>
      </c>
      <c r="BR15" s="252">
        <v>16.181760000000001</v>
      </c>
      <c r="BS15" s="252">
        <v>16.66357</v>
      </c>
      <c r="BT15" s="252">
        <v>16.30359</v>
      </c>
      <c r="BU15" s="252">
        <v>16.440180000000002</v>
      </c>
      <c r="BV15" s="252">
        <v>15.95163</v>
      </c>
    </row>
    <row r="16" spans="1:74" ht="11.15" customHeight="1" x14ac:dyDescent="0.25">
      <c r="A16" s="91"/>
      <c r="B16" s="93" t="s">
        <v>7</v>
      </c>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6"/>
      <c r="BD16" s="356"/>
      <c r="BE16" s="356"/>
      <c r="BF16" s="356"/>
      <c r="BG16" s="356"/>
      <c r="BH16" s="356"/>
      <c r="BI16" s="356"/>
      <c r="BJ16" s="356"/>
      <c r="BK16" s="356"/>
      <c r="BL16" s="356"/>
      <c r="BM16" s="356"/>
      <c r="BN16" s="356"/>
      <c r="BO16" s="356"/>
      <c r="BP16" s="356"/>
      <c r="BQ16" s="356"/>
      <c r="BR16" s="356"/>
      <c r="BS16" s="356"/>
      <c r="BT16" s="356"/>
      <c r="BU16" s="356"/>
      <c r="BV16" s="356"/>
    </row>
    <row r="17" spans="1:74" ht="11.15" customHeight="1" x14ac:dyDescent="0.25">
      <c r="A17" s="91" t="s">
        <v>534</v>
      </c>
      <c r="B17" s="156" t="s">
        <v>359</v>
      </c>
      <c r="C17" s="165">
        <v>16.186677169999999</v>
      </c>
      <c r="D17" s="165">
        <v>16.347419266999999</v>
      </c>
      <c r="E17" s="165">
        <v>15.984393038</v>
      </c>
      <c r="F17" s="165">
        <v>16.102505294</v>
      </c>
      <c r="G17" s="165">
        <v>15.422289617000001</v>
      </c>
      <c r="H17" s="165">
        <v>15.329538927</v>
      </c>
      <c r="I17" s="165">
        <v>15.805311869000001</v>
      </c>
      <c r="J17" s="165">
        <v>16.196122151000001</v>
      </c>
      <c r="K17" s="165">
        <v>15.721464696</v>
      </c>
      <c r="L17" s="165">
        <v>15.668205794</v>
      </c>
      <c r="M17" s="165">
        <v>15.495932445999999</v>
      </c>
      <c r="N17" s="165">
        <v>15.626898262999999</v>
      </c>
      <c r="O17" s="165">
        <v>15.862833542000001</v>
      </c>
      <c r="P17" s="165">
        <v>16.463689609999999</v>
      </c>
      <c r="Q17" s="165">
        <v>16.236495013999999</v>
      </c>
      <c r="R17" s="165">
        <v>15.702829933</v>
      </c>
      <c r="S17" s="165">
        <v>15.648289255</v>
      </c>
      <c r="T17" s="165">
        <v>16.066078018999999</v>
      </c>
      <c r="U17" s="165">
        <v>16.831774374999998</v>
      </c>
      <c r="V17" s="165">
        <v>16.109072665999999</v>
      </c>
      <c r="W17" s="165">
        <v>16.945644950999998</v>
      </c>
      <c r="X17" s="165">
        <v>16.698054901999999</v>
      </c>
      <c r="Y17" s="165">
        <v>16.501980815</v>
      </c>
      <c r="Z17" s="165">
        <v>16.904633434000001</v>
      </c>
      <c r="AA17" s="165">
        <v>18.125874498000002</v>
      </c>
      <c r="AB17" s="165">
        <v>19.268902032</v>
      </c>
      <c r="AC17" s="165">
        <v>17.879793089</v>
      </c>
      <c r="AD17" s="165">
        <v>17.403876236999999</v>
      </c>
      <c r="AE17" s="165">
        <v>16.965513538</v>
      </c>
      <c r="AF17" s="165">
        <v>17.746126091000001</v>
      </c>
      <c r="AG17" s="165">
        <v>17.097546510000001</v>
      </c>
      <c r="AH17" s="165">
        <v>18.711378221</v>
      </c>
      <c r="AI17" s="165">
        <v>19.054856979</v>
      </c>
      <c r="AJ17" s="165">
        <v>18.131795704000002</v>
      </c>
      <c r="AK17" s="165">
        <v>18.093251480999999</v>
      </c>
      <c r="AL17" s="165">
        <v>19.123153313</v>
      </c>
      <c r="AM17" s="165">
        <v>20.54</v>
      </c>
      <c r="AN17" s="165">
        <v>21.05</v>
      </c>
      <c r="AO17" s="165">
        <v>20.100000000000001</v>
      </c>
      <c r="AP17" s="165">
        <v>19.25</v>
      </c>
      <c r="AQ17" s="165">
        <v>18.100000000000001</v>
      </c>
      <c r="AR17" s="165">
        <v>17.91</v>
      </c>
      <c r="AS17" s="165">
        <v>18.38</v>
      </c>
      <c r="AT17" s="165">
        <v>18.940000000000001</v>
      </c>
      <c r="AU17" s="165">
        <v>18.829999999999998</v>
      </c>
      <c r="AV17" s="165">
        <v>19.18</v>
      </c>
      <c r="AW17" s="165">
        <v>19.2</v>
      </c>
      <c r="AX17" s="165">
        <v>19.600000000000001</v>
      </c>
      <c r="AY17" s="165">
        <v>20.77</v>
      </c>
      <c r="AZ17" s="165">
        <v>20.79</v>
      </c>
      <c r="BA17" s="165">
        <v>19.643560000000001</v>
      </c>
      <c r="BB17" s="165">
        <v>18.598210000000002</v>
      </c>
      <c r="BC17" s="252">
        <v>17.40598</v>
      </c>
      <c r="BD17" s="252">
        <v>17.128319999999999</v>
      </c>
      <c r="BE17" s="252">
        <v>17.657979999999998</v>
      </c>
      <c r="BF17" s="252">
        <v>18.1584</v>
      </c>
      <c r="BG17" s="252">
        <v>18.2959</v>
      </c>
      <c r="BH17" s="252">
        <v>18.751169999999998</v>
      </c>
      <c r="BI17" s="252">
        <v>18.976559999999999</v>
      </c>
      <c r="BJ17" s="252">
        <v>19.502510000000001</v>
      </c>
      <c r="BK17" s="252">
        <v>20.836600000000001</v>
      </c>
      <c r="BL17" s="252">
        <v>21.035740000000001</v>
      </c>
      <c r="BM17" s="252">
        <v>20.082270000000001</v>
      </c>
      <c r="BN17" s="252">
        <v>19.188960000000002</v>
      </c>
      <c r="BO17" s="252">
        <v>18.08475</v>
      </c>
      <c r="BP17" s="252">
        <v>17.894089999999998</v>
      </c>
      <c r="BQ17" s="252">
        <v>18.555720000000001</v>
      </c>
      <c r="BR17" s="252">
        <v>19.119530000000001</v>
      </c>
      <c r="BS17" s="252">
        <v>19.348710000000001</v>
      </c>
      <c r="BT17" s="252">
        <v>19.869129999999998</v>
      </c>
      <c r="BU17" s="252">
        <v>20.116959999999999</v>
      </c>
      <c r="BV17" s="252">
        <v>20.66103</v>
      </c>
    </row>
    <row r="18" spans="1:74" ht="11.15" customHeight="1" x14ac:dyDescent="0.25">
      <c r="A18" s="91" t="s">
        <v>535</v>
      </c>
      <c r="B18" s="145" t="s">
        <v>388</v>
      </c>
      <c r="C18" s="165">
        <v>11.573990487</v>
      </c>
      <c r="D18" s="165">
        <v>11.609913350999999</v>
      </c>
      <c r="E18" s="165">
        <v>11.864847665999999</v>
      </c>
      <c r="F18" s="165">
        <v>11.854787188</v>
      </c>
      <c r="G18" s="165">
        <v>12.273592130999999</v>
      </c>
      <c r="H18" s="165">
        <v>13.287174928000001</v>
      </c>
      <c r="I18" s="165">
        <v>13.161075282000001</v>
      </c>
      <c r="J18" s="165">
        <v>13.191348573999999</v>
      </c>
      <c r="K18" s="165">
        <v>13.270994694000001</v>
      </c>
      <c r="L18" s="165">
        <v>12.790435639</v>
      </c>
      <c r="M18" s="165">
        <v>12.446685916</v>
      </c>
      <c r="N18" s="165">
        <v>11.98879827</v>
      </c>
      <c r="O18" s="165">
        <v>12.076198482000001</v>
      </c>
      <c r="P18" s="165">
        <v>12.650287844999999</v>
      </c>
      <c r="Q18" s="165">
        <v>12.627640105999999</v>
      </c>
      <c r="R18" s="165">
        <v>12.296020641</v>
      </c>
      <c r="S18" s="165">
        <v>13.088693311</v>
      </c>
      <c r="T18" s="165">
        <v>14.015609582</v>
      </c>
      <c r="U18" s="165">
        <v>14.150847922000001</v>
      </c>
      <c r="V18" s="165">
        <v>14.194472034</v>
      </c>
      <c r="W18" s="165">
        <v>14.362306948000001</v>
      </c>
      <c r="X18" s="165">
        <v>13.957826288</v>
      </c>
      <c r="Y18" s="165">
        <v>13.36283435</v>
      </c>
      <c r="Z18" s="165">
        <v>13.076788168</v>
      </c>
      <c r="AA18" s="165">
        <v>13.672746596</v>
      </c>
      <c r="AB18" s="165">
        <v>14.399134441999999</v>
      </c>
      <c r="AC18" s="165">
        <v>13.813785912</v>
      </c>
      <c r="AD18" s="165">
        <v>14.01397064</v>
      </c>
      <c r="AE18" s="165">
        <v>14.476708077</v>
      </c>
      <c r="AF18" s="165">
        <v>16.024294593</v>
      </c>
      <c r="AG18" s="165">
        <v>16.196400365999999</v>
      </c>
      <c r="AH18" s="165">
        <v>16.570913084000001</v>
      </c>
      <c r="AI18" s="165">
        <v>16.727833390000001</v>
      </c>
      <c r="AJ18" s="165">
        <v>15.582495845</v>
      </c>
      <c r="AK18" s="165">
        <v>14.869710427999999</v>
      </c>
      <c r="AL18" s="165">
        <v>15.057808309</v>
      </c>
      <c r="AM18" s="165">
        <v>15.42</v>
      </c>
      <c r="AN18" s="165">
        <v>14.58</v>
      </c>
      <c r="AO18" s="165">
        <v>14.56</v>
      </c>
      <c r="AP18" s="165">
        <v>14.36</v>
      </c>
      <c r="AQ18" s="165">
        <v>14.46</v>
      </c>
      <c r="AR18" s="165">
        <v>15.78</v>
      </c>
      <c r="AS18" s="165">
        <v>16.399999999999999</v>
      </c>
      <c r="AT18" s="165">
        <v>16.2</v>
      </c>
      <c r="AU18" s="165">
        <v>16.64</v>
      </c>
      <c r="AV18" s="165">
        <v>15.65</v>
      </c>
      <c r="AW18" s="165">
        <v>15.43</v>
      </c>
      <c r="AX18" s="165">
        <v>14.51</v>
      </c>
      <c r="AY18" s="165">
        <v>14.9</v>
      </c>
      <c r="AZ18" s="165">
        <v>15.4</v>
      </c>
      <c r="BA18" s="165">
        <v>15.01296</v>
      </c>
      <c r="BB18" s="165">
        <v>14.638540000000001</v>
      </c>
      <c r="BC18" s="252">
        <v>14.638909999999999</v>
      </c>
      <c r="BD18" s="252">
        <v>15.947050000000001</v>
      </c>
      <c r="BE18" s="252">
        <v>16.471920000000001</v>
      </c>
      <c r="BF18" s="252">
        <v>16.345739999999999</v>
      </c>
      <c r="BG18" s="252">
        <v>16.716470000000001</v>
      </c>
      <c r="BH18" s="252">
        <v>15.681139999999999</v>
      </c>
      <c r="BI18" s="252">
        <v>15.468349999999999</v>
      </c>
      <c r="BJ18" s="252">
        <v>14.609389999999999</v>
      </c>
      <c r="BK18" s="252">
        <v>14.92872</v>
      </c>
      <c r="BL18" s="252">
        <v>15.563330000000001</v>
      </c>
      <c r="BM18" s="252">
        <v>15.221170000000001</v>
      </c>
      <c r="BN18" s="252">
        <v>14.881679999999999</v>
      </c>
      <c r="BO18" s="252">
        <v>14.919560000000001</v>
      </c>
      <c r="BP18" s="252">
        <v>16.283740000000002</v>
      </c>
      <c r="BQ18" s="252">
        <v>16.866720000000001</v>
      </c>
      <c r="BR18" s="252">
        <v>16.702490000000001</v>
      </c>
      <c r="BS18" s="252">
        <v>17.194890000000001</v>
      </c>
      <c r="BT18" s="252">
        <v>16.128710000000002</v>
      </c>
      <c r="BU18" s="252">
        <v>15.8597</v>
      </c>
      <c r="BV18" s="252">
        <v>14.90391</v>
      </c>
    </row>
    <row r="19" spans="1:74" ht="11.15" customHeight="1" x14ac:dyDescent="0.25">
      <c r="A19" s="91" t="s">
        <v>536</v>
      </c>
      <c r="B19" s="156" t="s">
        <v>360</v>
      </c>
      <c r="C19" s="165">
        <v>9.9315446591000001</v>
      </c>
      <c r="D19" s="165">
        <v>9.9388998430999997</v>
      </c>
      <c r="E19" s="165">
        <v>10.163630700000001</v>
      </c>
      <c r="F19" s="165">
        <v>10.410397318999999</v>
      </c>
      <c r="G19" s="165">
        <v>10.350308734</v>
      </c>
      <c r="H19" s="165">
        <v>10.5432484</v>
      </c>
      <c r="I19" s="165">
        <v>10.113948667000001</v>
      </c>
      <c r="J19" s="165">
        <v>10.135232021</v>
      </c>
      <c r="K19" s="165">
        <v>10.622865904999999</v>
      </c>
      <c r="L19" s="165">
        <v>10.440630404</v>
      </c>
      <c r="M19" s="165">
        <v>10.466703295</v>
      </c>
      <c r="N19" s="165">
        <v>10.1942336</v>
      </c>
      <c r="O19" s="165">
        <v>10.071852163999999</v>
      </c>
      <c r="P19" s="165">
        <v>10.441721533000001</v>
      </c>
      <c r="Q19" s="165">
        <v>10.650154339</v>
      </c>
      <c r="R19" s="165">
        <v>10.611072209</v>
      </c>
      <c r="S19" s="165">
        <v>10.743413986</v>
      </c>
      <c r="T19" s="165">
        <v>10.700115452</v>
      </c>
      <c r="U19" s="165">
        <v>10.546718293</v>
      </c>
      <c r="V19" s="165">
        <v>10.647080955</v>
      </c>
      <c r="W19" s="165">
        <v>10.810234884</v>
      </c>
      <c r="X19" s="165">
        <v>10.961536927999999</v>
      </c>
      <c r="Y19" s="165">
        <v>11.072919125</v>
      </c>
      <c r="Z19" s="165">
        <v>10.70341103</v>
      </c>
      <c r="AA19" s="165">
        <v>10.680457487</v>
      </c>
      <c r="AB19" s="165">
        <v>11.135856055</v>
      </c>
      <c r="AC19" s="165">
        <v>11.071990433</v>
      </c>
      <c r="AD19" s="165">
        <v>11.424174676</v>
      </c>
      <c r="AE19" s="165">
        <v>11.703033331</v>
      </c>
      <c r="AF19" s="165">
        <v>11.965536341</v>
      </c>
      <c r="AG19" s="165">
        <v>11.928929661</v>
      </c>
      <c r="AH19" s="165">
        <v>11.992981176000001</v>
      </c>
      <c r="AI19" s="165">
        <v>11.976270777</v>
      </c>
      <c r="AJ19" s="165">
        <v>11.993845042</v>
      </c>
      <c r="AK19" s="165">
        <v>11.653678414</v>
      </c>
      <c r="AL19" s="165">
        <v>11.627800611</v>
      </c>
      <c r="AM19" s="165">
        <v>12.07</v>
      </c>
      <c r="AN19" s="165">
        <v>11.98</v>
      </c>
      <c r="AO19" s="165">
        <v>11.97</v>
      </c>
      <c r="AP19" s="165">
        <v>12.02</v>
      </c>
      <c r="AQ19" s="165">
        <v>12.14</v>
      </c>
      <c r="AR19" s="165">
        <v>12.04</v>
      </c>
      <c r="AS19" s="165">
        <v>11.82</v>
      </c>
      <c r="AT19" s="165">
        <v>11.97</v>
      </c>
      <c r="AU19" s="165">
        <v>11.92</v>
      </c>
      <c r="AV19" s="165">
        <v>11.96</v>
      </c>
      <c r="AW19" s="165">
        <v>11.96</v>
      </c>
      <c r="AX19" s="165">
        <v>11.67</v>
      </c>
      <c r="AY19" s="165">
        <v>11.89</v>
      </c>
      <c r="AZ19" s="165">
        <v>12.2</v>
      </c>
      <c r="BA19" s="165">
        <v>11.828379999999999</v>
      </c>
      <c r="BB19" s="165">
        <v>11.725680000000001</v>
      </c>
      <c r="BC19" s="252">
        <v>11.85744</v>
      </c>
      <c r="BD19" s="252">
        <v>11.80053</v>
      </c>
      <c r="BE19" s="252">
        <v>11.658759999999999</v>
      </c>
      <c r="BF19" s="252">
        <v>11.88987</v>
      </c>
      <c r="BG19" s="252">
        <v>11.93488</v>
      </c>
      <c r="BH19" s="252">
        <v>12.036490000000001</v>
      </c>
      <c r="BI19" s="252">
        <v>12.07391</v>
      </c>
      <c r="BJ19" s="252">
        <v>11.8025</v>
      </c>
      <c r="BK19" s="252">
        <v>12.07011</v>
      </c>
      <c r="BL19" s="252">
        <v>12.38045</v>
      </c>
      <c r="BM19" s="252">
        <v>12.044129999999999</v>
      </c>
      <c r="BN19" s="252">
        <v>11.98856</v>
      </c>
      <c r="BO19" s="252">
        <v>12.161300000000001</v>
      </c>
      <c r="BP19" s="252">
        <v>12.135260000000001</v>
      </c>
      <c r="BQ19" s="252">
        <v>12.018929999999999</v>
      </c>
      <c r="BR19" s="252">
        <v>12.27173</v>
      </c>
      <c r="BS19" s="252">
        <v>12.35364</v>
      </c>
      <c r="BT19" s="252">
        <v>12.474209999999999</v>
      </c>
      <c r="BU19" s="252">
        <v>12.521430000000001</v>
      </c>
      <c r="BV19" s="252">
        <v>12.22842</v>
      </c>
    </row>
    <row r="20" spans="1:74" ht="11.15" customHeight="1" x14ac:dyDescent="0.25">
      <c r="A20" s="91" t="s">
        <v>537</v>
      </c>
      <c r="B20" s="156" t="s">
        <v>361</v>
      </c>
      <c r="C20" s="165">
        <v>8.8992918552999996</v>
      </c>
      <c r="D20" s="165">
        <v>9.0853980486000001</v>
      </c>
      <c r="E20" s="165">
        <v>9.2141435809000001</v>
      </c>
      <c r="F20" s="165">
        <v>9.4989764316999992</v>
      </c>
      <c r="G20" s="165">
        <v>10.139348942</v>
      </c>
      <c r="H20" s="165">
        <v>10.600035021</v>
      </c>
      <c r="I20" s="165">
        <v>10.454887144000001</v>
      </c>
      <c r="J20" s="165">
        <v>10.472018223999999</v>
      </c>
      <c r="K20" s="165">
        <v>10.003935475</v>
      </c>
      <c r="L20" s="165">
        <v>9.2810515593999998</v>
      </c>
      <c r="M20" s="165">
        <v>9.1429101726000006</v>
      </c>
      <c r="N20" s="165">
        <v>8.8643407180999993</v>
      </c>
      <c r="O20" s="165">
        <v>8.8146654378000004</v>
      </c>
      <c r="P20" s="165">
        <v>9.2285350351000002</v>
      </c>
      <c r="Q20" s="165">
        <v>9.2636025590000006</v>
      </c>
      <c r="R20" s="165">
        <v>9.4924240382999994</v>
      </c>
      <c r="S20" s="165">
        <v>9.8946724809000006</v>
      </c>
      <c r="T20" s="165">
        <v>11.032551765999999</v>
      </c>
      <c r="U20" s="165">
        <v>10.934082799</v>
      </c>
      <c r="V20" s="165">
        <v>10.851788687999999</v>
      </c>
      <c r="W20" s="165">
        <v>10.699040886000001</v>
      </c>
      <c r="X20" s="165">
        <v>9.7224262649999993</v>
      </c>
      <c r="Y20" s="165">
        <v>9.7283710587000005</v>
      </c>
      <c r="Z20" s="165">
        <v>9.4137077356999992</v>
      </c>
      <c r="AA20" s="165">
        <v>9.4235150620999999</v>
      </c>
      <c r="AB20" s="165">
        <v>9.5559915677999996</v>
      </c>
      <c r="AC20" s="165">
        <v>9.7401596336999994</v>
      </c>
      <c r="AD20" s="165">
        <v>9.8432326455000005</v>
      </c>
      <c r="AE20" s="165">
        <v>10.295449852000001</v>
      </c>
      <c r="AF20" s="165">
        <v>11.482830742999999</v>
      </c>
      <c r="AG20" s="165">
        <v>11.61598511</v>
      </c>
      <c r="AH20" s="165">
        <v>11.674528905000001</v>
      </c>
      <c r="AI20" s="165">
        <v>10.974541672999999</v>
      </c>
      <c r="AJ20" s="165">
        <v>10.368467434999999</v>
      </c>
      <c r="AK20" s="165">
        <v>10.145949830999999</v>
      </c>
      <c r="AL20" s="165">
        <v>9.6844366063000002</v>
      </c>
      <c r="AM20" s="165">
        <v>9.75</v>
      </c>
      <c r="AN20" s="165">
        <v>10.06</v>
      </c>
      <c r="AO20" s="165">
        <v>10.050000000000001</v>
      </c>
      <c r="AP20" s="165">
        <v>10.119999999999999</v>
      </c>
      <c r="AQ20" s="165">
        <v>10.4</v>
      </c>
      <c r="AR20" s="165">
        <v>11.37</v>
      </c>
      <c r="AS20" s="165">
        <v>11.46</v>
      </c>
      <c r="AT20" s="165">
        <v>11.43</v>
      </c>
      <c r="AU20" s="165">
        <v>11.23</v>
      </c>
      <c r="AV20" s="165">
        <v>10.130000000000001</v>
      </c>
      <c r="AW20" s="165">
        <v>9.9</v>
      </c>
      <c r="AX20" s="165">
        <v>9.67</v>
      </c>
      <c r="AY20" s="165">
        <v>9.69</v>
      </c>
      <c r="AZ20" s="165">
        <v>10.01</v>
      </c>
      <c r="BA20" s="165">
        <v>9.9500840000000004</v>
      </c>
      <c r="BB20" s="165">
        <v>10.02148</v>
      </c>
      <c r="BC20" s="252">
        <v>10.291320000000001</v>
      </c>
      <c r="BD20" s="252">
        <v>11.272360000000001</v>
      </c>
      <c r="BE20" s="252">
        <v>11.31189</v>
      </c>
      <c r="BF20" s="252">
        <v>11.372070000000001</v>
      </c>
      <c r="BG20" s="252">
        <v>11.22368</v>
      </c>
      <c r="BH20" s="252">
        <v>10.09727</v>
      </c>
      <c r="BI20" s="252">
        <v>9.9026409999999991</v>
      </c>
      <c r="BJ20" s="252">
        <v>9.6650550000000006</v>
      </c>
      <c r="BK20" s="252">
        <v>9.7155670000000001</v>
      </c>
      <c r="BL20" s="252">
        <v>10.081849999999999</v>
      </c>
      <c r="BM20" s="252">
        <v>10.113490000000001</v>
      </c>
      <c r="BN20" s="252">
        <v>10.24586</v>
      </c>
      <c r="BO20" s="252">
        <v>10.5421</v>
      </c>
      <c r="BP20" s="252">
        <v>11.59897</v>
      </c>
      <c r="BQ20" s="252">
        <v>11.675380000000001</v>
      </c>
      <c r="BR20" s="252">
        <v>11.73658</v>
      </c>
      <c r="BS20" s="252">
        <v>11.59953</v>
      </c>
      <c r="BT20" s="252">
        <v>10.42676</v>
      </c>
      <c r="BU20" s="252">
        <v>10.19101</v>
      </c>
      <c r="BV20" s="252">
        <v>9.9104980000000005</v>
      </c>
    </row>
    <row r="21" spans="1:74" ht="11.15" customHeight="1" x14ac:dyDescent="0.25">
      <c r="A21" s="91" t="s">
        <v>538</v>
      </c>
      <c r="B21" s="156" t="s">
        <v>362</v>
      </c>
      <c r="C21" s="165">
        <v>9.0220932071999993</v>
      </c>
      <c r="D21" s="165">
        <v>9.2237169948000002</v>
      </c>
      <c r="E21" s="165">
        <v>9.2133336825000001</v>
      </c>
      <c r="F21" s="165">
        <v>9.2255742287999993</v>
      </c>
      <c r="G21" s="165">
        <v>8.6171248157000004</v>
      </c>
      <c r="H21" s="165">
        <v>9.0000674042999993</v>
      </c>
      <c r="I21" s="165">
        <v>8.9217604592999997</v>
      </c>
      <c r="J21" s="165">
        <v>9.0021871545999996</v>
      </c>
      <c r="K21" s="165">
        <v>9.1158535542999992</v>
      </c>
      <c r="L21" s="165">
        <v>9.0801091762000006</v>
      </c>
      <c r="M21" s="165">
        <v>9.0175567133999994</v>
      </c>
      <c r="N21" s="165">
        <v>9.2471422151000002</v>
      </c>
      <c r="O21" s="165">
        <v>8.8940953785999994</v>
      </c>
      <c r="P21" s="165">
        <v>9.4708853160000004</v>
      </c>
      <c r="Q21" s="165">
        <v>9.3120002640999999</v>
      </c>
      <c r="R21" s="165">
        <v>8.8619834751000006</v>
      </c>
      <c r="S21" s="165">
        <v>9.1453637235999992</v>
      </c>
      <c r="T21" s="165">
        <v>9.2973983406999992</v>
      </c>
      <c r="U21" s="165">
        <v>9.3415821034000004</v>
      </c>
      <c r="V21" s="165">
        <v>9.4440240403000004</v>
      </c>
      <c r="W21" s="165">
        <v>9.5628918608000006</v>
      </c>
      <c r="X21" s="165">
        <v>9.7716382445000001</v>
      </c>
      <c r="Y21" s="165">
        <v>9.9482134148999997</v>
      </c>
      <c r="Z21" s="165">
        <v>9.9018124758999999</v>
      </c>
      <c r="AA21" s="165">
        <v>9.8881265631000002</v>
      </c>
      <c r="AB21" s="165">
        <v>10.270259912</v>
      </c>
      <c r="AC21" s="165">
        <v>10.271440205999999</v>
      </c>
      <c r="AD21" s="165">
        <v>10.217719263999999</v>
      </c>
      <c r="AE21" s="165">
        <v>10.750687138</v>
      </c>
      <c r="AF21" s="165">
        <v>11.031799016000001</v>
      </c>
      <c r="AG21" s="165">
        <v>11.205812179</v>
      </c>
      <c r="AH21" s="165">
        <v>11.412025117000001</v>
      </c>
      <c r="AI21" s="165">
        <v>11.350068062</v>
      </c>
      <c r="AJ21" s="165">
        <v>11.179218843999999</v>
      </c>
      <c r="AK21" s="165">
        <v>10.889618198999999</v>
      </c>
      <c r="AL21" s="165">
        <v>11.056902314</v>
      </c>
      <c r="AM21" s="165">
        <v>11.57</v>
      </c>
      <c r="AN21" s="165">
        <v>11.42</v>
      </c>
      <c r="AO21" s="165">
        <v>10.98</v>
      </c>
      <c r="AP21" s="165">
        <v>11.08</v>
      </c>
      <c r="AQ21" s="165">
        <v>10.87</v>
      </c>
      <c r="AR21" s="165">
        <v>10.92</v>
      </c>
      <c r="AS21" s="165">
        <v>10.91</v>
      </c>
      <c r="AT21" s="165">
        <v>10.85</v>
      </c>
      <c r="AU21" s="165">
        <v>10.95</v>
      </c>
      <c r="AV21" s="165">
        <v>11.08</v>
      </c>
      <c r="AW21" s="165">
        <v>10.95</v>
      </c>
      <c r="AX21" s="165">
        <v>10.99</v>
      </c>
      <c r="AY21" s="165">
        <v>11.28</v>
      </c>
      <c r="AZ21" s="165">
        <v>11.23</v>
      </c>
      <c r="BA21" s="165">
        <v>10.56404</v>
      </c>
      <c r="BB21" s="165">
        <v>10.543939999999999</v>
      </c>
      <c r="BC21" s="252">
        <v>10.382569999999999</v>
      </c>
      <c r="BD21" s="252">
        <v>10.464460000000001</v>
      </c>
      <c r="BE21" s="252">
        <v>10.429449999999999</v>
      </c>
      <c r="BF21" s="252">
        <v>10.397019999999999</v>
      </c>
      <c r="BG21" s="252">
        <v>10.522349999999999</v>
      </c>
      <c r="BH21" s="252">
        <v>10.61797</v>
      </c>
      <c r="BI21" s="252">
        <v>10.525869999999999</v>
      </c>
      <c r="BJ21" s="252">
        <v>10.61647</v>
      </c>
      <c r="BK21" s="252">
        <v>10.92338</v>
      </c>
      <c r="BL21" s="252">
        <v>10.98967</v>
      </c>
      <c r="BM21" s="252">
        <v>10.45782</v>
      </c>
      <c r="BN21" s="252">
        <v>10.566850000000001</v>
      </c>
      <c r="BO21" s="252">
        <v>10.46255</v>
      </c>
      <c r="BP21" s="252">
        <v>10.6325</v>
      </c>
      <c r="BQ21" s="252">
        <v>10.71992</v>
      </c>
      <c r="BR21" s="252">
        <v>10.658250000000001</v>
      </c>
      <c r="BS21" s="252">
        <v>10.799189999999999</v>
      </c>
      <c r="BT21" s="252">
        <v>10.92037</v>
      </c>
      <c r="BU21" s="252">
        <v>10.83065</v>
      </c>
      <c r="BV21" s="252">
        <v>10.89113</v>
      </c>
    </row>
    <row r="22" spans="1:74" ht="11.15" customHeight="1" x14ac:dyDescent="0.25">
      <c r="A22" s="91" t="s">
        <v>539</v>
      </c>
      <c r="B22" s="156" t="s">
        <v>363</v>
      </c>
      <c r="C22" s="165">
        <v>10.812263388</v>
      </c>
      <c r="D22" s="165">
        <v>10.717488900999999</v>
      </c>
      <c r="E22" s="165">
        <v>10.809890880999999</v>
      </c>
      <c r="F22" s="165">
        <v>10.819069051</v>
      </c>
      <c r="G22" s="165">
        <v>10.872665333</v>
      </c>
      <c r="H22" s="165">
        <v>10.834884309</v>
      </c>
      <c r="I22" s="165">
        <v>10.585759914</v>
      </c>
      <c r="J22" s="165">
        <v>10.560347957999999</v>
      </c>
      <c r="K22" s="165">
        <v>10.740716446</v>
      </c>
      <c r="L22" s="165">
        <v>10.670218156000001</v>
      </c>
      <c r="M22" s="165">
        <v>10.914178994</v>
      </c>
      <c r="N22" s="165">
        <v>10.529464662000001</v>
      </c>
      <c r="O22" s="165">
        <v>10.610770075</v>
      </c>
      <c r="P22" s="165">
        <v>10.979192331</v>
      </c>
      <c r="Q22" s="165">
        <v>11.011848493</v>
      </c>
      <c r="R22" s="165">
        <v>11.139905389999999</v>
      </c>
      <c r="S22" s="165">
        <v>11.09630499</v>
      </c>
      <c r="T22" s="165">
        <v>11.135353426</v>
      </c>
      <c r="U22" s="165">
        <v>11.121738701</v>
      </c>
      <c r="V22" s="165">
        <v>11.110717748000001</v>
      </c>
      <c r="W22" s="165">
        <v>11.209909917999999</v>
      </c>
      <c r="X22" s="165">
        <v>11.193777239999999</v>
      </c>
      <c r="Y22" s="165">
        <v>11.500644486000001</v>
      </c>
      <c r="Z22" s="165">
        <v>10.727609742</v>
      </c>
      <c r="AA22" s="165">
        <v>11.473170451</v>
      </c>
      <c r="AB22" s="165">
        <v>11.435938083</v>
      </c>
      <c r="AC22" s="165">
        <v>11.57340338</v>
      </c>
      <c r="AD22" s="165">
        <v>11.721514609</v>
      </c>
      <c r="AE22" s="165">
        <v>11.854674470000001</v>
      </c>
      <c r="AF22" s="165">
        <v>12.339188286000001</v>
      </c>
      <c r="AG22" s="165">
        <v>12.542936104000001</v>
      </c>
      <c r="AH22" s="165">
        <v>13.08144892</v>
      </c>
      <c r="AI22" s="165">
        <v>12.788700690000001</v>
      </c>
      <c r="AJ22" s="165">
        <v>12.489835169999999</v>
      </c>
      <c r="AK22" s="165">
        <v>12.576025229000001</v>
      </c>
      <c r="AL22" s="165">
        <v>12.071847363</v>
      </c>
      <c r="AM22" s="165">
        <v>12.56</v>
      </c>
      <c r="AN22" s="165">
        <v>12.9</v>
      </c>
      <c r="AO22" s="165">
        <v>12.26</v>
      </c>
      <c r="AP22" s="165">
        <v>11.96</v>
      </c>
      <c r="AQ22" s="165">
        <v>12.02</v>
      </c>
      <c r="AR22" s="165">
        <v>12.28</v>
      </c>
      <c r="AS22" s="165">
        <v>12.17</v>
      </c>
      <c r="AT22" s="165">
        <v>12.01</v>
      </c>
      <c r="AU22" s="165">
        <v>12.04</v>
      </c>
      <c r="AV22" s="165">
        <v>12.04</v>
      </c>
      <c r="AW22" s="165">
        <v>12.07</v>
      </c>
      <c r="AX22" s="165">
        <v>11.95</v>
      </c>
      <c r="AY22" s="165">
        <v>12.17</v>
      </c>
      <c r="AZ22" s="165">
        <v>12.44</v>
      </c>
      <c r="BA22" s="165">
        <v>11.95955</v>
      </c>
      <c r="BB22" s="165">
        <v>11.800079999999999</v>
      </c>
      <c r="BC22" s="252">
        <v>11.97312</v>
      </c>
      <c r="BD22" s="252">
        <v>12.290369999999999</v>
      </c>
      <c r="BE22" s="252">
        <v>12.2433</v>
      </c>
      <c r="BF22" s="252">
        <v>12.193390000000001</v>
      </c>
      <c r="BG22" s="252">
        <v>12.28171</v>
      </c>
      <c r="BH22" s="252">
        <v>12.27328</v>
      </c>
      <c r="BI22" s="252">
        <v>12.32793</v>
      </c>
      <c r="BJ22" s="252">
        <v>12.21383</v>
      </c>
      <c r="BK22" s="252">
        <v>12.41766</v>
      </c>
      <c r="BL22" s="252">
        <v>12.76098</v>
      </c>
      <c r="BM22" s="252">
        <v>12.315630000000001</v>
      </c>
      <c r="BN22" s="252">
        <v>12.22001</v>
      </c>
      <c r="BO22" s="252">
        <v>12.41184</v>
      </c>
      <c r="BP22" s="252">
        <v>12.77373</v>
      </c>
      <c r="BQ22" s="252">
        <v>12.75362</v>
      </c>
      <c r="BR22" s="252">
        <v>12.689959999999999</v>
      </c>
      <c r="BS22" s="252">
        <v>12.77431</v>
      </c>
      <c r="BT22" s="252">
        <v>12.746180000000001</v>
      </c>
      <c r="BU22" s="252">
        <v>12.758940000000001</v>
      </c>
      <c r="BV22" s="252">
        <v>12.57615</v>
      </c>
    </row>
    <row r="23" spans="1:74" ht="11.15" customHeight="1" x14ac:dyDescent="0.25">
      <c r="A23" s="91" t="s">
        <v>540</v>
      </c>
      <c r="B23" s="156" t="s">
        <v>364</v>
      </c>
      <c r="C23" s="165">
        <v>7.6220499935000001</v>
      </c>
      <c r="D23" s="165">
        <v>7.8769167761999999</v>
      </c>
      <c r="E23" s="165">
        <v>7.8328969335999998</v>
      </c>
      <c r="F23" s="165">
        <v>7.8545500358</v>
      </c>
      <c r="G23" s="165">
        <v>7.7522477268000003</v>
      </c>
      <c r="H23" s="165">
        <v>7.8111553655000003</v>
      </c>
      <c r="I23" s="165">
        <v>7.6242827145999996</v>
      </c>
      <c r="J23" s="165">
        <v>7.8374996963000001</v>
      </c>
      <c r="K23" s="165">
        <v>8.0335897821</v>
      </c>
      <c r="L23" s="165">
        <v>7.7742803792000004</v>
      </c>
      <c r="M23" s="165">
        <v>8.0548089907999998</v>
      </c>
      <c r="N23" s="165">
        <v>7.7877382677</v>
      </c>
      <c r="O23" s="165">
        <v>7.7850857923000003</v>
      </c>
      <c r="P23" s="165">
        <v>12.576745751000001</v>
      </c>
      <c r="Q23" s="165">
        <v>10.003637166000001</v>
      </c>
      <c r="R23" s="165">
        <v>10.061004777000001</v>
      </c>
      <c r="S23" s="165">
        <v>8.6596492753999996</v>
      </c>
      <c r="T23" s="165">
        <v>8.0886350284000006</v>
      </c>
      <c r="U23" s="165">
        <v>8.3867120431999993</v>
      </c>
      <c r="V23" s="165">
        <v>8.4736512058999995</v>
      </c>
      <c r="W23" s="165">
        <v>8.5798132055000007</v>
      </c>
      <c r="X23" s="165">
        <v>8.6283541289999999</v>
      </c>
      <c r="Y23" s="165">
        <v>8.7280728789000008</v>
      </c>
      <c r="Z23" s="165">
        <v>8.4235019470000001</v>
      </c>
      <c r="AA23" s="165">
        <v>8.291551535</v>
      </c>
      <c r="AB23" s="165">
        <v>8.6555377532000009</v>
      </c>
      <c r="AC23" s="165">
        <v>8.6758032186000005</v>
      </c>
      <c r="AD23" s="165">
        <v>8.7320153618000003</v>
      </c>
      <c r="AE23" s="165">
        <v>9.5198749698</v>
      </c>
      <c r="AF23" s="165">
        <v>10.038643678</v>
      </c>
      <c r="AG23" s="165">
        <v>10.338756187</v>
      </c>
      <c r="AH23" s="165">
        <v>10.515581811000001</v>
      </c>
      <c r="AI23" s="165">
        <v>10.205997890000001</v>
      </c>
      <c r="AJ23" s="165">
        <v>9.9643920993999995</v>
      </c>
      <c r="AK23" s="165">
        <v>9.4774648100000007</v>
      </c>
      <c r="AL23" s="165">
        <v>9.3523852094999995</v>
      </c>
      <c r="AM23" s="165">
        <v>9.33</v>
      </c>
      <c r="AN23" s="165">
        <v>9.6</v>
      </c>
      <c r="AO23" s="165">
        <v>9.15</v>
      </c>
      <c r="AP23" s="165">
        <v>8.5399999999999991</v>
      </c>
      <c r="AQ23" s="165">
        <v>8.84</v>
      </c>
      <c r="AR23" s="165">
        <v>9.07</v>
      </c>
      <c r="AS23" s="165">
        <v>9.2200000000000006</v>
      </c>
      <c r="AT23" s="165">
        <v>9.8800000000000008</v>
      </c>
      <c r="AU23" s="165">
        <v>9.52</v>
      </c>
      <c r="AV23" s="165">
        <v>9.23</v>
      </c>
      <c r="AW23" s="165">
        <v>9.19</v>
      </c>
      <c r="AX23" s="165">
        <v>8.9700000000000006</v>
      </c>
      <c r="AY23" s="165">
        <v>9.1999999999999993</v>
      </c>
      <c r="AZ23" s="165">
        <v>8.94</v>
      </c>
      <c r="BA23" s="165">
        <v>8.6635360000000006</v>
      </c>
      <c r="BB23" s="165">
        <v>8.2283170000000005</v>
      </c>
      <c r="BC23" s="252">
        <v>8.7643389999999997</v>
      </c>
      <c r="BD23" s="252">
        <v>9.1542119999999993</v>
      </c>
      <c r="BE23" s="252">
        <v>9.5172930000000004</v>
      </c>
      <c r="BF23" s="252">
        <v>10.32874</v>
      </c>
      <c r="BG23" s="252">
        <v>10.27962</v>
      </c>
      <c r="BH23" s="252">
        <v>10.07508</v>
      </c>
      <c r="BI23" s="252">
        <v>10.094200000000001</v>
      </c>
      <c r="BJ23" s="252">
        <v>9.8739670000000004</v>
      </c>
      <c r="BK23" s="252">
        <v>10.04588</v>
      </c>
      <c r="BL23" s="252">
        <v>10.141109999999999</v>
      </c>
      <c r="BM23" s="252">
        <v>9.8807460000000003</v>
      </c>
      <c r="BN23" s="252">
        <v>9.4384040000000002</v>
      </c>
      <c r="BO23" s="252">
        <v>10.11584</v>
      </c>
      <c r="BP23" s="252">
        <v>10.581810000000001</v>
      </c>
      <c r="BQ23" s="252">
        <v>10.897</v>
      </c>
      <c r="BR23" s="252">
        <v>11.70617</v>
      </c>
      <c r="BS23" s="252">
        <v>11.3004</v>
      </c>
      <c r="BT23" s="252">
        <v>10.83098</v>
      </c>
      <c r="BU23" s="252">
        <v>10.69866</v>
      </c>
      <c r="BV23" s="252">
        <v>10.319610000000001</v>
      </c>
    </row>
    <row r="24" spans="1:74" ht="11.15" customHeight="1" x14ac:dyDescent="0.25">
      <c r="A24" s="91" t="s">
        <v>541</v>
      </c>
      <c r="B24" s="156" t="s">
        <v>365</v>
      </c>
      <c r="C24" s="165">
        <v>8.7615645741999995</v>
      </c>
      <c r="D24" s="165">
        <v>8.9202850471000001</v>
      </c>
      <c r="E24" s="165">
        <v>8.9712186072000009</v>
      </c>
      <c r="F24" s="165">
        <v>9.2671734108999999</v>
      </c>
      <c r="G24" s="165">
        <v>9.6400455718</v>
      </c>
      <c r="H24" s="165">
        <v>10.089310232000001</v>
      </c>
      <c r="I24" s="165">
        <v>10.036999509999999</v>
      </c>
      <c r="J24" s="165">
        <v>9.9198674244999996</v>
      </c>
      <c r="K24" s="165">
        <v>9.9166173087999994</v>
      </c>
      <c r="L24" s="165">
        <v>9.3899801871000008</v>
      </c>
      <c r="M24" s="165">
        <v>9.1707748977999994</v>
      </c>
      <c r="N24" s="165">
        <v>8.9560109197000006</v>
      </c>
      <c r="O24" s="165">
        <v>8.9262044062000001</v>
      </c>
      <c r="P24" s="165">
        <v>9.2962949814000009</v>
      </c>
      <c r="Q24" s="165">
        <v>9.1365204372999997</v>
      </c>
      <c r="R24" s="165">
        <v>9.3481787767999993</v>
      </c>
      <c r="S24" s="165">
        <v>9.6756220711999994</v>
      </c>
      <c r="T24" s="165">
        <v>10.182142289</v>
      </c>
      <c r="U24" s="165">
        <v>10.336252292999999</v>
      </c>
      <c r="V24" s="165">
        <v>10.163908843</v>
      </c>
      <c r="W24" s="165">
        <v>10.151712453</v>
      </c>
      <c r="X24" s="165">
        <v>9.8295012089</v>
      </c>
      <c r="Y24" s="165">
        <v>9.5285856101000004</v>
      </c>
      <c r="Z24" s="165">
        <v>9.4219738081000006</v>
      </c>
      <c r="AA24" s="165">
        <v>9.4591673975999999</v>
      </c>
      <c r="AB24" s="165">
        <v>9.6524554037999994</v>
      </c>
      <c r="AC24" s="165">
        <v>9.5612622747000007</v>
      </c>
      <c r="AD24" s="165">
        <v>9.9138509458000001</v>
      </c>
      <c r="AE24" s="165">
        <v>10.118781483999999</v>
      </c>
      <c r="AF24" s="165">
        <v>10.811387726</v>
      </c>
      <c r="AG24" s="165">
        <v>11.070915004</v>
      </c>
      <c r="AH24" s="165">
        <v>10.97741409</v>
      </c>
      <c r="AI24" s="165">
        <v>11.185201531000001</v>
      </c>
      <c r="AJ24" s="165">
        <v>10.651465173</v>
      </c>
      <c r="AK24" s="165">
        <v>10.455937801999999</v>
      </c>
      <c r="AL24" s="165">
        <v>10.140872127</v>
      </c>
      <c r="AM24" s="165">
        <v>10.19</v>
      </c>
      <c r="AN24" s="165">
        <v>10.45</v>
      </c>
      <c r="AO24" s="165">
        <v>10.41</v>
      </c>
      <c r="AP24" s="165">
        <v>10.73</v>
      </c>
      <c r="AQ24" s="165">
        <v>10.93</v>
      </c>
      <c r="AR24" s="165">
        <v>11.56</v>
      </c>
      <c r="AS24" s="165">
        <v>11.71</v>
      </c>
      <c r="AT24" s="165">
        <v>11.62</v>
      </c>
      <c r="AU24" s="165">
        <v>11.62</v>
      </c>
      <c r="AV24" s="165">
        <v>10.91</v>
      </c>
      <c r="AW24" s="165">
        <v>10.86</v>
      </c>
      <c r="AX24" s="165">
        <v>10.52</v>
      </c>
      <c r="AY24" s="165">
        <v>10.48</v>
      </c>
      <c r="AZ24" s="165">
        <v>10.59</v>
      </c>
      <c r="BA24" s="165">
        <v>10.41761</v>
      </c>
      <c r="BB24" s="165">
        <v>10.56199</v>
      </c>
      <c r="BC24" s="252">
        <v>10.60253</v>
      </c>
      <c r="BD24" s="252">
        <v>11.06105</v>
      </c>
      <c r="BE24" s="252">
        <v>11.24076</v>
      </c>
      <c r="BF24" s="252">
        <v>11.129960000000001</v>
      </c>
      <c r="BG24" s="252">
        <v>11.11126</v>
      </c>
      <c r="BH24" s="252">
        <v>10.45424</v>
      </c>
      <c r="BI24" s="252">
        <v>10.423780000000001</v>
      </c>
      <c r="BJ24" s="252">
        <v>10.082269999999999</v>
      </c>
      <c r="BK24" s="252">
        <v>10.04111</v>
      </c>
      <c r="BL24" s="252">
        <v>10.196289999999999</v>
      </c>
      <c r="BM24" s="252">
        <v>10.11237</v>
      </c>
      <c r="BN24" s="252">
        <v>10.31873</v>
      </c>
      <c r="BO24" s="252">
        <v>10.49816</v>
      </c>
      <c r="BP24" s="252">
        <v>11.116680000000001</v>
      </c>
      <c r="BQ24" s="252">
        <v>11.364979999999999</v>
      </c>
      <c r="BR24" s="252">
        <v>11.346690000000001</v>
      </c>
      <c r="BS24" s="252">
        <v>11.42137</v>
      </c>
      <c r="BT24" s="252">
        <v>10.787839999999999</v>
      </c>
      <c r="BU24" s="252">
        <v>10.628310000000001</v>
      </c>
      <c r="BV24" s="252">
        <v>10.30851</v>
      </c>
    </row>
    <row r="25" spans="1:74" ht="11.15" customHeight="1" x14ac:dyDescent="0.25">
      <c r="A25" s="91" t="s">
        <v>542</v>
      </c>
      <c r="B25" s="158" t="s">
        <v>366</v>
      </c>
      <c r="C25" s="165">
        <v>13.281972274999999</v>
      </c>
      <c r="D25" s="165">
        <v>13.476176421</v>
      </c>
      <c r="E25" s="165">
        <v>13.306090458</v>
      </c>
      <c r="F25" s="165">
        <v>13.157424401</v>
      </c>
      <c r="G25" s="165">
        <v>14.411673349000001</v>
      </c>
      <c r="H25" s="165">
        <v>16.350916095999999</v>
      </c>
      <c r="I25" s="165">
        <v>16.816324990999998</v>
      </c>
      <c r="J25" s="165">
        <v>17.445836307</v>
      </c>
      <c r="K25" s="165">
        <v>17.036475679999999</v>
      </c>
      <c r="L25" s="165">
        <v>15.989942981</v>
      </c>
      <c r="M25" s="165">
        <v>14.752489200999999</v>
      </c>
      <c r="N25" s="165">
        <v>14.067689441000001</v>
      </c>
      <c r="O25" s="165">
        <v>14.113069649</v>
      </c>
      <c r="P25" s="165">
        <v>14.589693131000001</v>
      </c>
      <c r="Q25" s="165">
        <v>14.557835549</v>
      </c>
      <c r="R25" s="165">
        <v>15.314779383999999</v>
      </c>
      <c r="S25" s="165">
        <v>15.14614877</v>
      </c>
      <c r="T25" s="165">
        <v>17.171424212000002</v>
      </c>
      <c r="U25" s="165">
        <v>17.758570464999998</v>
      </c>
      <c r="V25" s="165">
        <v>18.035598104000002</v>
      </c>
      <c r="W25" s="165">
        <v>18.415405014000001</v>
      </c>
      <c r="X25" s="165">
        <v>17.414490312000002</v>
      </c>
      <c r="Y25" s="165">
        <v>15.176191551000001</v>
      </c>
      <c r="Z25" s="165">
        <v>15.547235239000001</v>
      </c>
      <c r="AA25" s="165">
        <v>15.604853351999999</v>
      </c>
      <c r="AB25" s="165">
        <v>16.215276934999999</v>
      </c>
      <c r="AC25" s="165">
        <v>16.550589485</v>
      </c>
      <c r="AD25" s="165">
        <v>17.599706805</v>
      </c>
      <c r="AE25" s="165">
        <v>16.81739674</v>
      </c>
      <c r="AF25" s="165">
        <v>18.931892635000001</v>
      </c>
      <c r="AG25" s="165">
        <v>19.917856857</v>
      </c>
      <c r="AH25" s="165">
        <v>20.684563583999999</v>
      </c>
      <c r="AI25" s="165">
        <v>20.418603815000001</v>
      </c>
      <c r="AJ25" s="165">
        <v>19.332461085999999</v>
      </c>
      <c r="AK25" s="165">
        <v>17.884993199</v>
      </c>
      <c r="AL25" s="165">
        <v>17.365032397</v>
      </c>
      <c r="AM25" s="165">
        <v>18.29</v>
      </c>
      <c r="AN25" s="165">
        <v>17.850000000000001</v>
      </c>
      <c r="AO25" s="165">
        <v>18.010000000000002</v>
      </c>
      <c r="AP25" s="165">
        <v>17.63</v>
      </c>
      <c r="AQ25" s="165">
        <v>18.46</v>
      </c>
      <c r="AR25" s="165">
        <v>20.23</v>
      </c>
      <c r="AS25" s="165">
        <v>22.15</v>
      </c>
      <c r="AT25" s="165">
        <v>23.14</v>
      </c>
      <c r="AU25" s="165">
        <v>22.79</v>
      </c>
      <c r="AV25" s="165">
        <v>20.66</v>
      </c>
      <c r="AW25" s="165">
        <v>19.32</v>
      </c>
      <c r="AX25" s="165">
        <v>18.75</v>
      </c>
      <c r="AY25" s="165">
        <v>19.11</v>
      </c>
      <c r="AZ25" s="165">
        <v>19.670000000000002</v>
      </c>
      <c r="BA25" s="165">
        <v>19.430949999999999</v>
      </c>
      <c r="BB25" s="165">
        <v>18.763110000000001</v>
      </c>
      <c r="BC25" s="252">
        <v>19.454730000000001</v>
      </c>
      <c r="BD25" s="252">
        <v>21.200530000000001</v>
      </c>
      <c r="BE25" s="252">
        <v>23.044799999999999</v>
      </c>
      <c r="BF25" s="252">
        <v>23.88795</v>
      </c>
      <c r="BG25" s="252">
        <v>23.39387</v>
      </c>
      <c r="BH25" s="252">
        <v>21.07508</v>
      </c>
      <c r="BI25" s="252">
        <v>19.567039999999999</v>
      </c>
      <c r="BJ25" s="252">
        <v>18.902229999999999</v>
      </c>
      <c r="BK25" s="252">
        <v>19.172450000000001</v>
      </c>
      <c r="BL25" s="252">
        <v>19.699310000000001</v>
      </c>
      <c r="BM25" s="252">
        <v>19.440049999999999</v>
      </c>
      <c r="BN25" s="252">
        <v>18.79176</v>
      </c>
      <c r="BO25" s="252">
        <v>19.503039999999999</v>
      </c>
      <c r="BP25" s="252">
        <v>21.246870000000001</v>
      </c>
      <c r="BQ25" s="252">
        <v>23.1218</v>
      </c>
      <c r="BR25" s="252">
        <v>24.02347</v>
      </c>
      <c r="BS25" s="252">
        <v>23.591180000000001</v>
      </c>
      <c r="BT25" s="252">
        <v>21.294139999999999</v>
      </c>
      <c r="BU25" s="252">
        <v>19.833359999999999</v>
      </c>
      <c r="BV25" s="252">
        <v>19.22625</v>
      </c>
    </row>
    <row r="26" spans="1:74" ht="11.15" customHeight="1" x14ac:dyDescent="0.25">
      <c r="A26" s="91" t="s">
        <v>543</v>
      </c>
      <c r="B26" s="158" t="s">
        <v>340</v>
      </c>
      <c r="C26" s="165">
        <v>10.18</v>
      </c>
      <c r="D26" s="165">
        <v>10.3</v>
      </c>
      <c r="E26" s="165">
        <v>10.34</v>
      </c>
      <c r="F26" s="165">
        <v>10.37</v>
      </c>
      <c r="G26" s="165">
        <v>10.4</v>
      </c>
      <c r="H26" s="165">
        <v>10.89</v>
      </c>
      <c r="I26" s="165">
        <v>10.84</v>
      </c>
      <c r="J26" s="165">
        <v>10.9</v>
      </c>
      <c r="K26" s="165">
        <v>11.02</v>
      </c>
      <c r="L26" s="165">
        <v>10.72</v>
      </c>
      <c r="M26" s="165">
        <v>10.53</v>
      </c>
      <c r="N26" s="165">
        <v>10.41</v>
      </c>
      <c r="O26" s="165">
        <v>10.27</v>
      </c>
      <c r="P26" s="165">
        <v>11.36</v>
      </c>
      <c r="Q26" s="165">
        <v>11.08</v>
      </c>
      <c r="R26" s="165">
        <v>10.87</v>
      </c>
      <c r="S26" s="165">
        <v>10.86</v>
      </c>
      <c r="T26" s="165">
        <v>11.33</v>
      </c>
      <c r="U26" s="165">
        <v>11.46</v>
      </c>
      <c r="V26" s="165">
        <v>11.52</v>
      </c>
      <c r="W26" s="165">
        <v>11.65</v>
      </c>
      <c r="X26" s="165">
        <v>11.52</v>
      </c>
      <c r="Y26" s="165">
        <v>11.29</v>
      </c>
      <c r="Z26" s="165">
        <v>11.15</v>
      </c>
      <c r="AA26" s="165">
        <v>11.26</v>
      </c>
      <c r="AB26" s="165">
        <v>11.66</v>
      </c>
      <c r="AC26" s="165">
        <v>11.65</v>
      </c>
      <c r="AD26" s="165">
        <v>11.82</v>
      </c>
      <c r="AE26" s="165">
        <v>12</v>
      </c>
      <c r="AF26" s="165">
        <v>12.75</v>
      </c>
      <c r="AG26" s="165">
        <v>13.02</v>
      </c>
      <c r="AH26" s="165">
        <v>13.41</v>
      </c>
      <c r="AI26" s="165">
        <v>13.28</v>
      </c>
      <c r="AJ26" s="165">
        <v>12.89</v>
      </c>
      <c r="AK26" s="165">
        <v>12.33</v>
      </c>
      <c r="AL26" s="165">
        <v>12.28</v>
      </c>
      <c r="AM26" s="165">
        <v>12.75</v>
      </c>
      <c r="AN26" s="165">
        <v>12.7</v>
      </c>
      <c r="AO26" s="165">
        <v>12.48</v>
      </c>
      <c r="AP26" s="165">
        <v>12.21</v>
      </c>
      <c r="AQ26" s="165">
        <v>12.32</v>
      </c>
      <c r="AR26" s="165">
        <v>12.77</v>
      </c>
      <c r="AS26" s="165">
        <v>13.07</v>
      </c>
      <c r="AT26" s="165">
        <v>13.24</v>
      </c>
      <c r="AU26" s="165">
        <v>13.23</v>
      </c>
      <c r="AV26" s="165">
        <v>12.86</v>
      </c>
      <c r="AW26" s="165">
        <v>12.62</v>
      </c>
      <c r="AX26" s="165">
        <v>12.39</v>
      </c>
      <c r="AY26" s="165">
        <v>12.68</v>
      </c>
      <c r="AZ26" s="165">
        <v>12.81</v>
      </c>
      <c r="BA26" s="165">
        <v>12.466519999999999</v>
      </c>
      <c r="BB26" s="165">
        <v>12.076219999999999</v>
      </c>
      <c r="BC26" s="252">
        <v>12.204459999999999</v>
      </c>
      <c r="BD26" s="252">
        <v>12.676970000000001</v>
      </c>
      <c r="BE26" s="252">
        <v>13.01183</v>
      </c>
      <c r="BF26" s="252">
        <v>13.252829999999999</v>
      </c>
      <c r="BG26" s="252">
        <v>13.32174</v>
      </c>
      <c r="BH26" s="252">
        <v>12.91807</v>
      </c>
      <c r="BI26" s="252">
        <v>12.665330000000001</v>
      </c>
      <c r="BJ26" s="252">
        <v>12.43167</v>
      </c>
      <c r="BK26" s="252">
        <v>12.73921</v>
      </c>
      <c r="BL26" s="252">
        <v>12.961119999999999</v>
      </c>
      <c r="BM26" s="252">
        <v>12.68605</v>
      </c>
      <c r="BN26" s="252">
        <v>12.377750000000001</v>
      </c>
      <c r="BO26" s="252">
        <v>12.55814</v>
      </c>
      <c r="BP26" s="252">
        <v>13.102359999999999</v>
      </c>
      <c r="BQ26" s="252">
        <v>13.486459999999999</v>
      </c>
      <c r="BR26" s="252">
        <v>13.733470000000001</v>
      </c>
      <c r="BS26" s="252">
        <v>13.786820000000001</v>
      </c>
      <c r="BT26" s="252">
        <v>13.34586</v>
      </c>
      <c r="BU26" s="252">
        <v>13.05791</v>
      </c>
      <c r="BV26" s="252">
        <v>12.77871</v>
      </c>
    </row>
    <row r="27" spans="1:74" ht="11.15" customHeight="1" x14ac:dyDescent="0.25">
      <c r="A27" s="91"/>
      <c r="B27" s="93" t="s">
        <v>26</v>
      </c>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6"/>
      <c r="BD27" s="356"/>
      <c r="BE27" s="356"/>
      <c r="BF27" s="356"/>
      <c r="BG27" s="356"/>
      <c r="BH27" s="356"/>
      <c r="BI27" s="356"/>
      <c r="BJ27" s="356"/>
      <c r="BK27" s="356"/>
      <c r="BL27" s="356"/>
      <c r="BM27" s="356"/>
      <c r="BN27" s="356"/>
      <c r="BO27" s="356"/>
      <c r="BP27" s="356"/>
      <c r="BQ27" s="356"/>
      <c r="BR27" s="356"/>
      <c r="BS27" s="356"/>
      <c r="BT27" s="356"/>
      <c r="BU27" s="356"/>
      <c r="BV27" s="356"/>
    </row>
    <row r="28" spans="1:74" ht="11.15" customHeight="1" x14ac:dyDescent="0.25">
      <c r="A28" s="91" t="s">
        <v>544</v>
      </c>
      <c r="B28" s="156" t="s">
        <v>359</v>
      </c>
      <c r="C28" s="165">
        <v>13.217267387</v>
      </c>
      <c r="D28" s="165">
        <v>13.096735646000001</v>
      </c>
      <c r="E28" s="165">
        <v>12.847841194000001</v>
      </c>
      <c r="F28" s="165">
        <v>12.859046425000001</v>
      </c>
      <c r="G28" s="165">
        <v>13.03534368</v>
      </c>
      <c r="H28" s="165">
        <v>12.823530775</v>
      </c>
      <c r="I28" s="165">
        <v>13.087591976000001</v>
      </c>
      <c r="J28" s="165">
        <v>13.040714662999999</v>
      </c>
      <c r="K28" s="165">
        <v>12.802897241</v>
      </c>
      <c r="L28" s="165">
        <v>12.516286856000001</v>
      </c>
      <c r="M28" s="165">
        <v>12.562359388999999</v>
      </c>
      <c r="N28" s="165">
        <v>12.713910773</v>
      </c>
      <c r="O28" s="165">
        <v>12.422948471</v>
      </c>
      <c r="P28" s="165">
        <v>13.228068444</v>
      </c>
      <c r="Q28" s="165">
        <v>12.750089239999999</v>
      </c>
      <c r="R28" s="165">
        <v>11.906142044999999</v>
      </c>
      <c r="S28" s="165">
        <v>12.064642473999999</v>
      </c>
      <c r="T28" s="165">
        <v>12.646033853</v>
      </c>
      <c r="U28" s="165">
        <v>12.856625482</v>
      </c>
      <c r="V28" s="165">
        <v>12.70655597</v>
      </c>
      <c r="W28" s="165">
        <v>13.052499578999999</v>
      </c>
      <c r="X28" s="165">
        <v>13.086565413000001</v>
      </c>
      <c r="Y28" s="165">
        <v>13.411839647000001</v>
      </c>
      <c r="Z28" s="165">
        <v>13.474086418000001</v>
      </c>
      <c r="AA28" s="165">
        <v>14.908978846</v>
      </c>
      <c r="AB28" s="165">
        <v>15.171336002</v>
      </c>
      <c r="AC28" s="165">
        <v>14.481802047</v>
      </c>
      <c r="AD28" s="165">
        <v>14.389690284</v>
      </c>
      <c r="AE28" s="165">
        <v>14.632975843000001</v>
      </c>
      <c r="AF28" s="165">
        <v>15.195911039</v>
      </c>
      <c r="AG28" s="165">
        <v>15.346667663</v>
      </c>
      <c r="AH28" s="165">
        <v>15.677703128999999</v>
      </c>
      <c r="AI28" s="165">
        <v>15.387625308000001</v>
      </c>
      <c r="AJ28" s="165">
        <v>14.571207530000001</v>
      </c>
      <c r="AK28" s="165">
        <v>14.458808072</v>
      </c>
      <c r="AL28" s="165">
        <v>16.011839629000001</v>
      </c>
      <c r="AM28" s="165">
        <v>16.43</v>
      </c>
      <c r="AN28" s="165">
        <v>16.309999999999999</v>
      </c>
      <c r="AO28" s="165">
        <v>15.99</v>
      </c>
      <c r="AP28" s="165">
        <v>15.22</v>
      </c>
      <c r="AQ28" s="165">
        <v>15.18</v>
      </c>
      <c r="AR28" s="165">
        <v>15.31</v>
      </c>
      <c r="AS28" s="165">
        <v>16.010000000000002</v>
      </c>
      <c r="AT28" s="165">
        <v>15.72</v>
      </c>
      <c r="AU28" s="165">
        <v>15.66</v>
      </c>
      <c r="AV28" s="165">
        <v>15.76</v>
      </c>
      <c r="AW28" s="165">
        <v>15.8</v>
      </c>
      <c r="AX28" s="165">
        <v>16.190000000000001</v>
      </c>
      <c r="AY28" s="165">
        <v>16.95</v>
      </c>
      <c r="AZ28" s="165">
        <v>16.62</v>
      </c>
      <c r="BA28" s="165">
        <v>15.977830000000001</v>
      </c>
      <c r="BB28" s="165">
        <v>14.91412</v>
      </c>
      <c r="BC28" s="252">
        <v>14.84534</v>
      </c>
      <c r="BD28" s="252">
        <v>14.92262</v>
      </c>
      <c r="BE28" s="252">
        <v>15.577769999999999</v>
      </c>
      <c r="BF28" s="252">
        <v>15.326969999999999</v>
      </c>
      <c r="BG28" s="252">
        <v>15.35735</v>
      </c>
      <c r="BH28" s="252">
        <v>15.518470000000001</v>
      </c>
      <c r="BI28" s="252">
        <v>15.634209999999999</v>
      </c>
      <c r="BJ28" s="252">
        <v>16.21904</v>
      </c>
      <c r="BK28" s="252">
        <v>17.079999999999998</v>
      </c>
      <c r="BL28" s="252">
        <v>16.863029999999998</v>
      </c>
      <c r="BM28" s="252">
        <v>16.30134</v>
      </c>
      <c r="BN28" s="252">
        <v>15.379849999999999</v>
      </c>
      <c r="BO28" s="252">
        <v>15.293519999999999</v>
      </c>
      <c r="BP28" s="252">
        <v>15.477460000000001</v>
      </c>
      <c r="BQ28" s="252">
        <v>16.2425</v>
      </c>
      <c r="BR28" s="252">
        <v>16.036480000000001</v>
      </c>
      <c r="BS28" s="252">
        <v>16.097010000000001</v>
      </c>
      <c r="BT28" s="252">
        <v>16.269290000000002</v>
      </c>
      <c r="BU28" s="252">
        <v>16.430230000000002</v>
      </c>
      <c r="BV28" s="252">
        <v>16.939520000000002</v>
      </c>
    </row>
    <row r="29" spans="1:74" ht="11.15" customHeight="1" x14ac:dyDescent="0.25">
      <c r="A29" s="91" t="s">
        <v>545</v>
      </c>
      <c r="B29" s="145" t="s">
        <v>388</v>
      </c>
      <c r="C29" s="165">
        <v>6.4270655356999997</v>
      </c>
      <c r="D29" s="165">
        <v>6.4813402352000002</v>
      </c>
      <c r="E29" s="165">
        <v>6.3032138796000003</v>
      </c>
      <c r="F29" s="165">
        <v>6.3328181225</v>
      </c>
      <c r="G29" s="165">
        <v>6.3648522463999999</v>
      </c>
      <c r="H29" s="165">
        <v>6.4174307717000003</v>
      </c>
      <c r="I29" s="165">
        <v>6.4847160788</v>
      </c>
      <c r="J29" s="165">
        <v>6.4197455364999998</v>
      </c>
      <c r="K29" s="165">
        <v>6.3974225639000002</v>
      </c>
      <c r="L29" s="165">
        <v>6.2597208706999998</v>
      </c>
      <c r="M29" s="165">
        <v>6.2859094853000004</v>
      </c>
      <c r="N29" s="165">
        <v>6.3420104778999997</v>
      </c>
      <c r="O29" s="165">
        <v>6.3396190471000002</v>
      </c>
      <c r="P29" s="165">
        <v>6.7377005798000003</v>
      </c>
      <c r="Q29" s="165">
        <v>6.4890401725000002</v>
      </c>
      <c r="R29" s="165">
        <v>6.3598956999</v>
      </c>
      <c r="S29" s="165">
        <v>6.4799137913999996</v>
      </c>
      <c r="T29" s="165">
        <v>6.8237050268999999</v>
      </c>
      <c r="U29" s="165">
        <v>6.9944182974000002</v>
      </c>
      <c r="V29" s="165">
        <v>7.0778118276999997</v>
      </c>
      <c r="W29" s="165">
        <v>7.1083969311999997</v>
      </c>
      <c r="X29" s="165">
        <v>7.2496738734999999</v>
      </c>
      <c r="Y29" s="165">
        <v>7.4660578033</v>
      </c>
      <c r="Z29" s="165">
        <v>7.1868959987999999</v>
      </c>
      <c r="AA29" s="165">
        <v>7.9314032747000001</v>
      </c>
      <c r="AB29" s="165">
        <v>7.8641777908000003</v>
      </c>
      <c r="AC29" s="165">
        <v>7.5817049504999998</v>
      </c>
      <c r="AD29" s="165">
        <v>7.8086707592</v>
      </c>
      <c r="AE29" s="165">
        <v>8.1989770983000003</v>
      </c>
      <c r="AF29" s="165">
        <v>8.7105879702000006</v>
      </c>
      <c r="AG29" s="165">
        <v>9.1837315897000007</v>
      </c>
      <c r="AH29" s="165">
        <v>9.4516428053000006</v>
      </c>
      <c r="AI29" s="165">
        <v>8.9872132330000003</v>
      </c>
      <c r="AJ29" s="165">
        <v>8.2300072918999998</v>
      </c>
      <c r="AK29" s="165">
        <v>8.0932084025000002</v>
      </c>
      <c r="AL29" s="165">
        <v>8.7473167956999998</v>
      </c>
      <c r="AM29" s="165">
        <v>8.6</v>
      </c>
      <c r="AN29" s="165">
        <v>8.15</v>
      </c>
      <c r="AO29" s="165">
        <v>7.84</v>
      </c>
      <c r="AP29" s="165">
        <v>7.73</v>
      </c>
      <c r="AQ29" s="165">
        <v>7.66</v>
      </c>
      <c r="AR29" s="165">
        <v>7.76</v>
      </c>
      <c r="AS29" s="165">
        <v>7.9</v>
      </c>
      <c r="AT29" s="165">
        <v>7.85</v>
      </c>
      <c r="AU29" s="165">
        <v>7.72</v>
      </c>
      <c r="AV29" s="165">
        <v>7.7</v>
      </c>
      <c r="AW29" s="165">
        <v>7.78</v>
      </c>
      <c r="AX29" s="165">
        <v>7.82</v>
      </c>
      <c r="AY29" s="165">
        <v>8.27</v>
      </c>
      <c r="AZ29" s="165">
        <v>8.19</v>
      </c>
      <c r="BA29" s="165">
        <v>7.9149159999999998</v>
      </c>
      <c r="BB29" s="165">
        <v>7.7879709999999998</v>
      </c>
      <c r="BC29" s="252">
        <v>7.7424160000000004</v>
      </c>
      <c r="BD29" s="252">
        <v>7.8404930000000004</v>
      </c>
      <c r="BE29" s="252">
        <v>7.7746420000000001</v>
      </c>
      <c r="BF29" s="252">
        <v>8.2538479999999996</v>
      </c>
      <c r="BG29" s="252">
        <v>7.6912820000000002</v>
      </c>
      <c r="BH29" s="252">
        <v>7.6393969999999998</v>
      </c>
      <c r="BI29" s="252">
        <v>7.659281</v>
      </c>
      <c r="BJ29" s="252">
        <v>7.8835519999999999</v>
      </c>
      <c r="BK29" s="252">
        <v>8.1588779999999996</v>
      </c>
      <c r="BL29" s="252">
        <v>8.4541830000000004</v>
      </c>
      <c r="BM29" s="252">
        <v>8.0961940000000006</v>
      </c>
      <c r="BN29" s="252">
        <v>7.8354239999999997</v>
      </c>
      <c r="BO29" s="252">
        <v>7.7754849999999998</v>
      </c>
      <c r="BP29" s="252">
        <v>7.8770769999999999</v>
      </c>
      <c r="BQ29" s="252">
        <v>7.7793580000000002</v>
      </c>
      <c r="BR29" s="252">
        <v>8.2047650000000001</v>
      </c>
      <c r="BS29" s="252">
        <v>7.6923589999999997</v>
      </c>
      <c r="BT29" s="252">
        <v>7.6028330000000004</v>
      </c>
      <c r="BU29" s="252">
        <v>7.6726739999999998</v>
      </c>
      <c r="BV29" s="252">
        <v>7.8474700000000004</v>
      </c>
    </row>
    <row r="30" spans="1:74" ht="11.15" customHeight="1" x14ac:dyDescent="0.25">
      <c r="A30" s="91" t="s">
        <v>546</v>
      </c>
      <c r="B30" s="156" t="s">
        <v>360</v>
      </c>
      <c r="C30" s="165">
        <v>6.6578068922</v>
      </c>
      <c r="D30" s="165">
        <v>6.6908738697999999</v>
      </c>
      <c r="E30" s="165">
        <v>6.5287158402000003</v>
      </c>
      <c r="F30" s="165">
        <v>6.7975839215000002</v>
      </c>
      <c r="G30" s="165">
        <v>6.8242303160000004</v>
      </c>
      <c r="H30" s="165">
        <v>6.9815446275999999</v>
      </c>
      <c r="I30" s="165">
        <v>6.9892020386000002</v>
      </c>
      <c r="J30" s="165">
        <v>6.8269002636999998</v>
      </c>
      <c r="K30" s="165">
        <v>6.8003334860000004</v>
      </c>
      <c r="L30" s="165">
        <v>6.7730877098000004</v>
      </c>
      <c r="M30" s="165">
        <v>6.6938937074</v>
      </c>
      <c r="N30" s="165">
        <v>6.7527188794999997</v>
      </c>
      <c r="O30" s="165">
        <v>6.5946683356999998</v>
      </c>
      <c r="P30" s="165">
        <v>7.3473519191000003</v>
      </c>
      <c r="Q30" s="165">
        <v>6.8314690316000002</v>
      </c>
      <c r="R30" s="165">
        <v>6.7411302057000002</v>
      </c>
      <c r="S30" s="165">
        <v>6.8480583908000003</v>
      </c>
      <c r="T30" s="165">
        <v>7.1637419305999996</v>
      </c>
      <c r="U30" s="165">
        <v>7.2952575303999998</v>
      </c>
      <c r="V30" s="165">
        <v>7.3259164397000003</v>
      </c>
      <c r="W30" s="165">
        <v>7.45402874</v>
      </c>
      <c r="X30" s="165">
        <v>7.6804445053999997</v>
      </c>
      <c r="Y30" s="165">
        <v>7.7885547268000002</v>
      </c>
      <c r="Z30" s="165">
        <v>7.5053069775000001</v>
      </c>
      <c r="AA30" s="165">
        <v>7.4423024396999997</v>
      </c>
      <c r="AB30" s="165">
        <v>7.6354207839999999</v>
      </c>
      <c r="AC30" s="165">
        <v>7.4951994691000001</v>
      </c>
      <c r="AD30" s="165">
        <v>7.8827468553999998</v>
      </c>
      <c r="AE30" s="165">
        <v>8.3858649539000005</v>
      </c>
      <c r="AF30" s="165">
        <v>8.7535488104999999</v>
      </c>
      <c r="AG30" s="165">
        <v>8.7969761858000002</v>
      </c>
      <c r="AH30" s="165">
        <v>8.9437379590999999</v>
      </c>
      <c r="AI30" s="165">
        <v>8.5451066675000007</v>
      </c>
      <c r="AJ30" s="165">
        <v>8.4634214650999997</v>
      </c>
      <c r="AK30" s="165">
        <v>8.1296094663999998</v>
      </c>
      <c r="AL30" s="165">
        <v>8.2563320495999992</v>
      </c>
      <c r="AM30" s="165">
        <v>8.3800000000000008</v>
      </c>
      <c r="AN30" s="165">
        <v>8.41</v>
      </c>
      <c r="AO30" s="165">
        <v>8.15</v>
      </c>
      <c r="AP30" s="165">
        <v>7.88</v>
      </c>
      <c r="AQ30" s="165">
        <v>7.86</v>
      </c>
      <c r="AR30" s="165">
        <v>7.92</v>
      </c>
      <c r="AS30" s="165">
        <v>8.01</v>
      </c>
      <c r="AT30" s="165">
        <v>8.1300000000000008</v>
      </c>
      <c r="AU30" s="165">
        <v>7.91</v>
      </c>
      <c r="AV30" s="165">
        <v>7.93</v>
      </c>
      <c r="AW30" s="165">
        <v>7.86</v>
      </c>
      <c r="AX30" s="165">
        <v>7.84</v>
      </c>
      <c r="AY30" s="165">
        <v>8.19</v>
      </c>
      <c r="AZ30" s="165">
        <v>8.0500000000000007</v>
      </c>
      <c r="BA30" s="165">
        <v>7.9031729999999998</v>
      </c>
      <c r="BB30" s="165">
        <v>7.683084</v>
      </c>
      <c r="BC30" s="252">
        <v>7.7642170000000004</v>
      </c>
      <c r="BD30" s="252">
        <v>7.9012510000000002</v>
      </c>
      <c r="BE30" s="252">
        <v>7.9160469999999998</v>
      </c>
      <c r="BF30" s="252">
        <v>8.2871810000000004</v>
      </c>
      <c r="BG30" s="252">
        <v>7.9386770000000002</v>
      </c>
      <c r="BH30" s="252">
        <v>7.878533</v>
      </c>
      <c r="BI30" s="252">
        <v>7.8629009999999999</v>
      </c>
      <c r="BJ30" s="252">
        <v>8.0619890000000005</v>
      </c>
      <c r="BK30" s="252">
        <v>8.212961</v>
      </c>
      <c r="BL30" s="252">
        <v>8.4536020000000001</v>
      </c>
      <c r="BM30" s="252">
        <v>8.2523560000000007</v>
      </c>
      <c r="BN30" s="252">
        <v>7.9464540000000001</v>
      </c>
      <c r="BO30" s="252">
        <v>7.9394210000000003</v>
      </c>
      <c r="BP30" s="252">
        <v>8.0961379999999998</v>
      </c>
      <c r="BQ30" s="252">
        <v>8.081747</v>
      </c>
      <c r="BR30" s="252">
        <v>8.400404</v>
      </c>
      <c r="BS30" s="252">
        <v>8.0896670000000004</v>
      </c>
      <c r="BT30" s="252">
        <v>8.0003709999999995</v>
      </c>
      <c r="BU30" s="252">
        <v>8.0191280000000003</v>
      </c>
      <c r="BV30" s="252">
        <v>8.2058</v>
      </c>
    </row>
    <row r="31" spans="1:74" ht="11.15" customHeight="1" x14ac:dyDescent="0.25">
      <c r="A31" s="91" t="s">
        <v>547</v>
      </c>
      <c r="B31" s="156" t="s">
        <v>361</v>
      </c>
      <c r="C31" s="165">
        <v>6.7198545871000004</v>
      </c>
      <c r="D31" s="165">
        <v>6.8608327616000002</v>
      </c>
      <c r="E31" s="165">
        <v>7.0266901168000002</v>
      </c>
      <c r="F31" s="165">
        <v>6.9402286843000001</v>
      </c>
      <c r="G31" s="165">
        <v>7.0957065009000004</v>
      </c>
      <c r="H31" s="165">
        <v>7.5854529225</v>
      </c>
      <c r="I31" s="165">
        <v>7.9831805633000004</v>
      </c>
      <c r="J31" s="165">
        <v>7.7860921724000001</v>
      </c>
      <c r="K31" s="165">
        <v>7.4948935853999998</v>
      </c>
      <c r="L31" s="165">
        <v>6.7182768771000001</v>
      </c>
      <c r="M31" s="165">
        <v>6.5305261128999996</v>
      </c>
      <c r="N31" s="165">
        <v>6.4075210440000001</v>
      </c>
      <c r="O31" s="165">
        <v>6.5390085628000003</v>
      </c>
      <c r="P31" s="165">
        <v>7.6887506858999997</v>
      </c>
      <c r="Q31" s="165">
        <v>6.7081519269000003</v>
      </c>
      <c r="R31" s="165">
        <v>6.9985164012999999</v>
      </c>
      <c r="S31" s="165">
        <v>6.8622900054000002</v>
      </c>
      <c r="T31" s="165">
        <v>8.0045221544</v>
      </c>
      <c r="U31" s="165">
        <v>8.0217404806000001</v>
      </c>
      <c r="V31" s="165">
        <v>7.9719006506000003</v>
      </c>
      <c r="W31" s="165">
        <v>7.9769041450999998</v>
      </c>
      <c r="X31" s="165">
        <v>7.1558948824000002</v>
      </c>
      <c r="Y31" s="165">
        <v>7.0771081061999999</v>
      </c>
      <c r="Z31" s="165">
        <v>6.9497268762999997</v>
      </c>
      <c r="AA31" s="165">
        <v>7.0697299444999997</v>
      </c>
      <c r="AB31" s="165">
        <v>7.1843274207999999</v>
      </c>
      <c r="AC31" s="165">
        <v>7.0633141728000002</v>
      </c>
      <c r="AD31" s="165">
        <v>7.3094850137999998</v>
      </c>
      <c r="AE31" s="165">
        <v>7.7037813721999999</v>
      </c>
      <c r="AF31" s="165">
        <v>8.7449701041000001</v>
      </c>
      <c r="AG31" s="165">
        <v>8.7349333631999997</v>
      </c>
      <c r="AH31" s="165">
        <v>8.7221187454999995</v>
      </c>
      <c r="AI31" s="165">
        <v>8.5248511838999992</v>
      </c>
      <c r="AJ31" s="165">
        <v>7.5772113161999997</v>
      </c>
      <c r="AK31" s="165">
        <v>7.3810858010000002</v>
      </c>
      <c r="AL31" s="165">
        <v>7.4567666406999997</v>
      </c>
      <c r="AM31" s="165">
        <v>7.48</v>
      </c>
      <c r="AN31" s="165">
        <v>7.46</v>
      </c>
      <c r="AO31" s="165">
        <v>7.38</v>
      </c>
      <c r="AP31" s="165">
        <v>7.39</v>
      </c>
      <c r="AQ31" s="165">
        <v>7.41</v>
      </c>
      <c r="AR31" s="165">
        <v>8.5299999999999994</v>
      </c>
      <c r="AS31" s="165">
        <v>8.41</v>
      </c>
      <c r="AT31" s="165">
        <v>8.58</v>
      </c>
      <c r="AU31" s="165">
        <v>8.2899999999999991</v>
      </c>
      <c r="AV31" s="165">
        <v>7.43</v>
      </c>
      <c r="AW31" s="165">
        <v>7.29</v>
      </c>
      <c r="AX31" s="165">
        <v>7.15</v>
      </c>
      <c r="AY31" s="165">
        <v>7.57</v>
      </c>
      <c r="AZ31" s="165">
        <v>7.35</v>
      </c>
      <c r="BA31" s="165">
        <v>7.3528149999999997</v>
      </c>
      <c r="BB31" s="165">
        <v>7.4776569999999998</v>
      </c>
      <c r="BC31" s="252">
        <v>7.4993749999999997</v>
      </c>
      <c r="BD31" s="252">
        <v>8.6563789999999994</v>
      </c>
      <c r="BE31" s="252">
        <v>8.502459</v>
      </c>
      <c r="BF31" s="252">
        <v>8.6723890000000008</v>
      </c>
      <c r="BG31" s="252">
        <v>8.3922240000000006</v>
      </c>
      <c r="BH31" s="252">
        <v>7.5520370000000003</v>
      </c>
      <c r="BI31" s="252">
        <v>7.4339009999999996</v>
      </c>
      <c r="BJ31" s="252">
        <v>7.4269550000000004</v>
      </c>
      <c r="BK31" s="252">
        <v>7.5802620000000003</v>
      </c>
      <c r="BL31" s="252">
        <v>7.7697200000000004</v>
      </c>
      <c r="BM31" s="252">
        <v>7.7167919999999999</v>
      </c>
      <c r="BN31" s="252">
        <v>7.6836219999999997</v>
      </c>
      <c r="BO31" s="252">
        <v>7.6555369999999998</v>
      </c>
      <c r="BP31" s="252">
        <v>8.8588459999999998</v>
      </c>
      <c r="BQ31" s="252">
        <v>8.6883490000000005</v>
      </c>
      <c r="BR31" s="252">
        <v>8.8408119999999997</v>
      </c>
      <c r="BS31" s="252">
        <v>8.5623009999999997</v>
      </c>
      <c r="BT31" s="252">
        <v>7.6858659999999999</v>
      </c>
      <c r="BU31" s="252">
        <v>7.5646659999999999</v>
      </c>
      <c r="BV31" s="252">
        <v>7.5471760000000003</v>
      </c>
    </row>
    <row r="32" spans="1:74" ht="11.15" customHeight="1" x14ac:dyDescent="0.25">
      <c r="A32" s="91" t="s">
        <v>548</v>
      </c>
      <c r="B32" s="156" t="s">
        <v>362</v>
      </c>
      <c r="C32" s="165">
        <v>6.0515661856999996</v>
      </c>
      <c r="D32" s="165">
        <v>6.1468225091999997</v>
      </c>
      <c r="E32" s="165">
        <v>5.9809495596</v>
      </c>
      <c r="F32" s="165">
        <v>6.2340350358999999</v>
      </c>
      <c r="G32" s="165">
        <v>5.9003762639000001</v>
      </c>
      <c r="H32" s="165">
        <v>6.3737728657000003</v>
      </c>
      <c r="I32" s="165">
        <v>6.6941014761000002</v>
      </c>
      <c r="J32" s="165">
        <v>6.4365569173999999</v>
      </c>
      <c r="K32" s="165">
        <v>6.5947067642999997</v>
      </c>
      <c r="L32" s="165">
        <v>6.1771795300000001</v>
      </c>
      <c r="M32" s="165">
        <v>6.0052619374000002</v>
      </c>
      <c r="N32" s="165">
        <v>6.3695819271999996</v>
      </c>
      <c r="O32" s="165">
        <v>5.8947251439999997</v>
      </c>
      <c r="P32" s="165">
        <v>6.4352609333000004</v>
      </c>
      <c r="Q32" s="165">
        <v>6.0460772943999999</v>
      </c>
      <c r="R32" s="165">
        <v>5.9640857099</v>
      </c>
      <c r="S32" s="165">
        <v>6.1967561717999997</v>
      </c>
      <c r="T32" s="165">
        <v>6.3687729852999997</v>
      </c>
      <c r="U32" s="165">
        <v>6.8072164721000004</v>
      </c>
      <c r="V32" s="165">
        <v>6.9542200309000002</v>
      </c>
      <c r="W32" s="165">
        <v>6.9978518759000004</v>
      </c>
      <c r="X32" s="165">
        <v>6.7959541619000001</v>
      </c>
      <c r="Y32" s="165">
        <v>6.7056289057000003</v>
      </c>
      <c r="Z32" s="165">
        <v>6.7264747498000004</v>
      </c>
      <c r="AA32" s="165">
        <v>6.4826409815000003</v>
      </c>
      <c r="AB32" s="165">
        <v>6.4598519705999999</v>
      </c>
      <c r="AC32" s="165">
        <v>6.7764387645999999</v>
      </c>
      <c r="AD32" s="165">
        <v>7.0373198672999999</v>
      </c>
      <c r="AE32" s="165">
        <v>7.6839572647000001</v>
      </c>
      <c r="AF32" s="165">
        <v>8.9371481737000007</v>
      </c>
      <c r="AG32" s="165">
        <v>8.8777604150999991</v>
      </c>
      <c r="AH32" s="165">
        <v>9.0875493835000007</v>
      </c>
      <c r="AI32" s="165">
        <v>8.4838947354999998</v>
      </c>
      <c r="AJ32" s="165">
        <v>7.7145927936999996</v>
      </c>
      <c r="AK32" s="165">
        <v>7.5433864682999996</v>
      </c>
      <c r="AL32" s="165">
        <v>8.1532663414000002</v>
      </c>
      <c r="AM32" s="165">
        <v>8.0299999999999994</v>
      </c>
      <c r="AN32" s="165">
        <v>7.77</v>
      </c>
      <c r="AO32" s="165">
        <v>7.39</v>
      </c>
      <c r="AP32" s="165">
        <v>7.31</v>
      </c>
      <c r="AQ32" s="165">
        <v>7.31</v>
      </c>
      <c r="AR32" s="165">
        <v>7.51</v>
      </c>
      <c r="AS32" s="165">
        <v>8.16</v>
      </c>
      <c r="AT32" s="165">
        <v>8.1300000000000008</v>
      </c>
      <c r="AU32" s="165">
        <v>7.9</v>
      </c>
      <c r="AV32" s="165">
        <v>7.53</v>
      </c>
      <c r="AW32" s="165">
        <v>7.52</v>
      </c>
      <c r="AX32" s="165">
        <v>7.56</v>
      </c>
      <c r="AY32" s="165">
        <v>7.98</v>
      </c>
      <c r="AZ32" s="165">
        <v>7.57</v>
      </c>
      <c r="BA32" s="165">
        <v>7.1712879999999997</v>
      </c>
      <c r="BB32" s="165">
        <v>7.1142690000000002</v>
      </c>
      <c r="BC32" s="252">
        <v>7.3407369999999998</v>
      </c>
      <c r="BD32" s="252">
        <v>7.5481980000000002</v>
      </c>
      <c r="BE32" s="252">
        <v>8.1189739999999997</v>
      </c>
      <c r="BF32" s="252">
        <v>8.2019380000000002</v>
      </c>
      <c r="BG32" s="252">
        <v>8.0263729999999995</v>
      </c>
      <c r="BH32" s="252">
        <v>7.5971830000000002</v>
      </c>
      <c r="BI32" s="252">
        <v>7.5857700000000001</v>
      </c>
      <c r="BJ32" s="252">
        <v>7.9116790000000004</v>
      </c>
      <c r="BK32" s="252">
        <v>7.9658150000000001</v>
      </c>
      <c r="BL32" s="252">
        <v>8.1181040000000007</v>
      </c>
      <c r="BM32" s="252">
        <v>7.5749120000000003</v>
      </c>
      <c r="BN32" s="252">
        <v>7.3298100000000002</v>
      </c>
      <c r="BO32" s="252">
        <v>7.453119</v>
      </c>
      <c r="BP32" s="252">
        <v>7.6994020000000001</v>
      </c>
      <c r="BQ32" s="252">
        <v>8.2666950000000003</v>
      </c>
      <c r="BR32" s="252">
        <v>8.322832</v>
      </c>
      <c r="BS32" s="252">
        <v>8.1551439999999999</v>
      </c>
      <c r="BT32" s="252">
        <v>7.6835769999999997</v>
      </c>
      <c r="BU32" s="252">
        <v>7.7023780000000004</v>
      </c>
      <c r="BV32" s="252">
        <v>7.9993679999999996</v>
      </c>
    </row>
    <row r="33" spans="1:74" ht="11.15" customHeight="1" x14ac:dyDescent="0.25">
      <c r="A33" s="91" t="s">
        <v>549</v>
      </c>
      <c r="B33" s="156" t="s">
        <v>363</v>
      </c>
      <c r="C33" s="165">
        <v>5.5101687882999997</v>
      </c>
      <c r="D33" s="165">
        <v>5.4980937828999998</v>
      </c>
      <c r="E33" s="165">
        <v>5.3987681709000004</v>
      </c>
      <c r="F33" s="165">
        <v>5.4344095648000001</v>
      </c>
      <c r="G33" s="165">
        <v>5.4730875518</v>
      </c>
      <c r="H33" s="165">
        <v>5.6226452120000001</v>
      </c>
      <c r="I33" s="165">
        <v>5.7348069328999998</v>
      </c>
      <c r="J33" s="165">
        <v>5.7361492156000002</v>
      </c>
      <c r="K33" s="165">
        <v>5.6414426132999997</v>
      </c>
      <c r="L33" s="165">
        <v>5.5569668345999998</v>
      </c>
      <c r="M33" s="165">
        <v>5.5865003027000002</v>
      </c>
      <c r="N33" s="165">
        <v>5.4116147912999999</v>
      </c>
      <c r="O33" s="165">
        <v>5.4256635254000001</v>
      </c>
      <c r="P33" s="165">
        <v>6.0731565225999997</v>
      </c>
      <c r="Q33" s="165">
        <v>5.5783862064000003</v>
      </c>
      <c r="R33" s="165">
        <v>5.7447058860000002</v>
      </c>
      <c r="S33" s="165">
        <v>5.6707102346999996</v>
      </c>
      <c r="T33" s="165">
        <v>5.9716769947000001</v>
      </c>
      <c r="U33" s="165">
        <v>6.2153885197000003</v>
      </c>
      <c r="V33" s="165">
        <v>6.1996615134999997</v>
      </c>
      <c r="W33" s="165">
        <v>6.1895866870000003</v>
      </c>
      <c r="X33" s="165">
        <v>6.2250311070000004</v>
      </c>
      <c r="Y33" s="165">
        <v>6.4528558184999998</v>
      </c>
      <c r="Z33" s="165">
        <v>5.8824351067</v>
      </c>
      <c r="AA33" s="165">
        <v>6.4334290622000001</v>
      </c>
      <c r="AB33" s="165">
        <v>6.0574071904000002</v>
      </c>
      <c r="AC33" s="165">
        <v>5.9705374535000004</v>
      </c>
      <c r="AD33" s="165">
        <v>6.6269019350000002</v>
      </c>
      <c r="AE33" s="165">
        <v>6.9878694500999998</v>
      </c>
      <c r="AF33" s="165">
        <v>7.7764275499000002</v>
      </c>
      <c r="AG33" s="165">
        <v>8.0308405934000007</v>
      </c>
      <c r="AH33" s="165">
        <v>8.5870602300000005</v>
      </c>
      <c r="AI33" s="165">
        <v>7.8234963236999997</v>
      </c>
      <c r="AJ33" s="165">
        <v>7.1991602264000001</v>
      </c>
      <c r="AK33" s="165">
        <v>7.4240153320999998</v>
      </c>
      <c r="AL33" s="165">
        <v>7.3124088721999998</v>
      </c>
      <c r="AM33" s="165">
        <v>7.08</v>
      </c>
      <c r="AN33" s="165">
        <v>7.21</v>
      </c>
      <c r="AO33" s="165">
        <v>6.66</v>
      </c>
      <c r="AP33" s="165">
        <v>6.39</v>
      </c>
      <c r="AQ33" s="165">
        <v>6.72</v>
      </c>
      <c r="AR33" s="165">
        <v>6.88</v>
      </c>
      <c r="AS33" s="165">
        <v>6.99</v>
      </c>
      <c r="AT33" s="165">
        <v>7</v>
      </c>
      <c r="AU33" s="165">
        <v>6.72</v>
      </c>
      <c r="AV33" s="165">
        <v>6.8</v>
      </c>
      <c r="AW33" s="165">
        <v>6.8</v>
      </c>
      <c r="AX33" s="165">
        <v>6.6</v>
      </c>
      <c r="AY33" s="165">
        <v>6.94</v>
      </c>
      <c r="AZ33" s="165">
        <v>6.51</v>
      </c>
      <c r="BA33" s="165">
        <v>6.1157789999999999</v>
      </c>
      <c r="BB33" s="165">
        <v>5.9924229999999996</v>
      </c>
      <c r="BC33" s="252">
        <v>6.4965320000000002</v>
      </c>
      <c r="BD33" s="252">
        <v>6.713571</v>
      </c>
      <c r="BE33" s="252">
        <v>6.7986300000000002</v>
      </c>
      <c r="BF33" s="252">
        <v>6.9382099999999998</v>
      </c>
      <c r="BG33" s="252">
        <v>6.7045890000000004</v>
      </c>
      <c r="BH33" s="252">
        <v>6.7704430000000002</v>
      </c>
      <c r="BI33" s="252">
        <v>6.7887979999999999</v>
      </c>
      <c r="BJ33" s="252">
        <v>6.8237550000000002</v>
      </c>
      <c r="BK33" s="252">
        <v>6.9368400000000001</v>
      </c>
      <c r="BL33" s="252">
        <v>6.9095909999999998</v>
      </c>
      <c r="BM33" s="252">
        <v>6.3988430000000003</v>
      </c>
      <c r="BN33" s="252">
        <v>6.1526630000000004</v>
      </c>
      <c r="BO33" s="252">
        <v>6.6017070000000002</v>
      </c>
      <c r="BP33" s="252">
        <v>6.8537540000000003</v>
      </c>
      <c r="BQ33" s="252">
        <v>6.926507</v>
      </c>
      <c r="BR33" s="252">
        <v>7.0461539999999996</v>
      </c>
      <c r="BS33" s="252">
        <v>6.8192589999999997</v>
      </c>
      <c r="BT33" s="252">
        <v>6.865545</v>
      </c>
      <c r="BU33" s="252">
        <v>6.9040489999999997</v>
      </c>
      <c r="BV33" s="252">
        <v>6.9102480000000002</v>
      </c>
    </row>
    <row r="34" spans="1:74" ht="11.15" customHeight="1" x14ac:dyDescent="0.25">
      <c r="A34" s="91" t="s">
        <v>550</v>
      </c>
      <c r="B34" s="156" t="s">
        <v>364</v>
      </c>
      <c r="C34" s="165">
        <v>4.9433925716999996</v>
      </c>
      <c r="D34" s="165">
        <v>5.0818534786000003</v>
      </c>
      <c r="E34" s="165">
        <v>5.0546900494999996</v>
      </c>
      <c r="F34" s="165">
        <v>4.8845273050999998</v>
      </c>
      <c r="G34" s="165">
        <v>4.9542533906999999</v>
      </c>
      <c r="H34" s="165">
        <v>5.0658255270000003</v>
      </c>
      <c r="I34" s="165">
        <v>5.1760920513000004</v>
      </c>
      <c r="J34" s="165">
        <v>5.2973032121000001</v>
      </c>
      <c r="K34" s="165">
        <v>5.1359848263999996</v>
      </c>
      <c r="L34" s="165">
        <v>5.1576133975999996</v>
      </c>
      <c r="M34" s="165">
        <v>4.972241135</v>
      </c>
      <c r="N34" s="165">
        <v>4.9312789848999996</v>
      </c>
      <c r="O34" s="165">
        <v>4.9772134049999996</v>
      </c>
      <c r="P34" s="165">
        <v>9.4185719832999997</v>
      </c>
      <c r="Q34" s="165">
        <v>7.1690529208999996</v>
      </c>
      <c r="R34" s="165">
        <v>5.9697717267000003</v>
      </c>
      <c r="S34" s="165">
        <v>5.0351350303000002</v>
      </c>
      <c r="T34" s="165">
        <v>5.5897180615000002</v>
      </c>
      <c r="U34" s="165">
        <v>5.5672263601000003</v>
      </c>
      <c r="V34" s="165">
        <v>6.0743497634999999</v>
      </c>
      <c r="W34" s="165">
        <v>6.1856699822000003</v>
      </c>
      <c r="X34" s="165">
        <v>6.2185564420999997</v>
      </c>
      <c r="Y34" s="165">
        <v>6.1771899598999997</v>
      </c>
      <c r="Z34" s="165">
        <v>5.8008095613000004</v>
      </c>
      <c r="AA34" s="165">
        <v>5.9521204727999999</v>
      </c>
      <c r="AB34" s="165">
        <v>6.0527928467000001</v>
      </c>
      <c r="AC34" s="165">
        <v>6.2638458658999996</v>
      </c>
      <c r="AD34" s="165">
        <v>6.6060261669999996</v>
      </c>
      <c r="AE34" s="165">
        <v>7.5515022987</v>
      </c>
      <c r="AF34" s="165">
        <v>7.5164522445999999</v>
      </c>
      <c r="AG34" s="165">
        <v>8.6176112499999995</v>
      </c>
      <c r="AH34" s="165">
        <v>8.0096406492999996</v>
      </c>
      <c r="AI34" s="165">
        <v>7.7668885367999998</v>
      </c>
      <c r="AJ34" s="165">
        <v>7.3270076301999998</v>
      </c>
      <c r="AK34" s="165">
        <v>7.1419396679</v>
      </c>
      <c r="AL34" s="165">
        <v>7.2893665729999997</v>
      </c>
      <c r="AM34" s="165">
        <v>6.92</v>
      </c>
      <c r="AN34" s="165">
        <v>6.67</v>
      </c>
      <c r="AO34" s="165">
        <v>6.19</v>
      </c>
      <c r="AP34" s="165">
        <v>5.63</v>
      </c>
      <c r="AQ34" s="165">
        <v>5.81</v>
      </c>
      <c r="AR34" s="165">
        <v>6.37</v>
      </c>
      <c r="AS34" s="165">
        <v>6.43</v>
      </c>
      <c r="AT34" s="165">
        <v>8.14</v>
      </c>
      <c r="AU34" s="165">
        <v>7.22</v>
      </c>
      <c r="AV34" s="165">
        <v>6.42</v>
      </c>
      <c r="AW34" s="165">
        <v>6.13</v>
      </c>
      <c r="AX34" s="165">
        <v>5.9</v>
      </c>
      <c r="AY34" s="165">
        <v>6.38</v>
      </c>
      <c r="AZ34" s="165">
        <v>5.89</v>
      </c>
      <c r="BA34" s="165">
        <v>5.7042780000000004</v>
      </c>
      <c r="BB34" s="165">
        <v>5.2793950000000001</v>
      </c>
      <c r="BC34" s="252">
        <v>5.3817519999999996</v>
      </c>
      <c r="BD34" s="252">
        <v>5.4844080000000002</v>
      </c>
      <c r="BE34" s="252">
        <v>5.7657949999999998</v>
      </c>
      <c r="BF34" s="252">
        <v>6.5143519999999997</v>
      </c>
      <c r="BG34" s="252">
        <v>6.3443860000000001</v>
      </c>
      <c r="BH34" s="252">
        <v>5.9460119999999996</v>
      </c>
      <c r="BI34" s="252">
        <v>5.8019920000000003</v>
      </c>
      <c r="BJ34" s="252">
        <v>5.9106329999999998</v>
      </c>
      <c r="BK34" s="252">
        <v>5.7731070000000004</v>
      </c>
      <c r="BL34" s="252">
        <v>6.1864670000000004</v>
      </c>
      <c r="BM34" s="252">
        <v>5.5460960000000004</v>
      </c>
      <c r="BN34" s="252">
        <v>5.0144219999999997</v>
      </c>
      <c r="BO34" s="252">
        <v>5.1435919999999999</v>
      </c>
      <c r="BP34" s="252">
        <v>5.2841259999999997</v>
      </c>
      <c r="BQ34" s="252">
        <v>5.668755</v>
      </c>
      <c r="BR34" s="252">
        <v>6.3244439999999997</v>
      </c>
      <c r="BS34" s="252">
        <v>6.0723909999999997</v>
      </c>
      <c r="BT34" s="252">
        <v>5.7540839999999998</v>
      </c>
      <c r="BU34" s="252">
        <v>5.6242939999999999</v>
      </c>
      <c r="BV34" s="252">
        <v>5.7548839999999997</v>
      </c>
    </row>
    <row r="35" spans="1:74" ht="11.15" customHeight="1" x14ac:dyDescent="0.25">
      <c r="A35" s="91" t="s">
        <v>551</v>
      </c>
      <c r="B35" s="156" t="s">
        <v>365</v>
      </c>
      <c r="C35" s="165">
        <v>5.7414928578</v>
      </c>
      <c r="D35" s="165">
        <v>5.8256922607000003</v>
      </c>
      <c r="E35" s="165">
        <v>5.8031350261999997</v>
      </c>
      <c r="F35" s="165">
        <v>5.7898191174000004</v>
      </c>
      <c r="G35" s="165">
        <v>6.1498845028</v>
      </c>
      <c r="H35" s="165">
        <v>6.6190566754000004</v>
      </c>
      <c r="I35" s="165">
        <v>6.9272708892999999</v>
      </c>
      <c r="J35" s="165">
        <v>7.0843920176999999</v>
      </c>
      <c r="K35" s="165">
        <v>6.7846341619999997</v>
      </c>
      <c r="L35" s="165">
        <v>6.155094761</v>
      </c>
      <c r="M35" s="165">
        <v>5.9581445738000003</v>
      </c>
      <c r="N35" s="165">
        <v>5.8354317780000002</v>
      </c>
      <c r="O35" s="165">
        <v>5.8790266619000002</v>
      </c>
      <c r="P35" s="165">
        <v>6.4948404327000002</v>
      </c>
      <c r="Q35" s="165">
        <v>6.2384845702999998</v>
      </c>
      <c r="R35" s="165">
        <v>6.1815313331999997</v>
      </c>
      <c r="S35" s="165">
        <v>6.4293646671999998</v>
      </c>
      <c r="T35" s="165">
        <v>7.0885033223000002</v>
      </c>
      <c r="U35" s="165">
        <v>7.4297416105999998</v>
      </c>
      <c r="V35" s="165">
        <v>7.3221921175000002</v>
      </c>
      <c r="W35" s="165">
        <v>7.2697758438999998</v>
      </c>
      <c r="X35" s="165">
        <v>6.6359548759999996</v>
      </c>
      <c r="Y35" s="165">
        <v>6.4617150443</v>
      </c>
      <c r="Z35" s="165">
        <v>6.3472505529000003</v>
      </c>
      <c r="AA35" s="165">
        <v>6.4751116883000002</v>
      </c>
      <c r="AB35" s="165">
        <v>6.5611300379999999</v>
      </c>
      <c r="AC35" s="165">
        <v>6.6008459177000001</v>
      </c>
      <c r="AD35" s="165">
        <v>6.9490500014999999</v>
      </c>
      <c r="AE35" s="165">
        <v>7.0815223437999997</v>
      </c>
      <c r="AF35" s="165">
        <v>7.6462824157</v>
      </c>
      <c r="AG35" s="165">
        <v>8.1058411166000006</v>
      </c>
      <c r="AH35" s="165">
        <v>8.5497605766000007</v>
      </c>
      <c r="AI35" s="165">
        <v>8.6886644089999994</v>
      </c>
      <c r="AJ35" s="165">
        <v>7.5300955960999998</v>
      </c>
      <c r="AK35" s="165">
        <v>7.4288249898999998</v>
      </c>
      <c r="AL35" s="165">
        <v>8.575188313</v>
      </c>
      <c r="AM35" s="165">
        <v>8.0299999999999994</v>
      </c>
      <c r="AN35" s="165">
        <v>7.46</v>
      </c>
      <c r="AO35" s="165">
        <v>7.44</v>
      </c>
      <c r="AP35" s="165">
        <v>7.47</v>
      </c>
      <c r="AQ35" s="165">
        <v>7.31</v>
      </c>
      <c r="AR35" s="165">
        <v>8.1199999999999992</v>
      </c>
      <c r="AS35" s="165">
        <v>8.44</v>
      </c>
      <c r="AT35" s="165">
        <v>8.65</v>
      </c>
      <c r="AU35" s="165">
        <v>8.26</v>
      </c>
      <c r="AV35" s="165">
        <v>7.48</v>
      </c>
      <c r="AW35" s="165">
        <v>7.49</v>
      </c>
      <c r="AX35" s="165">
        <v>7.11</v>
      </c>
      <c r="AY35" s="165">
        <v>7.76</v>
      </c>
      <c r="AZ35" s="165">
        <v>7.47</v>
      </c>
      <c r="BA35" s="165">
        <v>7.1614009999999997</v>
      </c>
      <c r="BB35" s="165">
        <v>6.6084889999999996</v>
      </c>
      <c r="BC35" s="252">
        <v>7.7265509999999997</v>
      </c>
      <c r="BD35" s="252">
        <v>8.5731649999999995</v>
      </c>
      <c r="BE35" s="252">
        <v>8.3395589999999995</v>
      </c>
      <c r="BF35" s="252">
        <v>8.5489850000000001</v>
      </c>
      <c r="BG35" s="252">
        <v>8.3866720000000008</v>
      </c>
      <c r="BH35" s="252">
        <v>7.4455520000000002</v>
      </c>
      <c r="BI35" s="252">
        <v>7.5200110000000002</v>
      </c>
      <c r="BJ35" s="252">
        <v>7.277272</v>
      </c>
      <c r="BK35" s="252">
        <v>7.7955690000000004</v>
      </c>
      <c r="BL35" s="252">
        <v>7.6976399999999998</v>
      </c>
      <c r="BM35" s="252">
        <v>7.6369670000000003</v>
      </c>
      <c r="BN35" s="252">
        <v>7.5571400000000004</v>
      </c>
      <c r="BO35" s="252">
        <v>7.8420230000000002</v>
      </c>
      <c r="BP35" s="252">
        <v>8.5556300000000007</v>
      </c>
      <c r="BQ35" s="252">
        <v>8.4485939999999999</v>
      </c>
      <c r="BR35" s="252">
        <v>8.7989940000000004</v>
      </c>
      <c r="BS35" s="252">
        <v>8.5661959999999997</v>
      </c>
      <c r="BT35" s="252">
        <v>7.5977009999999998</v>
      </c>
      <c r="BU35" s="252">
        <v>7.6490210000000003</v>
      </c>
      <c r="BV35" s="252">
        <v>7.4050330000000004</v>
      </c>
    </row>
    <row r="36" spans="1:74" ht="11.15" customHeight="1" x14ac:dyDescent="0.25">
      <c r="A36" s="91" t="s">
        <v>552</v>
      </c>
      <c r="B36" s="158" t="s">
        <v>366</v>
      </c>
      <c r="C36" s="165">
        <v>8.4731726019</v>
      </c>
      <c r="D36" s="165">
        <v>8.5888088719999995</v>
      </c>
      <c r="E36" s="165">
        <v>8.8763051477000001</v>
      </c>
      <c r="F36" s="165">
        <v>8.5583037653999998</v>
      </c>
      <c r="G36" s="165">
        <v>9.7189108121000007</v>
      </c>
      <c r="H36" s="165">
        <v>11.414875153000001</v>
      </c>
      <c r="I36" s="165">
        <v>11.96020785</v>
      </c>
      <c r="J36" s="165">
        <v>11.677496781</v>
      </c>
      <c r="K36" s="165">
        <v>11.998098976</v>
      </c>
      <c r="L36" s="165">
        <v>11.503539882</v>
      </c>
      <c r="M36" s="165">
        <v>10.503197554</v>
      </c>
      <c r="N36" s="165">
        <v>9.3845863570999999</v>
      </c>
      <c r="O36" s="165">
        <v>9.2251632996000001</v>
      </c>
      <c r="P36" s="165">
        <v>9.5480661790999992</v>
      </c>
      <c r="Q36" s="165">
        <v>9.5708327228000005</v>
      </c>
      <c r="R36" s="165">
        <v>9.5368771658</v>
      </c>
      <c r="S36" s="165">
        <v>10.104942889</v>
      </c>
      <c r="T36" s="165">
        <v>11.43432844</v>
      </c>
      <c r="U36" s="165">
        <v>12.334630693999999</v>
      </c>
      <c r="V36" s="165">
        <v>12.115348915</v>
      </c>
      <c r="W36" s="165">
        <v>12.333805347</v>
      </c>
      <c r="X36" s="165">
        <v>11.663353792000001</v>
      </c>
      <c r="Y36" s="165">
        <v>10.677790781000001</v>
      </c>
      <c r="Z36" s="165">
        <v>9.8740512949999992</v>
      </c>
      <c r="AA36" s="165">
        <v>9.7656399244000003</v>
      </c>
      <c r="AB36" s="165">
        <v>10.159812126</v>
      </c>
      <c r="AC36" s="165">
        <v>10.858365727000001</v>
      </c>
      <c r="AD36" s="165">
        <v>11.160845533</v>
      </c>
      <c r="AE36" s="165">
        <v>11.672558184</v>
      </c>
      <c r="AF36" s="165">
        <v>12.593171904</v>
      </c>
      <c r="AG36" s="165">
        <v>13.7817401</v>
      </c>
      <c r="AH36" s="165">
        <v>13.942163294</v>
      </c>
      <c r="AI36" s="165">
        <v>14.069939803</v>
      </c>
      <c r="AJ36" s="165">
        <v>13.299305448</v>
      </c>
      <c r="AK36" s="165">
        <v>11.722324325000001</v>
      </c>
      <c r="AL36" s="165">
        <v>12.371943885</v>
      </c>
      <c r="AM36" s="165">
        <v>11.92</v>
      </c>
      <c r="AN36" s="165">
        <v>11.51</v>
      </c>
      <c r="AO36" s="165">
        <v>11.96</v>
      </c>
      <c r="AP36" s="165">
        <v>11.54</v>
      </c>
      <c r="AQ36" s="165">
        <v>12.39</v>
      </c>
      <c r="AR36" s="165">
        <v>13.34</v>
      </c>
      <c r="AS36" s="165">
        <v>14.48</v>
      </c>
      <c r="AT36" s="165">
        <v>15.35</v>
      </c>
      <c r="AU36" s="165">
        <v>14.64</v>
      </c>
      <c r="AV36" s="165">
        <v>14.29</v>
      </c>
      <c r="AW36" s="165">
        <v>12.81</v>
      </c>
      <c r="AX36" s="165">
        <v>12.36</v>
      </c>
      <c r="AY36" s="165">
        <v>12.49</v>
      </c>
      <c r="AZ36" s="165">
        <v>12.53</v>
      </c>
      <c r="BA36" s="165">
        <v>12.541130000000001</v>
      </c>
      <c r="BB36" s="165">
        <v>11.38043</v>
      </c>
      <c r="BC36" s="252">
        <v>13.392950000000001</v>
      </c>
      <c r="BD36" s="252">
        <v>14.433909999999999</v>
      </c>
      <c r="BE36" s="252">
        <v>15.0587</v>
      </c>
      <c r="BF36" s="252">
        <v>15.922040000000001</v>
      </c>
      <c r="BG36" s="252">
        <v>15.37684</v>
      </c>
      <c r="BH36" s="252">
        <v>14.856669999999999</v>
      </c>
      <c r="BI36" s="252">
        <v>13.334899999999999</v>
      </c>
      <c r="BJ36" s="252">
        <v>12.979469999999999</v>
      </c>
      <c r="BK36" s="252">
        <v>13.061299999999999</v>
      </c>
      <c r="BL36" s="252">
        <v>13.210229999999999</v>
      </c>
      <c r="BM36" s="252">
        <v>13.49058</v>
      </c>
      <c r="BN36" s="252">
        <v>12.815989999999999</v>
      </c>
      <c r="BO36" s="252">
        <v>14.035349999999999</v>
      </c>
      <c r="BP36" s="252">
        <v>14.94895</v>
      </c>
      <c r="BQ36" s="252">
        <v>15.709490000000001</v>
      </c>
      <c r="BR36" s="252">
        <v>16.750979999999998</v>
      </c>
      <c r="BS36" s="252">
        <v>16.11232</v>
      </c>
      <c r="BT36" s="252">
        <v>15.557980000000001</v>
      </c>
      <c r="BU36" s="252">
        <v>13.951180000000001</v>
      </c>
      <c r="BV36" s="252">
        <v>13.579750000000001</v>
      </c>
    </row>
    <row r="37" spans="1:74" ht="11.15" customHeight="1" x14ac:dyDescent="0.25">
      <c r="A37" s="91" t="s">
        <v>553</v>
      </c>
      <c r="B37" s="158" t="s">
        <v>340</v>
      </c>
      <c r="C37" s="165">
        <v>6.37</v>
      </c>
      <c r="D37" s="165">
        <v>6.44</v>
      </c>
      <c r="E37" s="165">
        <v>6.39</v>
      </c>
      <c r="F37" s="165">
        <v>6.39</v>
      </c>
      <c r="G37" s="165">
        <v>6.54</v>
      </c>
      <c r="H37" s="165">
        <v>6.94</v>
      </c>
      <c r="I37" s="165">
        <v>7.16</v>
      </c>
      <c r="J37" s="165">
        <v>7.07</v>
      </c>
      <c r="K37" s="165">
        <v>7</v>
      </c>
      <c r="L37" s="165">
        <v>6.72</v>
      </c>
      <c r="M37" s="165">
        <v>6.49</v>
      </c>
      <c r="N37" s="165">
        <v>6.41</v>
      </c>
      <c r="O37" s="165">
        <v>6.32</v>
      </c>
      <c r="P37" s="165">
        <v>7.75</v>
      </c>
      <c r="Q37" s="165">
        <v>6.98</v>
      </c>
      <c r="R37" s="165">
        <v>6.7</v>
      </c>
      <c r="S37" s="165">
        <v>6.65</v>
      </c>
      <c r="T37" s="165">
        <v>7.22</v>
      </c>
      <c r="U37" s="165">
        <v>7.42</v>
      </c>
      <c r="V37" s="165">
        <v>7.54</v>
      </c>
      <c r="W37" s="165">
        <v>7.61</v>
      </c>
      <c r="X37" s="165">
        <v>7.44</v>
      </c>
      <c r="Y37" s="165">
        <v>7.37</v>
      </c>
      <c r="Z37" s="165">
        <v>7.06</v>
      </c>
      <c r="AA37" s="165">
        <v>7.19</v>
      </c>
      <c r="AB37" s="165">
        <v>7.28</v>
      </c>
      <c r="AC37" s="165">
        <v>7.37</v>
      </c>
      <c r="AD37" s="165">
        <v>7.7</v>
      </c>
      <c r="AE37" s="165">
        <v>8.25</v>
      </c>
      <c r="AF37" s="165">
        <v>8.85</v>
      </c>
      <c r="AG37" s="165">
        <v>9.31</v>
      </c>
      <c r="AH37" s="165">
        <v>9.3800000000000008</v>
      </c>
      <c r="AI37" s="165">
        <v>9.06</v>
      </c>
      <c r="AJ37" s="165">
        <v>8.4499999999999993</v>
      </c>
      <c r="AK37" s="165">
        <v>8.14</v>
      </c>
      <c r="AL37" s="165">
        <v>8.5</v>
      </c>
      <c r="AM37" s="165">
        <v>8.32</v>
      </c>
      <c r="AN37" s="165">
        <v>8.1</v>
      </c>
      <c r="AO37" s="165">
        <v>7.79</v>
      </c>
      <c r="AP37" s="165">
        <v>7.5</v>
      </c>
      <c r="AQ37" s="165">
        <v>7.62</v>
      </c>
      <c r="AR37" s="165">
        <v>8.08</v>
      </c>
      <c r="AS37" s="165">
        <v>8.32</v>
      </c>
      <c r="AT37" s="165">
        <v>8.8699999999999992</v>
      </c>
      <c r="AU37" s="165">
        <v>8.44</v>
      </c>
      <c r="AV37" s="165">
        <v>8.01</v>
      </c>
      <c r="AW37" s="165">
        <v>7.81</v>
      </c>
      <c r="AX37" s="165">
        <v>7.66</v>
      </c>
      <c r="AY37" s="165">
        <v>8.1</v>
      </c>
      <c r="AZ37" s="165">
        <v>7.81</v>
      </c>
      <c r="BA37" s="165">
        <v>7.548203</v>
      </c>
      <c r="BB37" s="165">
        <v>7.2043340000000002</v>
      </c>
      <c r="BC37" s="252">
        <v>7.5602749999999999</v>
      </c>
      <c r="BD37" s="252">
        <v>7.930097</v>
      </c>
      <c r="BE37" s="252">
        <v>8.0939759999999996</v>
      </c>
      <c r="BF37" s="252">
        <v>8.4986029999999992</v>
      </c>
      <c r="BG37" s="252">
        <v>8.2498699999999996</v>
      </c>
      <c r="BH37" s="252">
        <v>7.8639239999999999</v>
      </c>
      <c r="BI37" s="252">
        <v>7.7300430000000002</v>
      </c>
      <c r="BJ37" s="252">
        <v>7.8087429999999998</v>
      </c>
      <c r="BK37" s="252">
        <v>7.943365</v>
      </c>
      <c r="BL37" s="252">
        <v>8.1541680000000003</v>
      </c>
      <c r="BM37" s="252">
        <v>7.7595419999999997</v>
      </c>
      <c r="BN37" s="252">
        <v>7.378228</v>
      </c>
      <c r="BO37" s="252">
        <v>7.5704219999999998</v>
      </c>
      <c r="BP37" s="252">
        <v>7.9437329999999999</v>
      </c>
      <c r="BQ37" s="252">
        <v>8.1500470000000007</v>
      </c>
      <c r="BR37" s="252">
        <v>8.5390990000000002</v>
      </c>
      <c r="BS37" s="252">
        <v>8.2682629999999993</v>
      </c>
      <c r="BT37" s="252">
        <v>7.8801480000000002</v>
      </c>
      <c r="BU37" s="252">
        <v>7.7644830000000002</v>
      </c>
      <c r="BV37" s="252">
        <v>7.837574</v>
      </c>
    </row>
    <row r="38" spans="1:74" ht="11.15" customHeight="1" x14ac:dyDescent="0.25">
      <c r="A38" s="91"/>
      <c r="B38" s="93" t="s">
        <v>228</v>
      </c>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6"/>
      <c r="BD38" s="356"/>
      <c r="BE38" s="356"/>
      <c r="BF38" s="356"/>
      <c r="BG38" s="356"/>
      <c r="BH38" s="356"/>
      <c r="BI38" s="356"/>
      <c r="BJ38" s="356"/>
      <c r="BK38" s="356"/>
      <c r="BL38" s="356"/>
      <c r="BM38" s="356"/>
      <c r="BN38" s="356"/>
      <c r="BO38" s="356"/>
      <c r="BP38" s="356"/>
      <c r="BQ38" s="356"/>
      <c r="BR38" s="356"/>
      <c r="BS38" s="356"/>
      <c r="BT38" s="356"/>
      <c r="BU38" s="356"/>
      <c r="BV38" s="356"/>
    </row>
    <row r="39" spans="1:74" ht="11.15" customHeight="1" x14ac:dyDescent="0.25">
      <c r="A39" s="203" t="s">
        <v>176</v>
      </c>
      <c r="B39" s="156" t="s">
        <v>359</v>
      </c>
      <c r="C39" s="165">
        <v>18.151293880000001</v>
      </c>
      <c r="D39" s="165">
        <v>18.235879573999998</v>
      </c>
      <c r="E39" s="165">
        <v>17.847663726</v>
      </c>
      <c r="F39" s="165">
        <v>18.227605297</v>
      </c>
      <c r="G39" s="165">
        <v>17.659461226000001</v>
      </c>
      <c r="H39" s="165">
        <v>17.217496116</v>
      </c>
      <c r="I39" s="165">
        <v>17.778044477000002</v>
      </c>
      <c r="J39" s="165">
        <v>18.064607379000002</v>
      </c>
      <c r="K39" s="165">
        <v>17.600412343999999</v>
      </c>
      <c r="L39" s="165">
        <v>17.281480264999999</v>
      </c>
      <c r="M39" s="165">
        <v>17.295956379</v>
      </c>
      <c r="N39" s="165">
        <v>17.335335887999999</v>
      </c>
      <c r="O39" s="165">
        <v>17.776443324999999</v>
      </c>
      <c r="P39" s="165">
        <v>18.32975781</v>
      </c>
      <c r="Q39" s="165">
        <v>18.040709936999999</v>
      </c>
      <c r="R39" s="165">
        <v>17.678583259</v>
      </c>
      <c r="S39" s="165">
        <v>17.227672969</v>
      </c>
      <c r="T39" s="165">
        <v>17.522131705</v>
      </c>
      <c r="U39" s="165">
        <v>18.29640874</v>
      </c>
      <c r="V39" s="165">
        <v>17.711812693999999</v>
      </c>
      <c r="W39" s="165">
        <v>18.664801260000001</v>
      </c>
      <c r="X39" s="165">
        <v>18.130062918</v>
      </c>
      <c r="Y39" s="165">
        <v>18.176181427</v>
      </c>
      <c r="Z39" s="165">
        <v>18.708586466</v>
      </c>
      <c r="AA39" s="165">
        <v>19.879212023000001</v>
      </c>
      <c r="AB39" s="165">
        <v>21.114924654999999</v>
      </c>
      <c r="AC39" s="165">
        <v>20.162206430000001</v>
      </c>
      <c r="AD39" s="165">
        <v>19.770786181999998</v>
      </c>
      <c r="AE39" s="165">
        <v>19.222794617000002</v>
      </c>
      <c r="AF39" s="165">
        <v>20.019500644000001</v>
      </c>
      <c r="AG39" s="165">
        <v>18.838870304</v>
      </c>
      <c r="AH39" s="165">
        <v>21.358700766999998</v>
      </c>
      <c r="AI39" s="165">
        <v>21.921009994999999</v>
      </c>
      <c r="AJ39" s="165">
        <v>20.443065480000001</v>
      </c>
      <c r="AK39" s="165">
        <v>20.768187142999999</v>
      </c>
      <c r="AL39" s="165">
        <v>22.105258916</v>
      </c>
      <c r="AM39" s="165">
        <v>24.19</v>
      </c>
      <c r="AN39" s="165">
        <v>24.8</v>
      </c>
      <c r="AO39" s="165">
        <v>24.19</v>
      </c>
      <c r="AP39" s="165">
        <v>23.37</v>
      </c>
      <c r="AQ39" s="165">
        <v>21.87</v>
      </c>
      <c r="AR39" s="165">
        <v>21.6</v>
      </c>
      <c r="AS39" s="165">
        <v>21.89</v>
      </c>
      <c r="AT39" s="165">
        <v>22.17</v>
      </c>
      <c r="AU39" s="165">
        <v>21.99</v>
      </c>
      <c r="AV39" s="165">
        <v>22.06</v>
      </c>
      <c r="AW39" s="165">
        <v>22.1</v>
      </c>
      <c r="AX39" s="165">
        <v>22.67</v>
      </c>
      <c r="AY39" s="165">
        <v>23.27</v>
      </c>
      <c r="AZ39" s="165">
        <v>23.44</v>
      </c>
      <c r="BA39" s="165">
        <v>23.048380000000002</v>
      </c>
      <c r="BB39" s="165">
        <v>22.37238</v>
      </c>
      <c r="BC39" s="252">
        <v>20.922090000000001</v>
      </c>
      <c r="BD39" s="252">
        <v>20.609529999999999</v>
      </c>
      <c r="BE39" s="252">
        <v>20.87445</v>
      </c>
      <c r="BF39" s="252">
        <v>21.170559999999998</v>
      </c>
      <c r="BG39" s="252">
        <v>21.178789999999999</v>
      </c>
      <c r="BH39" s="252">
        <v>21.312819999999999</v>
      </c>
      <c r="BI39" s="252">
        <v>21.53876</v>
      </c>
      <c r="BJ39" s="252">
        <v>22.2593</v>
      </c>
      <c r="BK39" s="252">
        <v>23.057310000000001</v>
      </c>
      <c r="BL39" s="252">
        <v>23.46396</v>
      </c>
      <c r="BM39" s="252">
        <v>23.38458</v>
      </c>
      <c r="BN39" s="252">
        <v>22.93036</v>
      </c>
      <c r="BO39" s="252">
        <v>21.617629999999998</v>
      </c>
      <c r="BP39" s="252">
        <v>21.532219999999999</v>
      </c>
      <c r="BQ39" s="252">
        <v>21.9741</v>
      </c>
      <c r="BR39" s="252">
        <v>22.43188</v>
      </c>
      <c r="BS39" s="252">
        <v>22.563009999999998</v>
      </c>
      <c r="BT39" s="252">
        <v>22.815850000000001</v>
      </c>
      <c r="BU39" s="252">
        <v>23.06795</v>
      </c>
      <c r="BV39" s="252">
        <v>23.911000000000001</v>
      </c>
    </row>
    <row r="40" spans="1:74" ht="11.15" customHeight="1" x14ac:dyDescent="0.25">
      <c r="A40" s="203" t="s">
        <v>177</v>
      </c>
      <c r="B40" s="145" t="s">
        <v>388</v>
      </c>
      <c r="C40" s="165">
        <v>11.998824128000001</v>
      </c>
      <c r="D40" s="165">
        <v>11.941091981</v>
      </c>
      <c r="E40" s="165">
        <v>11.943497695</v>
      </c>
      <c r="F40" s="165">
        <v>12.062476918</v>
      </c>
      <c r="G40" s="165">
        <v>12.431506477999999</v>
      </c>
      <c r="H40" s="165">
        <v>13.083899672999999</v>
      </c>
      <c r="I40" s="165">
        <v>13.341087238</v>
      </c>
      <c r="J40" s="165">
        <v>13.178905598</v>
      </c>
      <c r="K40" s="165">
        <v>13.088005725</v>
      </c>
      <c r="L40" s="165">
        <v>12.556513152000001</v>
      </c>
      <c r="M40" s="165">
        <v>12.381100903</v>
      </c>
      <c r="N40" s="165">
        <v>12.287772523999999</v>
      </c>
      <c r="O40" s="165">
        <v>12.432120586</v>
      </c>
      <c r="P40" s="165">
        <v>12.741433477999999</v>
      </c>
      <c r="Q40" s="165">
        <v>12.457346444000001</v>
      </c>
      <c r="R40" s="165">
        <v>12.266248034</v>
      </c>
      <c r="S40" s="165">
        <v>12.754375878999999</v>
      </c>
      <c r="T40" s="165">
        <v>13.642961256</v>
      </c>
      <c r="U40" s="165">
        <v>13.899615572</v>
      </c>
      <c r="V40" s="165">
        <v>13.980900413000001</v>
      </c>
      <c r="W40" s="165">
        <v>13.944542489</v>
      </c>
      <c r="X40" s="165">
        <v>13.55286452</v>
      </c>
      <c r="Y40" s="165">
        <v>13.274581189999999</v>
      </c>
      <c r="Z40" s="165">
        <v>13.197308083999999</v>
      </c>
      <c r="AA40" s="165">
        <v>13.910905487000001</v>
      </c>
      <c r="AB40" s="165">
        <v>14.266040429</v>
      </c>
      <c r="AC40" s="165">
        <v>13.908084626999999</v>
      </c>
      <c r="AD40" s="165">
        <v>13.830237223999999</v>
      </c>
      <c r="AE40" s="165">
        <v>14.342365702</v>
      </c>
      <c r="AF40" s="165">
        <v>15.487675686999999</v>
      </c>
      <c r="AG40" s="165">
        <v>15.932835448000001</v>
      </c>
      <c r="AH40" s="165">
        <v>16.063773247</v>
      </c>
      <c r="AI40" s="165">
        <v>16.267929233</v>
      </c>
      <c r="AJ40" s="165">
        <v>15.178250229</v>
      </c>
      <c r="AK40" s="165">
        <v>14.944820695000001</v>
      </c>
      <c r="AL40" s="165">
        <v>15.439452299999999</v>
      </c>
      <c r="AM40" s="165">
        <v>15.83</v>
      </c>
      <c r="AN40" s="165">
        <v>15.42</v>
      </c>
      <c r="AO40" s="165">
        <v>14.88</v>
      </c>
      <c r="AP40" s="165">
        <v>14.3</v>
      </c>
      <c r="AQ40" s="165">
        <v>14.43</v>
      </c>
      <c r="AR40" s="165">
        <v>15.45</v>
      </c>
      <c r="AS40" s="165">
        <v>16.239999999999998</v>
      </c>
      <c r="AT40" s="165">
        <v>16.07</v>
      </c>
      <c r="AU40" s="165">
        <v>16.18</v>
      </c>
      <c r="AV40" s="165">
        <v>15.25</v>
      </c>
      <c r="AW40" s="165">
        <v>15.38</v>
      </c>
      <c r="AX40" s="165">
        <v>15.12</v>
      </c>
      <c r="AY40" s="165">
        <v>15.51</v>
      </c>
      <c r="AZ40" s="165">
        <v>15.88</v>
      </c>
      <c r="BA40" s="165">
        <v>15.046609999999999</v>
      </c>
      <c r="BB40" s="165">
        <v>14.407</v>
      </c>
      <c r="BC40" s="252">
        <v>14.555730000000001</v>
      </c>
      <c r="BD40" s="252">
        <v>15.67015</v>
      </c>
      <c r="BE40" s="252">
        <v>16.370259999999998</v>
      </c>
      <c r="BF40" s="252">
        <v>16.39611</v>
      </c>
      <c r="BG40" s="252">
        <v>16.393930000000001</v>
      </c>
      <c r="BH40" s="252">
        <v>15.402950000000001</v>
      </c>
      <c r="BI40" s="252">
        <v>15.42592</v>
      </c>
      <c r="BJ40" s="252">
        <v>15.337160000000001</v>
      </c>
      <c r="BK40" s="252">
        <v>15.69933</v>
      </c>
      <c r="BL40" s="252">
        <v>16.228000000000002</v>
      </c>
      <c r="BM40" s="252">
        <v>15.419420000000001</v>
      </c>
      <c r="BN40" s="252">
        <v>14.740500000000001</v>
      </c>
      <c r="BO40" s="252">
        <v>14.840630000000001</v>
      </c>
      <c r="BP40" s="252">
        <v>16.00055</v>
      </c>
      <c r="BQ40" s="252">
        <v>16.752890000000001</v>
      </c>
      <c r="BR40" s="252">
        <v>16.74071</v>
      </c>
      <c r="BS40" s="252">
        <v>16.77582</v>
      </c>
      <c r="BT40" s="252">
        <v>15.747999999999999</v>
      </c>
      <c r="BU40" s="252">
        <v>15.768549999999999</v>
      </c>
      <c r="BV40" s="252">
        <v>15.63157</v>
      </c>
    </row>
    <row r="41" spans="1:74" ht="11.15" customHeight="1" x14ac:dyDescent="0.25">
      <c r="A41" s="203" t="s">
        <v>178</v>
      </c>
      <c r="B41" s="156" t="s">
        <v>360</v>
      </c>
      <c r="C41" s="165">
        <v>9.9737473689999998</v>
      </c>
      <c r="D41" s="165">
        <v>9.9371537633999996</v>
      </c>
      <c r="E41" s="165">
        <v>9.9400268509000007</v>
      </c>
      <c r="F41" s="165">
        <v>10.394726446</v>
      </c>
      <c r="G41" s="165">
        <v>10.44491921</v>
      </c>
      <c r="H41" s="165">
        <v>10.603651782</v>
      </c>
      <c r="I41" s="165">
        <v>10.529563536</v>
      </c>
      <c r="J41" s="165">
        <v>10.357260096999999</v>
      </c>
      <c r="K41" s="165">
        <v>10.291185819000001</v>
      </c>
      <c r="L41" s="165">
        <v>10.281987669999999</v>
      </c>
      <c r="M41" s="165">
        <v>10.255142497</v>
      </c>
      <c r="N41" s="165">
        <v>10.274998577</v>
      </c>
      <c r="O41" s="165">
        <v>10.143850759999999</v>
      </c>
      <c r="P41" s="165">
        <v>10.47656205</v>
      </c>
      <c r="Q41" s="165">
        <v>10.413395342999999</v>
      </c>
      <c r="R41" s="165">
        <v>10.368309731</v>
      </c>
      <c r="S41" s="165">
        <v>10.509110948</v>
      </c>
      <c r="T41" s="165">
        <v>10.848228288</v>
      </c>
      <c r="U41" s="165">
        <v>10.857105824</v>
      </c>
      <c r="V41" s="165">
        <v>10.961540009</v>
      </c>
      <c r="W41" s="165">
        <v>10.795474269</v>
      </c>
      <c r="X41" s="165">
        <v>10.920596266</v>
      </c>
      <c r="Y41" s="165">
        <v>11.067099268</v>
      </c>
      <c r="Z41" s="165">
        <v>10.837100145000001</v>
      </c>
      <c r="AA41" s="165">
        <v>10.861779261000001</v>
      </c>
      <c r="AB41" s="165">
        <v>11.088717898000001</v>
      </c>
      <c r="AC41" s="165">
        <v>10.960333473</v>
      </c>
      <c r="AD41" s="165">
        <v>11.204316451</v>
      </c>
      <c r="AE41" s="165">
        <v>11.638140375000001</v>
      </c>
      <c r="AF41" s="165">
        <v>12.234335056000001</v>
      </c>
      <c r="AG41" s="165">
        <v>12.462186765</v>
      </c>
      <c r="AH41" s="165">
        <v>12.51408969</v>
      </c>
      <c r="AI41" s="165">
        <v>12.165242206</v>
      </c>
      <c r="AJ41" s="165">
        <v>12.001473395</v>
      </c>
      <c r="AK41" s="165">
        <v>11.854456364000001</v>
      </c>
      <c r="AL41" s="165">
        <v>11.984970393999999</v>
      </c>
      <c r="AM41" s="165">
        <v>12.22</v>
      </c>
      <c r="AN41" s="165">
        <v>12.26</v>
      </c>
      <c r="AO41" s="165">
        <v>12.12</v>
      </c>
      <c r="AP41" s="165">
        <v>11.89</v>
      </c>
      <c r="AQ41" s="165">
        <v>11.96</v>
      </c>
      <c r="AR41" s="165">
        <v>12.05</v>
      </c>
      <c r="AS41" s="165">
        <v>12.22</v>
      </c>
      <c r="AT41" s="165">
        <v>12.1</v>
      </c>
      <c r="AU41" s="165">
        <v>11.88</v>
      </c>
      <c r="AV41" s="165">
        <v>11.86</v>
      </c>
      <c r="AW41" s="165">
        <v>11.84</v>
      </c>
      <c r="AX41" s="165">
        <v>11.88</v>
      </c>
      <c r="AY41" s="165">
        <v>12.15</v>
      </c>
      <c r="AZ41" s="165">
        <v>12.12</v>
      </c>
      <c r="BA41" s="165">
        <v>11.85483</v>
      </c>
      <c r="BB41" s="165">
        <v>11.612130000000001</v>
      </c>
      <c r="BC41" s="252">
        <v>11.76877</v>
      </c>
      <c r="BD41" s="252">
        <v>11.948029999999999</v>
      </c>
      <c r="BE41" s="252">
        <v>12.07882</v>
      </c>
      <c r="BF41" s="252">
        <v>12.085179999999999</v>
      </c>
      <c r="BG41" s="252">
        <v>11.855</v>
      </c>
      <c r="BH41" s="252">
        <v>11.81696</v>
      </c>
      <c r="BI41" s="252">
        <v>11.83534</v>
      </c>
      <c r="BJ41" s="252">
        <v>12.03049</v>
      </c>
      <c r="BK41" s="252">
        <v>12.21331</v>
      </c>
      <c r="BL41" s="252">
        <v>12.383050000000001</v>
      </c>
      <c r="BM41" s="252">
        <v>12.147489999999999</v>
      </c>
      <c r="BN41" s="252">
        <v>11.885109999999999</v>
      </c>
      <c r="BO41" s="252">
        <v>12.03299</v>
      </c>
      <c r="BP41" s="252">
        <v>12.24451</v>
      </c>
      <c r="BQ41" s="252">
        <v>12.415089999999999</v>
      </c>
      <c r="BR41" s="252">
        <v>12.396509999999999</v>
      </c>
      <c r="BS41" s="252">
        <v>12.18933</v>
      </c>
      <c r="BT41" s="252">
        <v>12.147550000000001</v>
      </c>
      <c r="BU41" s="252">
        <v>12.188090000000001</v>
      </c>
      <c r="BV41" s="252">
        <v>12.387119999999999</v>
      </c>
    </row>
    <row r="42" spans="1:74" ht="11.15" customHeight="1" x14ac:dyDescent="0.25">
      <c r="A42" s="203" t="s">
        <v>179</v>
      </c>
      <c r="B42" s="156" t="s">
        <v>361</v>
      </c>
      <c r="C42" s="165">
        <v>8.9760171273000005</v>
      </c>
      <c r="D42" s="165">
        <v>9.0638984741000002</v>
      </c>
      <c r="E42" s="165">
        <v>9.2397012995000001</v>
      </c>
      <c r="F42" s="165">
        <v>9.4101001378000007</v>
      </c>
      <c r="G42" s="165">
        <v>10.034203178</v>
      </c>
      <c r="H42" s="165">
        <v>10.611095621</v>
      </c>
      <c r="I42" s="165">
        <v>10.799472160000001</v>
      </c>
      <c r="J42" s="165">
        <v>10.618192684</v>
      </c>
      <c r="K42" s="165">
        <v>9.9738065749999993</v>
      </c>
      <c r="L42" s="165">
        <v>9.2968527483999992</v>
      </c>
      <c r="M42" s="165">
        <v>9.0428865331000008</v>
      </c>
      <c r="N42" s="165">
        <v>8.8859715579999996</v>
      </c>
      <c r="O42" s="165">
        <v>8.8449262799999993</v>
      </c>
      <c r="P42" s="165">
        <v>9.4070852485999996</v>
      </c>
      <c r="Q42" s="165">
        <v>9.1603786829999994</v>
      </c>
      <c r="R42" s="165">
        <v>9.4342151620999992</v>
      </c>
      <c r="S42" s="165">
        <v>9.6163198525000002</v>
      </c>
      <c r="T42" s="165">
        <v>10.905063438000001</v>
      </c>
      <c r="U42" s="165">
        <v>10.936480811999999</v>
      </c>
      <c r="V42" s="165">
        <v>10.885321586</v>
      </c>
      <c r="W42" s="165">
        <v>10.675511650000001</v>
      </c>
      <c r="X42" s="165">
        <v>9.6168408503999991</v>
      </c>
      <c r="Y42" s="165">
        <v>9.5269431651000005</v>
      </c>
      <c r="Z42" s="165">
        <v>9.3308164474000002</v>
      </c>
      <c r="AA42" s="165">
        <v>9.3240554080999996</v>
      </c>
      <c r="AB42" s="165">
        <v>9.4145579657000003</v>
      </c>
      <c r="AC42" s="165">
        <v>9.5175058385</v>
      </c>
      <c r="AD42" s="165">
        <v>9.7265689699000006</v>
      </c>
      <c r="AE42" s="165">
        <v>10.206677862999999</v>
      </c>
      <c r="AF42" s="165">
        <v>11.494179583999999</v>
      </c>
      <c r="AG42" s="165">
        <v>11.729689725</v>
      </c>
      <c r="AH42" s="165">
        <v>11.717900787</v>
      </c>
      <c r="AI42" s="165">
        <v>11.147621233000001</v>
      </c>
      <c r="AJ42" s="165">
        <v>10.166011578000001</v>
      </c>
      <c r="AK42" s="165">
        <v>9.9465559630999998</v>
      </c>
      <c r="AL42" s="165">
        <v>9.7077150344999996</v>
      </c>
      <c r="AM42" s="165">
        <v>9.74</v>
      </c>
      <c r="AN42" s="165">
        <v>10.01</v>
      </c>
      <c r="AO42" s="165">
        <v>9.94</v>
      </c>
      <c r="AP42" s="165">
        <v>9.98</v>
      </c>
      <c r="AQ42" s="165">
        <v>10.26</v>
      </c>
      <c r="AR42" s="165">
        <v>11.44</v>
      </c>
      <c r="AS42" s="165">
        <v>11.59</v>
      </c>
      <c r="AT42" s="165">
        <v>11.57</v>
      </c>
      <c r="AU42" s="165">
        <v>11.21</v>
      </c>
      <c r="AV42" s="165">
        <v>10.09</v>
      </c>
      <c r="AW42" s="165">
        <v>9.8800000000000008</v>
      </c>
      <c r="AX42" s="165">
        <v>9.73</v>
      </c>
      <c r="AY42" s="165">
        <v>9.9</v>
      </c>
      <c r="AZ42" s="165">
        <v>9.98</v>
      </c>
      <c r="BA42" s="165">
        <v>9.8733839999999997</v>
      </c>
      <c r="BB42" s="165">
        <v>9.9355949999999993</v>
      </c>
      <c r="BC42" s="252">
        <v>10.1938</v>
      </c>
      <c r="BD42" s="252">
        <v>11.365180000000001</v>
      </c>
      <c r="BE42" s="252">
        <v>11.458130000000001</v>
      </c>
      <c r="BF42" s="252">
        <v>11.475339999999999</v>
      </c>
      <c r="BG42" s="252">
        <v>11.149789999999999</v>
      </c>
      <c r="BH42" s="252">
        <v>10.04899</v>
      </c>
      <c r="BI42" s="252">
        <v>9.8615469999999998</v>
      </c>
      <c r="BJ42" s="252">
        <v>9.7512050000000006</v>
      </c>
      <c r="BK42" s="252">
        <v>9.8551450000000003</v>
      </c>
      <c r="BL42" s="252">
        <v>10.10923</v>
      </c>
      <c r="BM42" s="252">
        <v>10.0488</v>
      </c>
      <c r="BN42" s="252">
        <v>10.10056</v>
      </c>
      <c r="BO42" s="252">
        <v>10.364520000000001</v>
      </c>
      <c r="BP42" s="252">
        <v>11.591100000000001</v>
      </c>
      <c r="BQ42" s="252">
        <v>11.706429999999999</v>
      </c>
      <c r="BR42" s="252">
        <v>11.70499</v>
      </c>
      <c r="BS42" s="252">
        <v>11.390890000000001</v>
      </c>
      <c r="BT42" s="252">
        <v>10.26024</v>
      </c>
      <c r="BU42" s="252">
        <v>10.060090000000001</v>
      </c>
      <c r="BV42" s="252">
        <v>9.9373450000000005</v>
      </c>
    </row>
    <row r="43" spans="1:74" ht="11.15" customHeight="1" x14ac:dyDescent="0.25">
      <c r="A43" s="203" t="s">
        <v>180</v>
      </c>
      <c r="B43" s="156" t="s">
        <v>362</v>
      </c>
      <c r="C43" s="165">
        <v>9.6679691789</v>
      </c>
      <c r="D43" s="165">
        <v>9.7919136199000008</v>
      </c>
      <c r="E43" s="165">
        <v>9.7325726427999992</v>
      </c>
      <c r="F43" s="165">
        <v>9.9117437052999993</v>
      </c>
      <c r="G43" s="165">
        <v>9.2932570579</v>
      </c>
      <c r="H43" s="165">
        <v>10.005103653000001</v>
      </c>
      <c r="I43" s="165">
        <v>10.075236072999999</v>
      </c>
      <c r="J43" s="165">
        <v>10.074701875000001</v>
      </c>
      <c r="K43" s="165">
        <v>10.093977214000001</v>
      </c>
      <c r="L43" s="165">
        <v>9.7907542500000009</v>
      </c>
      <c r="M43" s="165">
        <v>9.6353303122000007</v>
      </c>
      <c r="N43" s="165">
        <v>9.8213343988999995</v>
      </c>
      <c r="O43" s="165">
        <v>9.5429613343999993</v>
      </c>
      <c r="P43" s="165">
        <v>10.011575271</v>
      </c>
      <c r="Q43" s="165">
        <v>9.8391448074000003</v>
      </c>
      <c r="R43" s="165">
        <v>9.6064852755000008</v>
      </c>
      <c r="S43" s="165">
        <v>9.8816992311000007</v>
      </c>
      <c r="T43" s="165">
        <v>10.161424759000001</v>
      </c>
      <c r="U43" s="165">
        <v>10.294443143000001</v>
      </c>
      <c r="V43" s="165">
        <v>10.375150103999999</v>
      </c>
      <c r="W43" s="165">
        <v>10.483623158</v>
      </c>
      <c r="X43" s="165">
        <v>10.378677060999999</v>
      </c>
      <c r="Y43" s="165">
        <v>10.356187099</v>
      </c>
      <c r="Z43" s="165">
        <v>10.31605444</v>
      </c>
      <c r="AA43" s="165">
        <v>10.409819901000001</v>
      </c>
      <c r="AB43" s="165">
        <v>10.699344501000001</v>
      </c>
      <c r="AC43" s="165">
        <v>10.771639569</v>
      </c>
      <c r="AD43" s="165">
        <v>10.811214001</v>
      </c>
      <c r="AE43" s="165">
        <v>11.284531469999999</v>
      </c>
      <c r="AF43" s="165">
        <v>11.894202786999999</v>
      </c>
      <c r="AG43" s="165">
        <v>12.126029685000001</v>
      </c>
      <c r="AH43" s="165">
        <v>12.303656563000001</v>
      </c>
      <c r="AI43" s="165">
        <v>12.187765653</v>
      </c>
      <c r="AJ43" s="165">
        <v>11.719076891</v>
      </c>
      <c r="AK43" s="165">
        <v>11.441392947000001</v>
      </c>
      <c r="AL43" s="165">
        <v>11.650211899</v>
      </c>
      <c r="AM43" s="165">
        <v>12.16</v>
      </c>
      <c r="AN43" s="165">
        <v>12.21</v>
      </c>
      <c r="AO43" s="165">
        <v>11.72</v>
      </c>
      <c r="AP43" s="165">
        <v>11.91</v>
      </c>
      <c r="AQ43" s="165">
        <v>11.74</v>
      </c>
      <c r="AR43" s="165">
        <v>12.05</v>
      </c>
      <c r="AS43" s="165">
        <v>12.15</v>
      </c>
      <c r="AT43" s="165">
        <v>12.15</v>
      </c>
      <c r="AU43" s="165">
        <v>12.31</v>
      </c>
      <c r="AV43" s="165">
        <v>12.06</v>
      </c>
      <c r="AW43" s="165">
        <v>11.88</v>
      </c>
      <c r="AX43" s="165">
        <v>11.91</v>
      </c>
      <c r="AY43" s="165">
        <v>12.07</v>
      </c>
      <c r="AZ43" s="165">
        <v>12.21</v>
      </c>
      <c r="BA43" s="165">
        <v>11.493880000000001</v>
      </c>
      <c r="BB43" s="165">
        <v>11.531779999999999</v>
      </c>
      <c r="BC43" s="252">
        <v>11.419079999999999</v>
      </c>
      <c r="BD43" s="252">
        <v>11.70768</v>
      </c>
      <c r="BE43" s="252">
        <v>11.73381</v>
      </c>
      <c r="BF43" s="252">
        <v>11.71336</v>
      </c>
      <c r="BG43" s="252">
        <v>11.90155</v>
      </c>
      <c r="BH43" s="252">
        <v>11.669700000000001</v>
      </c>
      <c r="BI43" s="252">
        <v>11.464029999999999</v>
      </c>
      <c r="BJ43" s="252">
        <v>11.5783</v>
      </c>
      <c r="BK43" s="252">
        <v>11.74424</v>
      </c>
      <c r="BL43" s="252">
        <v>12.07188</v>
      </c>
      <c r="BM43" s="252">
        <v>11.45111</v>
      </c>
      <c r="BN43" s="252">
        <v>11.560029999999999</v>
      </c>
      <c r="BO43" s="252">
        <v>11.490159999999999</v>
      </c>
      <c r="BP43" s="252">
        <v>11.86398</v>
      </c>
      <c r="BQ43" s="252">
        <v>12.00403</v>
      </c>
      <c r="BR43" s="252">
        <v>11.96106</v>
      </c>
      <c r="BS43" s="252">
        <v>12.187329999999999</v>
      </c>
      <c r="BT43" s="252">
        <v>11.96096</v>
      </c>
      <c r="BU43" s="252">
        <v>11.79547</v>
      </c>
      <c r="BV43" s="252">
        <v>11.88761</v>
      </c>
    </row>
    <row r="44" spans="1:74" ht="11.15" customHeight="1" x14ac:dyDescent="0.25">
      <c r="A44" s="203" t="s">
        <v>181</v>
      </c>
      <c r="B44" s="156" t="s">
        <v>363</v>
      </c>
      <c r="C44" s="165">
        <v>9.2855445152999998</v>
      </c>
      <c r="D44" s="165">
        <v>9.1794590982000006</v>
      </c>
      <c r="E44" s="165">
        <v>9.1491224299000002</v>
      </c>
      <c r="F44" s="165">
        <v>9.1974724250000008</v>
      </c>
      <c r="G44" s="165">
        <v>9.2800521980999999</v>
      </c>
      <c r="H44" s="165">
        <v>9.5169813238999996</v>
      </c>
      <c r="I44" s="165">
        <v>9.5492360419000004</v>
      </c>
      <c r="J44" s="165">
        <v>9.4735658263999998</v>
      </c>
      <c r="K44" s="165">
        <v>9.4605195927000008</v>
      </c>
      <c r="L44" s="165">
        <v>9.2638047297000004</v>
      </c>
      <c r="M44" s="165">
        <v>9.3343055802000006</v>
      </c>
      <c r="N44" s="165">
        <v>9.0508807972999996</v>
      </c>
      <c r="O44" s="165">
        <v>9.2044567203999996</v>
      </c>
      <c r="P44" s="165">
        <v>9.5949716718999998</v>
      </c>
      <c r="Q44" s="165">
        <v>9.3726458364000003</v>
      </c>
      <c r="R44" s="165">
        <v>9.5583602693999996</v>
      </c>
      <c r="S44" s="165">
        <v>9.4940991515000004</v>
      </c>
      <c r="T44" s="165">
        <v>9.8112944357000007</v>
      </c>
      <c r="U44" s="165">
        <v>9.9790640298</v>
      </c>
      <c r="V44" s="165">
        <v>10.005723528000001</v>
      </c>
      <c r="W44" s="165">
        <v>9.9588732876999995</v>
      </c>
      <c r="X44" s="165">
        <v>9.8192193107999994</v>
      </c>
      <c r="Y44" s="165">
        <v>10.032157196</v>
      </c>
      <c r="Z44" s="165">
        <v>9.2822886861999994</v>
      </c>
      <c r="AA44" s="165">
        <v>10.128482374000001</v>
      </c>
      <c r="AB44" s="165">
        <v>9.8900068690000005</v>
      </c>
      <c r="AC44" s="165">
        <v>9.8658995864999994</v>
      </c>
      <c r="AD44" s="165">
        <v>10.207222635999999</v>
      </c>
      <c r="AE44" s="165">
        <v>10.492430776000001</v>
      </c>
      <c r="AF44" s="165">
        <v>11.242432770000001</v>
      </c>
      <c r="AG44" s="165">
        <v>11.657583145</v>
      </c>
      <c r="AH44" s="165">
        <v>12.163742979</v>
      </c>
      <c r="AI44" s="165">
        <v>11.620061375000001</v>
      </c>
      <c r="AJ44" s="165">
        <v>11.062469719999999</v>
      </c>
      <c r="AK44" s="165">
        <v>11.221448904000001</v>
      </c>
      <c r="AL44" s="165">
        <v>10.875749439</v>
      </c>
      <c r="AM44" s="165">
        <v>11.09</v>
      </c>
      <c r="AN44" s="165">
        <v>11.33</v>
      </c>
      <c r="AO44" s="165">
        <v>10.68</v>
      </c>
      <c r="AP44" s="165">
        <v>10.38</v>
      </c>
      <c r="AQ44" s="165">
        <v>10.6</v>
      </c>
      <c r="AR44" s="165">
        <v>10.95</v>
      </c>
      <c r="AS44" s="165">
        <v>11.1</v>
      </c>
      <c r="AT44" s="165">
        <v>10.99</v>
      </c>
      <c r="AU44" s="165">
        <v>10.9</v>
      </c>
      <c r="AV44" s="165">
        <v>10.8</v>
      </c>
      <c r="AW44" s="165">
        <v>10.79</v>
      </c>
      <c r="AX44" s="165">
        <v>10.64</v>
      </c>
      <c r="AY44" s="165">
        <v>11.04</v>
      </c>
      <c r="AZ44" s="165">
        <v>10.89</v>
      </c>
      <c r="BA44" s="165">
        <v>10.383559999999999</v>
      </c>
      <c r="BB44" s="165">
        <v>10.24873</v>
      </c>
      <c r="BC44" s="252">
        <v>10.569100000000001</v>
      </c>
      <c r="BD44" s="252">
        <v>10.985049999999999</v>
      </c>
      <c r="BE44" s="252">
        <v>11.16197</v>
      </c>
      <c r="BF44" s="252">
        <v>11.12688</v>
      </c>
      <c r="BG44" s="252">
        <v>11.08229</v>
      </c>
      <c r="BH44" s="252">
        <v>10.97189</v>
      </c>
      <c r="BI44" s="252">
        <v>10.98152</v>
      </c>
      <c r="BJ44" s="252">
        <v>10.920999999999999</v>
      </c>
      <c r="BK44" s="252">
        <v>11.25328</v>
      </c>
      <c r="BL44" s="252">
        <v>11.291679999999999</v>
      </c>
      <c r="BM44" s="252">
        <v>10.808249999999999</v>
      </c>
      <c r="BN44" s="252">
        <v>10.62832</v>
      </c>
      <c r="BO44" s="252">
        <v>10.94251</v>
      </c>
      <c r="BP44" s="252">
        <v>11.35782</v>
      </c>
      <c r="BQ44" s="252">
        <v>11.521330000000001</v>
      </c>
      <c r="BR44" s="252">
        <v>11.46566</v>
      </c>
      <c r="BS44" s="252">
        <v>11.41897</v>
      </c>
      <c r="BT44" s="252">
        <v>11.28148</v>
      </c>
      <c r="BU44" s="252">
        <v>11.279949999999999</v>
      </c>
      <c r="BV44" s="252">
        <v>11.18798</v>
      </c>
    </row>
    <row r="45" spans="1:74" ht="11.15" customHeight="1" x14ac:dyDescent="0.25">
      <c r="A45" s="203" t="s">
        <v>182</v>
      </c>
      <c r="B45" s="156" t="s">
        <v>364</v>
      </c>
      <c r="C45" s="165">
        <v>7.8467659756000003</v>
      </c>
      <c r="D45" s="165">
        <v>7.9934838592000004</v>
      </c>
      <c r="E45" s="165">
        <v>7.9048222523999998</v>
      </c>
      <c r="F45" s="165">
        <v>7.9492574305000003</v>
      </c>
      <c r="G45" s="165">
        <v>8.0873061345000004</v>
      </c>
      <c r="H45" s="165">
        <v>8.3841000936000007</v>
      </c>
      <c r="I45" s="165">
        <v>8.4712213503000005</v>
      </c>
      <c r="J45" s="165">
        <v>8.5251086039999997</v>
      </c>
      <c r="K45" s="165">
        <v>8.5179021139</v>
      </c>
      <c r="L45" s="165">
        <v>8.1230622444999998</v>
      </c>
      <c r="M45" s="165">
        <v>7.9787959294000004</v>
      </c>
      <c r="N45" s="165">
        <v>7.8921249232999999</v>
      </c>
      <c r="O45" s="165">
        <v>7.9747965323000001</v>
      </c>
      <c r="P45" s="165">
        <v>11.377812797000001</v>
      </c>
      <c r="Q45" s="165">
        <v>9.5433839758999994</v>
      </c>
      <c r="R45" s="165">
        <v>9.0495416732000002</v>
      </c>
      <c r="S45" s="165">
        <v>8.3869055685999996</v>
      </c>
      <c r="T45" s="165">
        <v>8.6808259187000001</v>
      </c>
      <c r="U45" s="165">
        <v>8.7618662362999995</v>
      </c>
      <c r="V45" s="165">
        <v>9.0998667106000006</v>
      </c>
      <c r="W45" s="165">
        <v>9.2222075914000001</v>
      </c>
      <c r="X45" s="165">
        <v>9.0345426518000007</v>
      </c>
      <c r="Y45" s="165">
        <v>8.8781372487999999</v>
      </c>
      <c r="Z45" s="165">
        <v>8.5886935824999995</v>
      </c>
      <c r="AA45" s="165">
        <v>8.8241660042000003</v>
      </c>
      <c r="AB45" s="165">
        <v>9.0415494206999991</v>
      </c>
      <c r="AC45" s="165">
        <v>9.0677029327999996</v>
      </c>
      <c r="AD45" s="165">
        <v>9.1765444768000002</v>
      </c>
      <c r="AE45" s="165">
        <v>10.025200195</v>
      </c>
      <c r="AF45" s="165">
        <v>10.558542013</v>
      </c>
      <c r="AG45" s="165">
        <v>11.275006228000001</v>
      </c>
      <c r="AH45" s="165">
        <v>11.188075763000001</v>
      </c>
      <c r="AI45" s="165">
        <v>11.023459390999999</v>
      </c>
      <c r="AJ45" s="165">
        <v>10.529316587</v>
      </c>
      <c r="AK45" s="165">
        <v>10.100845947</v>
      </c>
      <c r="AL45" s="165">
        <v>10.096820844</v>
      </c>
      <c r="AM45" s="165">
        <v>10.039999999999999</v>
      </c>
      <c r="AN45" s="165">
        <v>10.050000000000001</v>
      </c>
      <c r="AO45" s="165">
        <v>9.31</v>
      </c>
      <c r="AP45" s="165">
        <v>8.73</v>
      </c>
      <c r="AQ45" s="165">
        <v>9.1199999999999992</v>
      </c>
      <c r="AR45" s="165">
        <v>9.75</v>
      </c>
      <c r="AS45" s="165">
        <v>9.94</v>
      </c>
      <c r="AT45" s="165">
        <v>10.8</v>
      </c>
      <c r="AU45" s="165">
        <v>10.45</v>
      </c>
      <c r="AV45" s="165">
        <v>9.66</v>
      </c>
      <c r="AW45" s="165">
        <v>9.27</v>
      </c>
      <c r="AX45" s="165">
        <v>9.2200000000000006</v>
      </c>
      <c r="AY45" s="165">
        <v>9.7799999999999994</v>
      </c>
      <c r="AZ45" s="165">
        <v>9.3800000000000008</v>
      </c>
      <c r="BA45" s="165">
        <v>8.8420129999999997</v>
      </c>
      <c r="BB45" s="165">
        <v>8.4092570000000002</v>
      </c>
      <c r="BC45" s="252">
        <v>8.8373399999999993</v>
      </c>
      <c r="BD45" s="252">
        <v>9.287153</v>
      </c>
      <c r="BE45" s="252">
        <v>9.6293690000000005</v>
      </c>
      <c r="BF45" s="252">
        <v>10.16208</v>
      </c>
      <c r="BG45" s="252">
        <v>10.079879999999999</v>
      </c>
      <c r="BH45" s="252">
        <v>9.4618249999999993</v>
      </c>
      <c r="BI45" s="252">
        <v>9.1757810000000006</v>
      </c>
      <c r="BJ45" s="252">
        <v>9.2683219999999995</v>
      </c>
      <c r="BK45" s="252">
        <v>9.4900420000000008</v>
      </c>
      <c r="BL45" s="252">
        <v>9.6582070000000009</v>
      </c>
      <c r="BM45" s="252">
        <v>8.9871339999999993</v>
      </c>
      <c r="BN45" s="252">
        <v>8.4917510000000007</v>
      </c>
      <c r="BO45" s="252">
        <v>9.0005959999999998</v>
      </c>
      <c r="BP45" s="252">
        <v>9.5312900000000003</v>
      </c>
      <c r="BQ45" s="252">
        <v>9.9246009999999991</v>
      </c>
      <c r="BR45" s="252">
        <v>10.43089</v>
      </c>
      <c r="BS45" s="252">
        <v>10.22279</v>
      </c>
      <c r="BT45" s="252">
        <v>9.5427090000000003</v>
      </c>
      <c r="BU45" s="252">
        <v>9.2188110000000005</v>
      </c>
      <c r="BV45" s="252">
        <v>9.2890519999999999</v>
      </c>
    </row>
    <row r="46" spans="1:74" ht="11.15" customHeight="1" x14ac:dyDescent="0.25">
      <c r="A46" s="203" t="s">
        <v>183</v>
      </c>
      <c r="B46" s="156" t="s">
        <v>365</v>
      </c>
      <c r="C46" s="165">
        <v>8.7518389771000002</v>
      </c>
      <c r="D46" s="165">
        <v>8.7997615044999993</v>
      </c>
      <c r="E46" s="165">
        <v>8.7692576326000005</v>
      </c>
      <c r="F46" s="165">
        <v>9.0023418258000003</v>
      </c>
      <c r="G46" s="165">
        <v>9.4647547615000001</v>
      </c>
      <c r="H46" s="165">
        <v>9.9316442268999996</v>
      </c>
      <c r="I46" s="165">
        <v>10.101440029000001</v>
      </c>
      <c r="J46" s="165">
        <v>10.066548757</v>
      </c>
      <c r="K46" s="165">
        <v>9.9401290021000008</v>
      </c>
      <c r="L46" s="165">
        <v>9.2594995219000005</v>
      </c>
      <c r="M46" s="165">
        <v>8.9745514885999995</v>
      </c>
      <c r="N46" s="165">
        <v>8.9776761427</v>
      </c>
      <c r="O46" s="165">
        <v>8.9780638650999993</v>
      </c>
      <c r="P46" s="165">
        <v>9.2756048029000002</v>
      </c>
      <c r="Q46" s="165">
        <v>9.1293217665000004</v>
      </c>
      <c r="R46" s="165">
        <v>9.2058486218999995</v>
      </c>
      <c r="S46" s="165">
        <v>9.5185290274999996</v>
      </c>
      <c r="T46" s="165">
        <v>10.139329587000001</v>
      </c>
      <c r="U46" s="165">
        <v>10.344944759000001</v>
      </c>
      <c r="V46" s="165">
        <v>10.283764660999999</v>
      </c>
      <c r="W46" s="165">
        <v>10.232449710999999</v>
      </c>
      <c r="X46" s="165">
        <v>9.6881249080000007</v>
      </c>
      <c r="Y46" s="165">
        <v>9.4270788592999999</v>
      </c>
      <c r="Z46" s="165">
        <v>9.4723043978000003</v>
      </c>
      <c r="AA46" s="165">
        <v>9.5398988030999998</v>
      </c>
      <c r="AB46" s="165">
        <v>9.6372921356999992</v>
      </c>
      <c r="AC46" s="165">
        <v>9.5699073660000007</v>
      </c>
      <c r="AD46" s="165">
        <v>9.8464731290999996</v>
      </c>
      <c r="AE46" s="165">
        <v>10.097990934</v>
      </c>
      <c r="AF46" s="165">
        <v>10.798494211</v>
      </c>
      <c r="AG46" s="165">
        <v>11.138772912</v>
      </c>
      <c r="AH46" s="165">
        <v>11.233558218000001</v>
      </c>
      <c r="AI46" s="165">
        <v>11.299910892</v>
      </c>
      <c r="AJ46" s="165">
        <v>10.577960992</v>
      </c>
      <c r="AK46" s="165">
        <v>10.368800107</v>
      </c>
      <c r="AL46" s="165">
        <v>10.611269213</v>
      </c>
      <c r="AM46" s="165">
        <v>10.56</v>
      </c>
      <c r="AN46" s="165">
        <v>10.55</v>
      </c>
      <c r="AO46" s="165">
        <v>10.46</v>
      </c>
      <c r="AP46" s="165">
        <v>10.61</v>
      </c>
      <c r="AQ46" s="165">
        <v>10.86</v>
      </c>
      <c r="AR46" s="165">
        <v>11.5</v>
      </c>
      <c r="AS46" s="165">
        <v>11.87</v>
      </c>
      <c r="AT46" s="165">
        <v>11.81</v>
      </c>
      <c r="AU46" s="165">
        <v>11.66</v>
      </c>
      <c r="AV46" s="165">
        <v>10.84</v>
      </c>
      <c r="AW46" s="165">
        <v>10.79</v>
      </c>
      <c r="AX46" s="165">
        <v>10.55</v>
      </c>
      <c r="AY46" s="165">
        <v>10.77</v>
      </c>
      <c r="AZ46" s="165">
        <v>10.71</v>
      </c>
      <c r="BA46" s="165">
        <v>10.46415</v>
      </c>
      <c r="BB46" s="165">
        <v>10.291980000000001</v>
      </c>
      <c r="BC46" s="252">
        <v>10.833270000000001</v>
      </c>
      <c r="BD46" s="252">
        <v>11.48621</v>
      </c>
      <c r="BE46" s="252">
        <v>11.542809999999999</v>
      </c>
      <c r="BF46" s="252">
        <v>11.42911</v>
      </c>
      <c r="BG46" s="252">
        <v>11.3363</v>
      </c>
      <c r="BH46" s="252">
        <v>10.48724</v>
      </c>
      <c r="BI46" s="252">
        <v>10.49072</v>
      </c>
      <c r="BJ46" s="252">
        <v>10.334339999999999</v>
      </c>
      <c r="BK46" s="252">
        <v>10.50732</v>
      </c>
      <c r="BL46" s="252">
        <v>10.57409</v>
      </c>
      <c r="BM46" s="252">
        <v>10.42676</v>
      </c>
      <c r="BN46" s="252">
        <v>10.47329</v>
      </c>
      <c r="BO46" s="252">
        <v>10.87257</v>
      </c>
      <c r="BP46" s="252">
        <v>11.5939</v>
      </c>
      <c r="BQ46" s="252">
        <v>11.736280000000001</v>
      </c>
      <c r="BR46" s="252">
        <v>11.756220000000001</v>
      </c>
      <c r="BS46" s="252">
        <v>11.729620000000001</v>
      </c>
      <c r="BT46" s="252">
        <v>10.86448</v>
      </c>
      <c r="BU46" s="252">
        <v>10.85112</v>
      </c>
      <c r="BV46" s="252">
        <v>10.7403</v>
      </c>
    </row>
    <row r="47" spans="1:74" ht="11.15" customHeight="1" x14ac:dyDescent="0.25">
      <c r="A47" s="203" t="s">
        <v>184</v>
      </c>
      <c r="B47" s="158" t="s">
        <v>366</v>
      </c>
      <c r="C47" s="165">
        <v>13.238500602</v>
      </c>
      <c r="D47" s="165">
        <v>13.244130651000001</v>
      </c>
      <c r="E47" s="165">
        <v>13.180752954000001</v>
      </c>
      <c r="F47" s="165">
        <v>13.050612762</v>
      </c>
      <c r="G47" s="165">
        <v>13.832249626999999</v>
      </c>
      <c r="H47" s="165">
        <v>15.320399731</v>
      </c>
      <c r="I47" s="165">
        <v>15.927494217</v>
      </c>
      <c r="J47" s="165">
        <v>16.252640761999999</v>
      </c>
      <c r="K47" s="165">
        <v>16.437216918000001</v>
      </c>
      <c r="L47" s="165">
        <v>15.663639570999999</v>
      </c>
      <c r="M47" s="165">
        <v>14.498665976</v>
      </c>
      <c r="N47" s="165">
        <v>14.062828640999999</v>
      </c>
      <c r="O47" s="165">
        <v>14.129643102999999</v>
      </c>
      <c r="P47" s="165">
        <v>14.366013778999999</v>
      </c>
      <c r="Q47" s="165">
        <v>14.506487778</v>
      </c>
      <c r="R47" s="165">
        <v>14.696522495</v>
      </c>
      <c r="S47" s="165">
        <v>14.981000716</v>
      </c>
      <c r="T47" s="165">
        <v>16.288065301</v>
      </c>
      <c r="U47" s="165">
        <v>17.092020684000001</v>
      </c>
      <c r="V47" s="165">
        <v>17.336418221999999</v>
      </c>
      <c r="W47" s="165">
        <v>17.550130328000002</v>
      </c>
      <c r="X47" s="165">
        <v>16.113103925000001</v>
      </c>
      <c r="Y47" s="165">
        <v>15.08916159</v>
      </c>
      <c r="Z47" s="165">
        <v>15.142195721</v>
      </c>
      <c r="AA47" s="165">
        <v>15.209697997999999</v>
      </c>
      <c r="AB47" s="165">
        <v>15.509821949000001</v>
      </c>
      <c r="AC47" s="165">
        <v>16.104428474999999</v>
      </c>
      <c r="AD47" s="165">
        <v>15.967478959999999</v>
      </c>
      <c r="AE47" s="165">
        <v>16.852160796</v>
      </c>
      <c r="AF47" s="165">
        <v>18.58295708</v>
      </c>
      <c r="AG47" s="165">
        <v>18.981725665999999</v>
      </c>
      <c r="AH47" s="165">
        <v>19.627558664999999</v>
      </c>
      <c r="AI47" s="165">
        <v>19.630388455999999</v>
      </c>
      <c r="AJ47" s="165">
        <v>18.319043116</v>
      </c>
      <c r="AK47" s="165">
        <v>16.849983108</v>
      </c>
      <c r="AL47" s="165">
        <v>16.691889309</v>
      </c>
      <c r="AM47" s="165">
        <v>17.64</v>
      </c>
      <c r="AN47" s="165">
        <v>17.22</v>
      </c>
      <c r="AO47" s="165">
        <v>17.579999999999998</v>
      </c>
      <c r="AP47" s="165">
        <v>17.72</v>
      </c>
      <c r="AQ47" s="165">
        <v>18.32</v>
      </c>
      <c r="AR47" s="165">
        <v>19.760000000000002</v>
      </c>
      <c r="AS47" s="165">
        <v>20.98</v>
      </c>
      <c r="AT47" s="165">
        <v>21.93</v>
      </c>
      <c r="AU47" s="165">
        <v>21.51</v>
      </c>
      <c r="AV47" s="165">
        <v>19.3</v>
      </c>
      <c r="AW47" s="165">
        <v>18.73</v>
      </c>
      <c r="AX47" s="165">
        <v>18.25</v>
      </c>
      <c r="AY47" s="165">
        <v>18.75</v>
      </c>
      <c r="AZ47" s="165">
        <v>19.3</v>
      </c>
      <c r="BA47" s="165">
        <v>18.98771</v>
      </c>
      <c r="BB47" s="165">
        <v>19.086829999999999</v>
      </c>
      <c r="BC47" s="252">
        <v>19.535769999999999</v>
      </c>
      <c r="BD47" s="252">
        <v>21.06513</v>
      </c>
      <c r="BE47" s="252">
        <v>22.075949999999999</v>
      </c>
      <c r="BF47" s="252">
        <v>22.946940000000001</v>
      </c>
      <c r="BG47" s="252">
        <v>22.52825</v>
      </c>
      <c r="BH47" s="252">
        <v>19.758600000000001</v>
      </c>
      <c r="BI47" s="252">
        <v>19.368690000000001</v>
      </c>
      <c r="BJ47" s="252">
        <v>18.871020000000001</v>
      </c>
      <c r="BK47" s="252">
        <v>19.275970000000001</v>
      </c>
      <c r="BL47" s="252">
        <v>19.795120000000001</v>
      </c>
      <c r="BM47" s="252">
        <v>19.48762</v>
      </c>
      <c r="BN47" s="252">
        <v>20.083390000000001</v>
      </c>
      <c r="BO47" s="252">
        <v>20.011659999999999</v>
      </c>
      <c r="BP47" s="252">
        <v>21.497219999999999</v>
      </c>
      <c r="BQ47" s="252">
        <v>22.535869999999999</v>
      </c>
      <c r="BR47" s="252">
        <v>23.47841</v>
      </c>
      <c r="BS47" s="252">
        <v>23.038150000000002</v>
      </c>
      <c r="BT47" s="252">
        <v>19.92632</v>
      </c>
      <c r="BU47" s="252">
        <v>19.819320000000001</v>
      </c>
      <c r="BV47" s="252">
        <v>19.320540000000001</v>
      </c>
    </row>
    <row r="48" spans="1:74" ht="11.15" customHeight="1" x14ac:dyDescent="0.25">
      <c r="A48" s="203" t="s">
        <v>185</v>
      </c>
      <c r="B48" s="159" t="s">
        <v>340</v>
      </c>
      <c r="C48" s="166">
        <v>10.220000000000001</v>
      </c>
      <c r="D48" s="166">
        <v>10.220000000000001</v>
      </c>
      <c r="E48" s="166">
        <v>10.210000000000001</v>
      </c>
      <c r="F48" s="166">
        <v>10.34</v>
      </c>
      <c r="G48" s="166">
        <v>10.39</v>
      </c>
      <c r="H48" s="166">
        <v>10.88</v>
      </c>
      <c r="I48" s="166">
        <v>11.06</v>
      </c>
      <c r="J48" s="166">
        <v>11.02</v>
      </c>
      <c r="K48" s="166">
        <v>10.99</v>
      </c>
      <c r="L48" s="166">
        <v>10.65</v>
      </c>
      <c r="M48" s="166">
        <v>10.38</v>
      </c>
      <c r="N48" s="166">
        <v>10.37</v>
      </c>
      <c r="O48" s="166">
        <v>10.29</v>
      </c>
      <c r="P48" s="166">
        <v>11.16</v>
      </c>
      <c r="Q48" s="166">
        <v>10.84</v>
      </c>
      <c r="R48" s="166">
        <v>10.63</v>
      </c>
      <c r="S48" s="166">
        <v>10.69</v>
      </c>
      <c r="T48" s="166">
        <v>11.25</v>
      </c>
      <c r="U48" s="166">
        <v>11.45</v>
      </c>
      <c r="V48" s="166">
        <v>11.55</v>
      </c>
      <c r="W48" s="166">
        <v>11.59</v>
      </c>
      <c r="X48" s="166">
        <v>11.24</v>
      </c>
      <c r="Y48" s="166">
        <v>11.14</v>
      </c>
      <c r="Z48" s="166">
        <v>11.03</v>
      </c>
      <c r="AA48" s="166">
        <v>11.24</v>
      </c>
      <c r="AB48" s="166">
        <v>11.42</v>
      </c>
      <c r="AC48" s="166">
        <v>11.48</v>
      </c>
      <c r="AD48" s="166">
        <v>11.56</v>
      </c>
      <c r="AE48" s="166">
        <v>11.98</v>
      </c>
      <c r="AF48" s="166">
        <v>12.75</v>
      </c>
      <c r="AG48" s="166">
        <v>13.12</v>
      </c>
      <c r="AH48" s="166">
        <v>13.44</v>
      </c>
      <c r="AI48" s="166">
        <v>13.31</v>
      </c>
      <c r="AJ48" s="166">
        <v>12.66</v>
      </c>
      <c r="AK48" s="166">
        <v>12.3</v>
      </c>
      <c r="AL48" s="166">
        <v>12.4</v>
      </c>
      <c r="AM48" s="166">
        <v>12.78</v>
      </c>
      <c r="AN48" s="166">
        <v>12.76</v>
      </c>
      <c r="AO48" s="166">
        <v>12.43</v>
      </c>
      <c r="AP48" s="166">
        <v>12.18</v>
      </c>
      <c r="AQ48" s="166">
        <v>12.25</v>
      </c>
      <c r="AR48" s="166">
        <v>12.75</v>
      </c>
      <c r="AS48" s="166">
        <v>13.1</v>
      </c>
      <c r="AT48" s="166">
        <v>13.3</v>
      </c>
      <c r="AU48" s="166">
        <v>13.19</v>
      </c>
      <c r="AV48" s="166">
        <v>12.59</v>
      </c>
      <c r="AW48" s="166">
        <v>12.5</v>
      </c>
      <c r="AX48" s="166">
        <v>12.41</v>
      </c>
      <c r="AY48" s="166">
        <v>12.73</v>
      </c>
      <c r="AZ48" s="166">
        <v>12.8</v>
      </c>
      <c r="BA48" s="166">
        <v>12.34118</v>
      </c>
      <c r="BB48" s="166">
        <v>12.032909999999999</v>
      </c>
      <c r="BC48" s="274">
        <v>12.148350000000001</v>
      </c>
      <c r="BD48" s="274">
        <v>12.64917</v>
      </c>
      <c r="BE48" s="274">
        <v>12.94674</v>
      </c>
      <c r="BF48" s="274">
        <v>13.154400000000001</v>
      </c>
      <c r="BG48" s="274">
        <v>13.134539999999999</v>
      </c>
      <c r="BH48" s="274">
        <v>12.47907</v>
      </c>
      <c r="BI48" s="274">
        <v>12.38612</v>
      </c>
      <c r="BJ48" s="274">
        <v>12.39851</v>
      </c>
      <c r="BK48" s="274">
        <v>12.668279999999999</v>
      </c>
      <c r="BL48" s="274">
        <v>12.924799999999999</v>
      </c>
      <c r="BM48" s="274">
        <v>12.484030000000001</v>
      </c>
      <c r="BN48" s="274">
        <v>12.25637</v>
      </c>
      <c r="BO48" s="274">
        <v>12.336449999999999</v>
      </c>
      <c r="BP48" s="274">
        <v>12.887779999999999</v>
      </c>
      <c r="BQ48" s="274">
        <v>13.249560000000001</v>
      </c>
      <c r="BR48" s="274">
        <v>13.46006</v>
      </c>
      <c r="BS48" s="274">
        <v>13.4361</v>
      </c>
      <c r="BT48" s="274">
        <v>12.7279</v>
      </c>
      <c r="BU48" s="274">
        <v>12.668380000000001</v>
      </c>
      <c r="BV48" s="274">
        <v>12.676740000000001</v>
      </c>
    </row>
    <row r="49" spans="1:74" s="613" customFormat="1" ht="12" customHeight="1" x14ac:dyDescent="0.2">
      <c r="A49" s="610"/>
      <c r="B49" s="597" t="s">
        <v>1288</v>
      </c>
      <c r="C49" s="595"/>
      <c r="D49" s="595"/>
      <c r="E49" s="595"/>
      <c r="F49" s="595"/>
      <c r="G49" s="595"/>
      <c r="H49" s="595"/>
      <c r="I49" s="595"/>
      <c r="J49" s="595"/>
      <c r="K49" s="595"/>
      <c r="L49" s="595"/>
      <c r="M49" s="595"/>
      <c r="N49" s="595"/>
      <c r="O49" s="595"/>
      <c r="P49" s="595"/>
      <c r="Q49" s="595"/>
    </row>
    <row r="50" spans="1:74" s="344" customFormat="1" ht="12.5" x14ac:dyDescent="0.25">
      <c r="A50" s="343"/>
      <c r="B50" s="645" t="str">
        <f>Dates!$G$2</f>
        <v>EIA completed modeling and analysis for this report on Thursday, May 2, 2024.</v>
      </c>
      <c r="C50" s="638"/>
      <c r="D50" s="638"/>
      <c r="E50" s="638"/>
      <c r="F50" s="638"/>
      <c r="G50" s="638"/>
      <c r="H50" s="638"/>
      <c r="I50" s="638"/>
      <c r="J50" s="638"/>
      <c r="K50" s="638"/>
      <c r="L50" s="638"/>
      <c r="M50" s="638"/>
      <c r="N50" s="638"/>
      <c r="O50" s="638"/>
      <c r="P50" s="638"/>
      <c r="Q50" s="638"/>
      <c r="AY50" s="369"/>
      <c r="AZ50" s="369"/>
      <c r="BA50" s="369"/>
      <c r="BB50" s="369"/>
      <c r="BC50" s="369"/>
      <c r="BD50" s="495"/>
      <c r="BE50" s="495"/>
      <c r="BF50" s="495"/>
      <c r="BG50" s="369"/>
      <c r="BH50" s="369"/>
      <c r="BI50" s="369"/>
      <c r="BJ50" s="369"/>
    </row>
    <row r="51" spans="1:74" s="344" customFormat="1" ht="12.5" x14ac:dyDescent="0.25">
      <c r="A51" s="343"/>
      <c r="B51" s="706" t="s">
        <v>290</v>
      </c>
      <c r="C51" s="638"/>
      <c r="D51" s="638"/>
      <c r="E51" s="638"/>
      <c r="F51" s="638"/>
      <c r="G51" s="638"/>
      <c r="H51" s="638"/>
      <c r="I51" s="638"/>
      <c r="J51" s="638"/>
      <c r="K51" s="638"/>
      <c r="L51" s="638"/>
      <c r="M51" s="638"/>
      <c r="N51" s="638"/>
      <c r="O51" s="638"/>
      <c r="P51" s="638"/>
      <c r="Q51" s="638"/>
      <c r="AY51" s="369"/>
      <c r="AZ51" s="369"/>
      <c r="BA51" s="369"/>
      <c r="BB51" s="369"/>
      <c r="BC51" s="369"/>
      <c r="BD51" s="495"/>
      <c r="BE51" s="495"/>
      <c r="BF51" s="495"/>
      <c r="BG51" s="369"/>
      <c r="BH51" s="369"/>
      <c r="BI51" s="369"/>
      <c r="BJ51" s="369"/>
    </row>
    <row r="52" spans="1:74" s="344" customFormat="1" ht="20.149999999999999" customHeight="1" x14ac:dyDescent="0.25">
      <c r="A52" s="343"/>
      <c r="B52" s="712" t="s">
        <v>1258</v>
      </c>
      <c r="C52" s="709"/>
      <c r="D52" s="709"/>
      <c r="E52" s="709"/>
      <c r="F52" s="709"/>
      <c r="G52" s="709"/>
      <c r="H52" s="709"/>
      <c r="I52" s="709"/>
      <c r="J52" s="709"/>
      <c r="K52" s="709"/>
      <c r="L52" s="709"/>
      <c r="M52" s="709"/>
      <c r="N52" s="709"/>
      <c r="O52" s="709"/>
      <c r="P52" s="709"/>
      <c r="Q52" s="709"/>
      <c r="AY52" s="369"/>
      <c r="AZ52" s="369"/>
      <c r="BA52" s="369"/>
      <c r="BB52" s="369"/>
      <c r="BC52" s="369"/>
      <c r="BD52" s="495"/>
      <c r="BE52" s="495"/>
      <c r="BF52" s="495"/>
      <c r="BG52" s="369"/>
      <c r="BH52" s="369"/>
      <c r="BI52" s="369"/>
      <c r="BJ52" s="369"/>
    </row>
    <row r="53" spans="1:74" s="344" customFormat="1" ht="12.5" x14ac:dyDescent="0.25">
      <c r="A53" s="343"/>
      <c r="B53" s="631" t="s">
        <v>118</v>
      </c>
      <c r="C53" s="632"/>
      <c r="D53" s="632"/>
      <c r="E53" s="632"/>
      <c r="F53" s="632"/>
      <c r="G53" s="632"/>
      <c r="H53" s="632"/>
      <c r="I53" s="632"/>
      <c r="J53" s="632"/>
      <c r="K53" s="632"/>
      <c r="L53" s="632"/>
      <c r="M53" s="632"/>
      <c r="N53" s="632"/>
      <c r="O53" s="632"/>
      <c r="P53" s="632"/>
      <c r="Q53" s="632"/>
      <c r="AY53" s="369"/>
      <c r="AZ53" s="369"/>
      <c r="BA53" s="369"/>
      <c r="BB53" s="369"/>
      <c r="BC53" s="369"/>
      <c r="BD53" s="495"/>
      <c r="BE53" s="495"/>
      <c r="BF53" s="495"/>
      <c r="BG53" s="369"/>
      <c r="BH53" s="369"/>
      <c r="BI53" s="369"/>
      <c r="BJ53" s="369"/>
    </row>
    <row r="54" spans="1:74" s="344" customFormat="1" x14ac:dyDescent="0.25">
      <c r="A54" s="343"/>
      <c r="B54" s="712" t="s">
        <v>1255</v>
      </c>
      <c r="C54" s="712"/>
      <c r="D54" s="712"/>
      <c r="E54" s="712"/>
      <c r="F54" s="712"/>
      <c r="G54" s="712"/>
      <c r="H54" s="712"/>
      <c r="I54" s="712"/>
      <c r="J54" s="712"/>
      <c r="K54" s="712"/>
      <c r="L54" s="712"/>
      <c r="M54" s="712"/>
      <c r="N54" s="712"/>
      <c r="O54" s="712"/>
      <c r="P54" s="712"/>
      <c r="Q54" s="712"/>
      <c r="AY54" s="369"/>
      <c r="AZ54" s="369"/>
      <c r="BA54" s="369"/>
      <c r="BB54" s="369"/>
      <c r="BC54" s="369"/>
      <c r="BD54" s="495"/>
      <c r="BE54" s="495"/>
      <c r="BF54" s="495"/>
      <c r="BG54" s="369"/>
      <c r="BH54" s="369"/>
      <c r="BI54" s="369"/>
      <c r="BJ54" s="369"/>
    </row>
    <row r="55" spans="1:74" s="344" customFormat="1" x14ac:dyDescent="0.25">
      <c r="A55" s="343"/>
      <c r="B55" s="717" t="s">
        <v>1259</v>
      </c>
      <c r="C55" s="717"/>
      <c r="D55" s="717"/>
      <c r="E55" s="717"/>
      <c r="F55" s="717"/>
      <c r="G55" s="717"/>
      <c r="H55" s="717"/>
      <c r="I55" s="717"/>
      <c r="J55" s="717"/>
      <c r="K55" s="717"/>
      <c r="L55" s="717"/>
      <c r="M55" s="717"/>
      <c r="N55" s="717"/>
      <c r="O55" s="717"/>
      <c r="P55" s="717"/>
      <c r="Q55" s="717"/>
      <c r="AY55" s="369"/>
      <c r="AZ55" s="369"/>
      <c r="BA55" s="369"/>
      <c r="BB55" s="369"/>
      <c r="BC55" s="369"/>
      <c r="BD55" s="495"/>
      <c r="BE55" s="495"/>
      <c r="BF55" s="495"/>
      <c r="BG55" s="369"/>
      <c r="BH55" s="369"/>
      <c r="BI55" s="369"/>
      <c r="BJ55" s="369"/>
    </row>
    <row r="56" spans="1:74" s="344" customFormat="1" ht="12.5" x14ac:dyDescent="0.25">
      <c r="A56" s="343"/>
      <c r="B56" s="712" t="s">
        <v>1260</v>
      </c>
      <c r="C56" s="707"/>
      <c r="D56" s="707"/>
      <c r="E56" s="707"/>
      <c r="F56" s="707"/>
      <c r="G56" s="707"/>
      <c r="H56" s="707"/>
      <c r="I56" s="707"/>
      <c r="J56" s="707"/>
      <c r="K56" s="707"/>
      <c r="L56" s="707"/>
      <c r="M56" s="707"/>
      <c r="N56" s="707"/>
      <c r="O56" s="707"/>
      <c r="P56" s="707"/>
      <c r="Q56" s="635"/>
      <c r="AY56" s="369"/>
      <c r="AZ56" s="369"/>
      <c r="BA56" s="369"/>
      <c r="BB56" s="369"/>
      <c r="BC56" s="369"/>
      <c r="BD56" s="495"/>
      <c r="BE56" s="495"/>
      <c r="BF56" s="495"/>
      <c r="BG56" s="369"/>
      <c r="BH56" s="369"/>
      <c r="BI56" s="369"/>
      <c r="BJ56" s="369"/>
    </row>
    <row r="57" spans="1:74" s="344" customFormat="1" ht="14" x14ac:dyDescent="0.25">
      <c r="A57" s="343"/>
      <c r="B57" s="634" t="s">
        <v>1252</v>
      </c>
      <c r="C57" s="635"/>
      <c r="D57" s="635"/>
      <c r="E57" s="635"/>
      <c r="F57" s="635"/>
      <c r="G57" s="635"/>
      <c r="H57" s="635"/>
      <c r="I57" s="635"/>
      <c r="J57" s="635"/>
      <c r="K57" s="635"/>
      <c r="L57" s="635"/>
      <c r="M57" s="635"/>
      <c r="N57" s="635"/>
      <c r="O57" s="635"/>
      <c r="P57" s="635"/>
      <c r="Q57" s="710"/>
      <c r="AY57" s="369"/>
      <c r="AZ57" s="369"/>
      <c r="BA57" s="369"/>
      <c r="BB57" s="369"/>
      <c r="BC57" s="369"/>
      <c r="BD57" s="495"/>
      <c r="BE57" s="495"/>
      <c r="BF57" s="495"/>
      <c r="BG57" s="369"/>
      <c r="BH57" s="369"/>
      <c r="BI57" s="369"/>
      <c r="BJ57" s="369"/>
    </row>
    <row r="58" spans="1:74" s="344" customFormat="1" ht="12.5" x14ac:dyDescent="0.25">
      <c r="A58" s="343"/>
      <c r="B58" s="711" t="s">
        <v>1253</v>
      </c>
      <c r="C58" s="627"/>
      <c r="D58" s="627"/>
      <c r="E58" s="627"/>
      <c r="F58" s="627"/>
      <c r="G58" s="627"/>
      <c r="H58" s="627"/>
      <c r="I58" s="627"/>
      <c r="J58" s="627"/>
      <c r="K58" s="627"/>
      <c r="L58" s="627"/>
      <c r="M58" s="627"/>
      <c r="N58" s="627"/>
      <c r="O58" s="627"/>
      <c r="P58" s="627"/>
      <c r="Q58" s="627"/>
      <c r="AY58" s="369"/>
      <c r="AZ58" s="369"/>
      <c r="BA58" s="369"/>
      <c r="BB58" s="369"/>
      <c r="BC58" s="369"/>
      <c r="BD58" s="495"/>
      <c r="BE58" s="495"/>
      <c r="BF58" s="495"/>
      <c r="BG58" s="369"/>
      <c r="BH58" s="369"/>
      <c r="BI58" s="369"/>
      <c r="BJ58" s="369"/>
    </row>
    <row r="59" spans="1:74" s="340" customFormat="1" ht="12" customHeight="1" x14ac:dyDescent="0.2">
      <c r="A59" s="95"/>
      <c r="B59" s="654"/>
      <c r="C59" s="627"/>
      <c r="D59" s="627"/>
      <c r="E59" s="627"/>
      <c r="F59" s="627"/>
      <c r="G59" s="627"/>
      <c r="H59" s="627"/>
      <c r="I59" s="627"/>
      <c r="J59" s="627"/>
      <c r="K59" s="627"/>
      <c r="L59" s="627"/>
      <c r="M59" s="627"/>
      <c r="N59" s="627"/>
      <c r="O59" s="627"/>
      <c r="P59" s="627"/>
      <c r="Q59" s="627"/>
      <c r="AY59" s="368"/>
      <c r="AZ59" s="368"/>
      <c r="BA59" s="368"/>
      <c r="BB59" s="368"/>
      <c r="BC59" s="368"/>
      <c r="BD59" s="493"/>
      <c r="BE59" s="493"/>
      <c r="BF59" s="493"/>
      <c r="BG59" s="368"/>
      <c r="BH59" s="368"/>
      <c r="BI59" s="368"/>
      <c r="BJ59" s="3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2"/>
      <c r="AZ60" s="262"/>
      <c r="BA60" s="262"/>
      <c r="BB60" s="262"/>
      <c r="BC60" s="262"/>
      <c r="BD60" s="496"/>
      <c r="BE60" s="496"/>
      <c r="BF60" s="496"/>
      <c r="BG60" s="262"/>
      <c r="BH60" s="262"/>
      <c r="BI60" s="262"/>
      <c r="BJ60" s="262"/>
      <c r="BK60" s="262"/>
      <c r="BL60" s="262"/>
      <c r="BM60" s="262"/>
      <c r="BN60" s="262"/>
      <c r="BO60" s="262"/>
      <c r="BP60" s="262"/>
      <c r="BQ60" s="262"/>
      <c r="BR60" s="262"/>
      <c r="BS60" s="262"/>
      <c r="BT60" s="262"/>
      <c r="BU60" s="262"/>
      <c r="BV60" s="262"/>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2"/>
      <c r="AZ61" s="262"/>
      <c r="BA61" s="262"/>
      <c r="BB61" s="262"/>
      <c r="BC61" s="262"/>
      <c r="BD61" s="496"/>
      <c r="BE61" s="496"/>
      <c r="BF61" s="496"/>
      <c r="BG61" s="262"/>
      <c r="BH61" s="262"/>
      <c r="BI61" s="262"/>
      <c r="BJ61" s="262"/>
      <c r="BK61" s="262"/>
      <c r="BL61" s="262"/>
      <c r="BM61" s="262"/>
      <c r="BN61" s="262"/>
      <c r="BO61" s="262"/>
      <c r="BP61" s="262"/>
      <c r="BQ61" s="262"/>
      <c r="BR61" s="262"/>
      <c r="BS61" s="262"/>
      <c r="BT61" s="262"/>
      <c r="BU61" s="262"/>
      <c r="BV61" s="262"/>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2"/>
      <c r="AZ62" s="262"/>
      <c r="BA62" s="262"/>
      <c r="BB62" s="262"/>
      <c r="BC62" s="262"/>
      <c r="BD62" s="496"/>
      <c r="BE62" s="496"/>
      <c r="BF62" s="496"/>
      <c r="BG62" s="262"/>
      <c r="BH62" s="262"/>
      <c r="BI62" s="262"/>
      <c r="BJ62" s="262"/>
      <c r="BK62" s="262"/>
      <c r="BL62" s="262"/>
      <c r="BM62" s="262"/>
      <c r="BN62" s="262"/>
      <c r="BO62" s="262"/>
      <c r="BP62" s="262"/>
      <c r="BQ62" s="262"/>
      <c r="BR62" s="262"/>
      <c r="BS62" s="262"/>
      <c r="BT62" s="262"/>
      <c r="BU62" s="262"/>
      <c r="BV62" s="262"/>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2"/>
      <c r="AZ63" s="262"/>
      <c r="BA63" s="262"/>
      <c r="BB63" s="262"/>
      <c r="BC63" s="262"/>
      <c r="BD63" s="496"/>
      <c r="BE63" s="496"/>
      <c r="BF63" s="496"/>
      <c r="BG63" s="262"/>
      <c r="BH63" s="262"/>
      <c r="BI63" s="262"/>
      <c r="BJ63" s="262"/>
      <c r="BK63" s="262"/>
      <c r="BL63" s="262"/>
      <c r="BM63" s="262"/>
      <c r="BN63" s="262"/>
      <c r="BO63" s="262"/>
      <c r="BP63" s="262"/>
      <c r="BQ63" s="262"/>
      <c r="BR63" s="262"/>
      <c r="BS63" s="262"/>
      <c r="BT63" s="262"/>
      <c r="BU63" s="262"/>
      <c r="BV63" s="262"/>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2"/>
      <c r="AZ64" s="262"/>
      <c r="BA64" s="262"/>
      <c r="BB64" s="262"/>
      <c r="BC64" s="262"/>
      <c r="BD64" s="496"/>
      <c r="BE64" s="496"/>
      <c r="BF64" s="496"/>
      <c r="BG64" s="262"/>
      <c r="BH64" s="262"/>
      <c r="BI64" s="262"/>
      <c r="BJ64" s="262"/>
      <c r="BK64" s="262"/>
      <c r="BL64" s="262"/>
      <c r="BM64" s="262"/>
      <c r="BN64" s="262"/>
      <c r="BO64" s="262"/>
      <c r="BP64" s="262"/>
      <c r="BQ64" s="262"/>
      <c r="BR64" s="262"/>
      <c r="BS64" s="262"/>
      <c r="BT64" s="262"/>
      <c r="BU64" s="262"/>
      <c r="BV64" s="262"/>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2"/>
      <c r="AZ65" s="262"/>
      <c r="BA65" s="262"/>
      <c r="BB65" s="262"/>
      <c r="BC65" s="262"/>
      <c r="BD65" s="496"/>
      <c r="BE65" s="496"/>
      <c r="BF65" s="496"/>
      <c r="BG65" s="262"/>
      <c r="BH65" s="262"/>
      <c r="BI65" s="262"/>
      <c r="BJ65" s="262"/>
      <c r="BK65" s="262"/>
      <c r="BL65" s="262"/>
      <c r="BM65" s="262"/>
      <c r="BN65" s="262"/>
      <c r="BO65" s="262"/>
      <c r="BP65" s="262"/>
      <c r="BQ65" s="262"/>
      <c r="BR65" s="262"/>
      <c r="BS65" s="262"/>
      <c r="BT65" s="262"/>
      <c r="BU65" s="262"/>
      <c r="BV65" s="262"/>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2"/>
      <c r="AZ66" s="262"/>
      <c r="BA66" s="262"/>
      <c r="BB66" s="262"/>
      <c r="BC66" s="262"/>
      <c r="BD66" s="496"/>
      <c r="BE66" s="496"/>
      <c r="BF66" s="496"/>
      <c r="BG66" s="262"/>
      <c r="BH66" s="262"/>
      <c r="BI66" s="262"/>
      <c r="BJ66" s="262"/>
      <c r="BK66" s="262"/>
      <c r="BL66" s="262"/>
      <c r="BM66" s="262"/>
      <c r="BN66" s="262"/>
      <c r="BO66" s="262"/>
      <c r="BP66" s="262"/>
      <c r="BQ66" s="262"/>
      <c r="BR66" s="262"/>
      <c r="BS66" s="262"/>
      <c r="BT66" s="262"/>
      <c r="BU66" s="262"/>
      <c r="BV66" s="262"/>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2"/>
      <c r="AZ67" s="262"/>
      <c r="BA67" s="262"/>
      <c r="BB67" s="262"/>
      <c r="BC67" s="262"/>
      <c r="BD67" s="496"/>
      <c r="BE67" s="496"/>
      <c r="BF67" s="496"/>
      <c r="BG67" s="262"/>
      <c r="BH67" s="262"/>
      <c r="BI67" s="262"/>
      <c r="BJ67" s="262"/>
      <c r="BK67" s="262"/>
      <c r="BL67" s="262"/>
      <c r="BM67" s="262"/>
      <c r="BN67" s="262"/>
      <c r="BO67" s="262"/>
      <c r="BP67" s="262"/>
      <c r="BQ67" s="262"/>
      <c r="BR67" s="262"/>
      <c r="BS67" s="262"/>
      <c r="BT67" s="262"/>
      <c r="BU67" s="262"/>
      <c r="BV67" s="262"/>
    </row>
    <row r="68" spans="1:74" x14ac:dyDescent="0.25">
      <c r="A68" s="9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262"/>
      <c r="AZ68" s="262"/>
      <c r="BA68" s="262"/>
      <c r="BB68" s="262"/>
      <c r="BC68" s="262"/>
      <c r="BD68" s="496"/>
      <c r="BE68" s="496"/>
      <c r="BF68" s="496"/>
      <c r="BG68" s="262"/>
      <c r="BH68" s="262"/>
      <c r="BI68" s="262"/>
      <c r="BJ68" s="262"/>
      <c r="BK68" s="262"/>
      <c r="BL68" s="262"/>
      <c r="BM68" s="262"/>
      <c r="BN68" s="262"/>
      <c r="BO68" s="262"/>
      <c r="BP68" s="262"/>
      <c r="BQ68" s="262"/>
      <c r="BR68" s="262"/>
      <c r="BS68" s="262"/>
      <c r="BT68" s="262"/>
      <c r="BU68" s="262"/>
      <c r="BV68" s="262"/>
    </row>
    <row r="69" spans="1:74" x14ac:dyDescent="0.25">
      <c r="BK69" s="263"/>
      <c r="BL69" s="263"/>
      <c r="BM69" s="263"/>
      <c r="BN69" s="263"/>
      <c r="BO69" s="263"/>
      <c r="BP69" s="263"/>
      <c r="BQ69" s="263"/>
      <c r="BR69" s="263"/>
      <c r="BS69" s="263"/>
      <c r="BT69" s="263"/>
      <c r="BU69" s="263"/>
      <c r="BV69" s="263"/>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2"/>
      <c r="AZ70" s="262"/>
      <c r="BA70" s="262"/>
      <c r="BB70" s="262"/>
      <c r="BC70" s="262"/>
      <c r="BD70" s="496"/>
      <c r="BE70" s="496"/>
      <c r="BF70" s="496"/>
      <c r="BG70" s="262"/>
      <c r="BH70" s="262"/>
      <c r="BI70" s="262"/>
      <c r="BJ70" s="262"/>
      <c r="BK70" s="262"/>
      <c r="BL70" s="262"/>
      <c r="BM70" s="262"/>
      <c r="BN70" s="262"/>
      <c r="BO70" s="262"/>
      <c r="BP70" s="262"/>
      <c r="BQ70" s="262"/>
      <c r="BR70" s="262"/>
      <c r="BS70" s="262"/>
      <c r="BT70" s="262"/>
      <c r="BU70" s="262"/>
      <c r="BV70" s="262"/>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2"/>
      <c r="AZ71" s="262"/>
      <c r="BA71" s="262"/>
      <c r="BB71" s="262"/>
      <c r="BC71" s="262"/>
      <c r="BD71" s="496"/>
      <c r="BE71" s="496"/>
      <c r="BF71" s="496"/>
      <c r="BG71" s="262"/>
      <c r="BH71" s="262"/>
      <c r="BI71" s="262"/>
      <c r="BJ71" s="262"/>
      <c r="BK71" s="262"/>
      <c r="BL71" s="262"/>
      <c r="BM71" s="262"/>
      <c r="BN71" s="262"/>
      <c r="BO71" s="262"/>
      <c r="BP71" s="262"/>
      <c r="BQ71" s="262"/>
      <c r="BR71" s="262"/>
      <c r="BS71" s="262"/>
      <c r="BT71" s="262"/>
      <c r="BU71" s="262"/>
      <c r="BV71" s="262"/>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2"/>
      <c r="AZ72" s="262"/>
      <c r="BA72" s="262"/>
      <c r="BB72" s="262"/>
      <c r="BC72" s="262"/>
      <c r="BD72" s="496"/>
      <c r="BE72" s="496"/>
      <c r="BF72" s="496"/>
      <c r="BG72" s="262"/>
      <c r="BH72" s="262"/>
      <c r="BI72" s="262"/>
      <c r="BJ72" s="262"/>
      <c r="BK72" s="262"/>
      <c r="BL72" s="262"/>
      <c r="BM72" s="262"/>
      <c r="BN72" s="262"/>
      <c r="BO72" s="262"/>
      <c r="BP72" s="262"/>
      <c r="BQ72" s="262"/>
      <c r="BR72" s="262"/>
      <c r="BS72" s="262"/>
      <c r="BT72" s="262"/>
      <c r="BU72" s="262"/>
      <c r="BV72" s="262"/>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2"/>
      <c r="AZ73" s="262"/>
      <c r="BA73" s="262"/>
      <c r="BB73" s="262"/>
      <c r="BC73" s="262"/>
      <c r="BD73" s="496"/>
      <c r="BE73" s="496"/>
      <c r="BF73" s="496"/>
      <c r="BG73" s="262"/>
      <c r="BH73" s="262"/>
      <c r="BI73" s="262"/>
      <c r="BJ73" s="262"/>
      <c r="BK73" s="262"/>
      <c r="BL73" s="262"/>
      <c r="BM73" s="262"/>
      <c r="BN73" s="262"/>
      <c r="BO73" s="262"/>
      <c r="BP73" s="262"/>
      <c r="BQ73" s="262"/>
      <c r="BR73" s="262"/>
      <c r="BS73" s="262"/>
      <c r="BT73" s="262"/>
      <c r="BU73" s="262"/>
      <c r="BV73" s="262"/>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2"/>
      <c r="AZ74" s="262"/>
      <c r="BA74" s="262"/>
      <c r="BB74" s="262"/>
      <c r="BC74" s="262"/>
      <c r="BD74" s="496"/>
      <c r="BE74" s="496"/>
      <c r="BF74" s="496"/>
      <c r="BG74" s="262"/>
      <c r="BH74" s="262"/>
      <c r="BI74" s="262"/>
      <c r="BJ74" s="262"/>
      <c r="BK74" s="262"/>
      <c r="BL74" s="262"/>
      <c r="BM74" s="262"/>
      <c r="BN74" s="262"/>
      <c r="BO74" s="262"/>
      <c r="BP74" s="262"/>
      <c r="BQ74" s="262"/>
      <c r="BR74" s="262"/>
      <c r="BS74" s="262"/>
      <c r="BT74" s="262"/>
      <c r="BU74" s="262"/>
      <c r="BV74" s="262"/>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2"/>
      <c r="AZ75" s="262"/>
      <c r="BA75" s="262"/>
      <c r="BB75" s="262"/>
      <c r="BC75" s="262"/>
      <c r="BD75" s="496"/>
      <c r="BE75" s="496"/>
      <c r="BF75" s="496"/>
      <c r="BG75" s="262"/>
      <c r="BH75" s="262"/>
      <c r="BI75" s="262"/>
      <c r="BJ75" s="262"/>
      <c r="BK75" s="262"/>
      <c r="BL75" s="262"/>
      <c r="BM75" s="262"/>
      <c r="BN75" s="262"/>
      <c r="BO75" s="262"/>
      <c r="BP75" s="262"/>
      <c r="BQ75" s="262"/>
      <c r="BR75" s="262"/>
      <c r="BS75" s="262"/>
      <c r="BT75" s="262"/>
      <c r="BU75" s="262"/>
      <c r="BV75" s="262"/>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2"/>
      <c r="AZ76" s="262"/>
      <c r="BA76" s="262"/>
      <c r="BB76" s="262"/>
      <c r="BC76" s="262"/>
      <c r="BD76" s="496"/>
      <c r="BE76" s="496"/>
      <c r="BF76" s="496"/>
      <c r="BG76" s="262"/>
      <c r="BH76" s="262"/>
      <c r="BI76" s="262"/>
      <c r="BJ76" s="262"/>
      <c r="BK76" s="262"/>
      <c r="BL76" s="262"/>
      <c r="BM76" s="262"/>
      <c r="BN76" s="262"/>
      <c r="BO76" s="262"/>
      <c r="BP76" s="262"/>
      <c r="BQ76" s="262"/>
      <c r="BR76" s="262"/>
      <c r="BS76" s="262"/>
      <c r="BT76" s="262"/>
      <c r="BU76" s="262"/>
      <c r="BV76" s="262"/>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2"/>
      <c r="AZ77" s="262"/>
      <c r="BA77" s="262"/>
      <c r="BB77" s="262"/>
      <c r="BC77" s="262"/>
      <c r="BD77" s="496"/>
      <c r="BE77" s="496"/>
      <c r="BF77" s="496"/>
      <c r="BG77" s="262"/>
      <c r="BH77" s="262"/>
      <c r="BI77" s="262"/>
      <c r="BJ77" s="262"/>
      <c r="BK77" s="262"/>
      <c r="BL77" s="262"/>
      <c r="BM77" s="262"/>
      <c r="BN77" s="262"/>
      <c r="BO77" s="262"/>
      <c r="BP77" s="262"/>
      <c r="BQ77" s="262"/>
      <c r="BR77" s="262"/>
      <c r="BS77" s="262"/>
      <c r="BT77" s="262"/>
      <c r="BU77" s="262"/>
      <c r="BV77" s="262"/>
    </row>
    <row r="78" spans="1:74" x14ac:dyDescent="0.25">
      <c r="A78" s="95"/>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262"/>
      <c r="AZ78" s="262"/>
      <c r="BA78" s="262"/>
      <c r="BB78" s="262"/>
      <c r="BC78" s="262"/>
      <c r="BD78" s="496"/>
      <c r="BE78" s="496"/>
      <c r="BF78" s="496"/>
      <c r="BG78" s="262"/>
      <c r="BH78" s="262"/>
      <c r="BI78" s="262"/>
      <c r="BJ78" s="262"/>
      <c r="BK78" s="262"/>
      <c r="BL78" s="262"/>
      <c r="BM78" s="262"/>
      <c r="BN78" s="262"/>
      <c r="BO78" s="262"/>
      <c r="BP78" s="262"/>
      <c r="BQ78" s="262"/>
      <c r="BR78" s="262"/>
      <c r="BS78" s="262"/>
      <c r="BT78" s="262"/>
      <c r="BU78" s="262"/>
      <c r="BV78" s="262"/>
    </row>
    <row r="79" spans="1:74" x14ac:dyDescent="0.25">
      <c r="BK79" s="263"/>
      <c r="BL79" s="263"/>
      <c r="BM79" s="263"/>
      <c r="BN79" s="263"/>
      <c r="BO79" s="263"/>
      <c r="BP79" s="263"/>
      <c r="BQ79" s="263"/>
      <c r="BR79" s="263"/>
      <c r="BS79" s="263"/>
      <c r="BT79" s="263"/>
      <c r="BU79" s="263"/>
      <c r="BV79" s="263"/>
    </row>
    <row r="80" spans="1:74" x14ac:dyDescent="0.25">
      <c r="BK80" s="263"/>
      <c r="BL80" s="263"/>
      <c r="BM80" s="263"/>
      <c r="BN80" s="263"/>
      <c r="BO80" s="263"/>
      <c r="BP80" s="263"/>
      <c r="BQ80" s="263"/>
      <c r="BR80" s="263"/>
      <c r="BS80" s="263"/>
      <c r="BT80" s="263"/>
      <c r="BU80" s="263"/>
      <c r="BV80" s="263"/>
    </row>
    <row r="81" spans="3:74" x14ac:dyDescent="0.25">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264"/>
      <c r="AZ81" s="264"/>
      <c r="BA81" s="264"/>
      <c r="BB81" s="264"/>
      <c r="BC81" s="264"/>
      <c r="BD81" s="497"/>
      <c r="BE81" s="497"/>
      <c r="BF81" s="497"/>
      <c r="BG81" s="264"/>
      <c r="BH81" s="264"/>
      <c r="BI81" s="264"/>
      <c r="BJ81" s="264"/>
      <c r="BK81" s="264"/>
      <c r="BL81" s="264"/>
      <c r="BM81" s="264"/>
      <c r="BN81" s="264"/>
      <c r="BO81" s="264"/>
      <c r="BP81" s="264"/>
      <c r="BQ81" s="264"/>
      <c r="BR81" s="264"/>
      <c r="BS81" s="264"/>
      <c r="BT81" s="264"/>
      <c r="BU81" s="264"/>
      <c r="BV81" s="264"/>
    </row>
    <row r="82" spans="3:74" x14ac:dyDescent="0.25">
      <c r="BK82" s="263"/>
      <c r="BL82" s="263"/>
      <c r="BM82" s="263"/>
      <c r="BN82" s="263"/>
      <c r="BO82" s="263"/>
      <c r="BP82" s="263"/>
      <c r="BQ82" s="263"/>
      <c r="BR82" s="263"/>
      <c r="BS82" s="263"/>
      <c r="BT82" s="263"/>
      <c r="BU82" s="263"/>
      <c r="BV82" s="263"/>
    </row>
    <row r="83" spans="3:74" x14ac:dyDescent="0.25">
      <c r="BK83" s="263"/>
      <c r="BL83" s="263"/>
      <c r="BM83" s="263"/>
      <c r="BN83" s="263"/>
      <c r="BO83" s="263"/>
      <c r="BP83" s="263"/>
      <c r="BQ83" s="263"/>
      <c r="BR83" s="263"/>
      <c r="BS83" s="263"/>
      <c r="BT83" s="263"/>
      <c r="BU83" s="263"/>
      <c r="BV83" s="263"/>
    </row>
    <row r="84" spans="3:74" x14ac:dyDescent="0.25">
      <c r="BK84" s="263"/>
      <c r="BL84" s="263"/>
      <c r="BM84" s="263"/>
      <c r="BN84" s="263"/>
      <c r="BO84" s="263"/>
      <c r="BP84" s="263"/>
      <c r="BQ84" s="263"/>
      <c r="BR84" s="263"/>
      <c r="BS84" s="263"/>
      <c r="BT84" s="263"/>
      <c r="BU84" s="263"/>
      <c r="BV84" s="263"/>
    </row>
    <row r="85" spans="3:74" x14ac:dyDescent="0.25">
      <c r="BK85" s="263"/>
      <c r="BL85" s="263"/>
      <c r="BM85" s="263"/>
      <c r="BN85" s="263"/>
      <c r="BO85" s="263"/>
      <c r="BP85" s="263"/>
      <c r="BQ85" s="263"/>
      <c r="BR85" s="263"/>
      <c r="BS85" s="263"/>
      <c r="BT85" s="263"/>
      <c r="BU85" s="263"/>
      <c r="BV85" s="263"/>
    </row>
    <row r="86" spans="3:74" x14ac:dyDescent="0.25">
      <c r="BK86" s="263"/>
      <c r="BL86" s="263"/>
      <c r="BM86" s="263"/>
      <c r="BN86" s="263"/>
      <c r="BO86" s="263"/>
      <c r="BP86" s="263"/>
      <c r="BQ86" s="263"/>
      <c r="BR86" s="263"/>
      <c r="BS86" s="263"/>
      <c r="BT86" s="263"/>
      <c r="BU86" s="263"/>
      <c r="BV86" s="263"/>
    </row>
    <row r="87" spans="3:74" x14ac:dyDescent="0.25">
      <c r="BK87" s="263"/>
      <c r="BL87" s="263"/>
      <c r="BM87" s="263"/>
      <c r="BN87" s="263"/>
      <c r="BO87" s="263"/>
      <c r="BP87" s="263"/>
      <c r="BQ87" s="263"/>
      <c r="BR87" s="263"/>
      <c r="BS87" s="263"/>
      <c r="BT87" s="263"/>
      <c r="BU87" s="263"/>
      <c r="BV87" s="263"/>
    </row>
    <row r="88" spans="3:74" x14ac:dyDescent="0.25">
      <c r="BK88" s="263"/>
      <c r="BL88" s="263"/>
      <c r="BM88" s="263"/>
      <c r="BN88" s="263"/>
      <c r="BO88" s="263"/>
      <c r="BP88" s="263"/>
      <c r="BQ88" s="263"/>
      <c r="BR88" s="263"/>
      <c r="BS88" s="263"/>
      <c r="BT88" s="263"/>
      <c r="BU88" s="263"/>
      <c r="BV88" s="263"/>
    </row>
    <row r="89" spans="3:74" x14ac:dyDescent="0.25">
      <c r="BK89" s="263"/>
      <c r="BL89" s="263"/>
      <c r="BM89" s="263"/>
      <c r="BN89" s="263"/>
      <c r="BO89" s="263"/>
      <c r="BP89" s="263"/>
      <c r="BQ89" s="263"/>
      <c r="BR89" s="263"/>
      <c r="BS89" s="263"/>
      <c r="BT89" s="263"/>
      <c r="BU89" s="263"/>
      <c r="BV89" s="263"/>
    </row>
    <row r="90" spans="3:74" x14ac:dyDescent="0.25">
      <c r="BK90" s="263"/>
      <c r="BL90" s="263"/>
      <c r="BM90" s="263"/>
      <c r="BN90" s="263"/>
      <c r="BO90" s="263"/>
      <c r="BP90" s="263"/>
      <c r="BQ90" s="263"/>
      <c r="BR90" s="263"/>
      <c r="BS90" s="263"/>
      <c r="BT90" s="263"/>
      <c r="BU90" s="263"/>
      <c r="BV90" s="263"/>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65"/>
      <c r="AZ91" s="265"/>
      <c r="BA91" s="265"/>
      <c r="BB91" s="265"/>
      <c r="BC91" s="265"/>
      <c r="BD91" s="498"/>
      <c r="BE91" s="498"/>
      <c r="BF91" s="498"/>
      <c r="BG91" s="265"/>
      <c r="BH91" s="265"/>
      <c r="BI91" s="265"/>
      <c r="BJ91" s="265"/>
      <c r="BK91" s="265"/>
      <c r="BL91" s="265"/>
      <c r="BM91" s="265"/>
      <c r="BN91" s="265"/>
      <c r="BO91" s="265"/>
      <c r="BP91" s="265"/>
      <c r="BQ91" s="265"/>
      <c r="BR91" s="265"/>
      <c r="BS91" s="265"/>
      <c r="BT91" s="265"/>
      <c r="BU91" s="265"/>
      <c r="BV91" s="265"/>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65"/>
      <c r="AZ92" s="265"/>
      <c r="BA92" s="265"/>
      <c r="BB92" s="265"/>
      <c r="BC92" s="265"/>
      <c r="BD92" s="498"/>
      <c r="BE92" s="498"/>
      <c r="BF92" s="498"/>
      <c r="BG92" s="265"/>
      <c r="BH92" s="265"/>
      <c r="BI92" s="265"/>
      <c r="BJ92" s="265"/>
      <c r="BK92" s="265"/>
      <c r="BL92" s="265"/>
      <c r="BM92" s="265"/>
      <c r="BN92" s="265"/>
      <c r="BO92" s="265"/>
      <c r="BP92" s="265"/>
      <c r="BQ92" s="265"/>
      <c r="BR92" s="265"/>
      <c r="BS92" s="265"/>
      <c r="BT92" s="265"/>
      <c r="BU92" s="265"/>
      <c r="BV92" s="265"/>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65"/>
      <c r="AZ93" s="265"/>
      <c r="BA93" s="265"/>
      <c r="BB93" s="265"/>
      <c r="BC93" s="265"/>
      <c r="BD93" s="498"/>
      <c r="BE93" s="498"/>
      <c r="BF93" s="498"/>
      <c r="BG93" s="265"/>
      <c r="BH93" s="265"/>
      <c r="BI93" s="265"/>
      <c r="BJ93" s="265"/>
      <c r="BK93" s="265"/>
      <c r="BL93" s="265"/>
      <c r="BM93" s="265"/>
      <c r="BN93" s="265"/>
      <c r="BO93" s="265"/>
      <c r="BP93" s="265"/>
      <c r="BQ93" s="265"/>
      <c r="BR93" s="265"/>
      <c r="BS93" s="265"/>
      <c r="BT93" s="265"/>
      <c r="BU93" s="265"/>
      <c r="BV93" s="265"/>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65"/>
      <c r="AZ94" s="265"/>
      <c r="BA94" s="265"/>
      <c r="BB94" s="265"/>
      <c r="BC94" s="265"/>
      <c r="BD94" s="498"/>
      <c r="BE94" s="498"/>
      <c r="BF94" s="498"/>
      <c r="BG94" s="265"/>
      <c r="BH94" s="265"/>
      <c r="BI94" s="265"/>
      <c r="BJ94" s="265"/>
      <c r="BK94" s="265"/>
      <c r="BL94" s="265"/>
      <c r="BM94" s="265"/>
      <c r="BN94" s="265"/>
      <c r="BO94" s="265"/>
      <c r="BP94" s="265"/>
      <c r="BQ94" s="265"/>
      <c r="BR94" s="265"/>
      <c r="BS94" s="265"/>
      <c r="BT94" s="265"/>
      <c r="BU94" s="265"/>
      <c r="BV94" s="265"/>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65"/>
      <c r="AZ95" s="265"/>
      <c r="BA95" s="265"/>
      <c r="BB95" s="265"/>
      <c r="BC95" s="265"/>
      <c r="BD95" s="498"/>
      <c r="BE95" s="498"/>
      <c r="BF95" s="498"/>
      <c r="BG95" s="265"/>
      <c r="BH95" s="265"/>
      <c r="BI95" s="265"/>
      <c r="BJ95" s="265"/>
      <c r="BK95" s="265"/>
      <c r="BL95" s="265"/>
      <c r="BM95" s="265"/>
      <c r="BN95" s="265"/>
      <c r="BO95" s="265"/>
      <c r="BP95" s="265"/>
      <c r="BQ95" s="265"/>
      <c r="BR95" s="265"/>
      <c r="BS95" s="265"/>
      <c r="BT95" s="265"/>
      <c r="BU95" s="265"/>
      <c r="BV95" s="265"/>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65"/>
      <c r="AZ96" s="265"/>
      <c r="BA96" s="265"/>
      <c r="BB96" s="265"/>
      <c r="BC96" s="265"/>
      <c r="BD96" s="498"/>
      <c r="BE96" s="498"/>
      <c r="BF96" s="498"/>
      <c r="BG96" s="265"/>
      <c r="BH96" s="265"/>
      <c r="BI96" s="265"/>
      <c r="BJ96" s="265"/>
      <c r="BK96" s="265"/>
      <c r="BL96" s="265"/>
      <c r="BM96" s="265"/>
      <c r="BN96" s="265"/>
      <c r="BO96" s="265"/>
      <c r="BP96" s="265"/>
      <c r="BQ96" s="265"/>
      <c r="BR96" s="265"/>
      <c r="BS96" s="265"/>
      <c r="BT96" s="265"/>
      <c r="BU96" s="265"/>
      <c r="BV96" s="265"/>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65"/>
      <c r="AZ97" s="265"/>
      <c r="BA97" s="265"/>
      <c r="BB97" s="265"/>
      <c r="BC97" s="265"/>
      <c r="BD97" s="498"/>
      <c r="BE97" s="498"/>
      <c r="BF97" s="498"/>
      <c r="BG97" s="265"/>
      <c r="BH97" s="265"/>
      <c r="BI97" s="265"/>
      <c r="BJ97" s="265"/>
      <c r="BK97" s="265"/>
      <c r="BL97" s="265"/>
      <c r="BM97" s="265"/>
      <c r="BN97" s="265"/>
      <c r="BO97" s="265"/>
      <c r="BP97" s="265"/>
      <c r="BQ97" s="265"/>
      <c r="BR97" s="265"/>
      <c r="BS97" s="265"/>
      <c r="BT97" s="265"/>
      <c r="BU97" s="265"/>
      <c r="BV97" s="265"/>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65"/>
      <c r="AZ98" s="265"/>
      <c r="BA98" s="265"/>
      <c r="BB98" s="265"/>
      <c r="BC98" s="265"/>
      <c r="BD98" s="498"/>
      <c r="BE98" s="498"/>
      <c r="BF98" s="498"/>
      <c r="BG98" s="265"/>
      <c r="BH98" s="265"/>
      <c r="BI98" s="265"/>
      <c r="BJ98" s="265"/>
      <c r="BK98" s="265"/>
      <c r="BL98" s="265"/>
      <c r="BM98" s="265"/>
      <c r="BN98" s="265"/>
      <c r="BO98" s="265"/>
      <c r="BP98" s="265"/>
      <c r="BQ98" s="265"/>
      <c r="BR98" s="265"/>
      <c r="BS98" s="265"/>
      <c r="BT98" s="265"/>
      <c r="BU98" s="265"/>
      <c r="BV98" s="265"/>
    </row>
    <row r="99" spans="3:74" x14ac:dyDescent="0.25">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265"/>
      <c r="AZ99" s="265"/>
      <c r="BA99" s="265"/>
      <c r="BB99" s="265"/>
      <c r="BC99" s="265"/>
      <c r="BD99" s="498"/>
      <c r="BE99" s="498"/>
      <c r="BF99" s="498"/>
      <c r="BG99" s="265"/>
      <c r="BH99" s="265"/>
      <c r="BI99" s="265"/>
      <c r="BJ99" s="265"/>
      <c r="BK99" s="265"/>
      <c r="BL99" s="265"/>
      <c r="BM99" s="265"/>
      <c r="BN99" s="265"/>
      <c r="BO99" s="265"/>
      <c r="BP99" s="265"/>
      <c r="BQ99" s="265"/>
      <c r="BR99" s="265"/>
      <c r="BS99" s="265"/>
      <c r="BT99" s="265"/>
      <c r="BU99" s="265"/>
      <c r="BV99" s="265"/>
    </row>
    <row r="100" spans="3:74" x14ac:dyDescent="0.25">
      <c r="BK100" s="263"/>
      <c r="BL100" s="263"/>
      <c r="BM100" s="263"/>
      <c r="BN100" s="263"/>
      <c r="BO100" s="263"/>
      <c r="BP100" s="263"/>
      <c r="BQ100" s="263"/>
      <c r="BR100" s="263"/>
      <c r="BS100" s="263"/>
      <c r="BT100" s="263"/>
      <c r="BU100" s="263"/>
      <c r="BV100" s="263"/>
    </row>
    <row r="101" spans="3:74" x14ac:dyDescent="0.25">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266"/>
      <c r="AZ101" s="266"/>
      <c r="BA101" s="266"/>
      <c r="BB101" s="266"/>
      <c r="BC101" s="266"/>
      <c r="BD101" s="499"/>
      <c r="BE101" s="499"/>
      <c r="BF101" s="499"/>
      <c r="BG101" s="266"/>
      <c r="BH101" s="266"/>
      <c r="BI101" s="266"/>
      <c r="BJ101" s="266"/>
      <c r="BK101" s="266"/>
      <c r="BL101" s="266"/>
      <c r="BM101" s="266"/>
      <c r="BN101" s="266"/>
      <c r="BO101" s="266"/>
      <c r="BP101" s="266"/>
      <c r="BQ101" s="266"/>
      <c r="BR101" s="266"/>
      <c r="BS101" s="266"/>
      <c r="BT101" s="266"/>
      <c r="BU101" s="266"/>
      <c r="BV101" s="266"/>
    </row>
    <row r="102" spans="3:74" x14ac:dyDescent="0.25">
      <c r="BK102" s="263"/>
      <c r="BL102" s="263"/>
      <c r="BM102" s="263"/>
      <c r="BN102" s="263"/>
      <c r="BO102" s="263"/>
      <c r="BP102" s="263"/>
      <c r="BQ102" s="263"/>
      <c r="BR102" s="263"/>
      <c r="BS102" s="263"/>
      <c r="BT102" s="263"/>
      <c r="BU102" s="263"/>
      <c r="BV102" s="263"/>
    </row>
    <row r="103" spans="3:74" x14ac:dyDescent="0.25">
      <c r="BK103" s="263"/>
      <c r="BL103" s="263"/>
      <c r="BM103" s="263"/>
      <c r="BN103" s="263"/>
      <c r="BO103" s="263"/>
      <c r="BP103" s="263"/>
      <c r="BQ103" s="263"/>
      <c r="BR103" s="263"/>
      <c r="BS103" s="263"/>
      <c r="BT103" s="263"/>
      <c r="BU103" s="263"/>
      <c r="BV103" s="263"/>
    </row>
    <row r="104" spans="3:74" x14ac:dyDescent="0.25">
      <c r="BK104" s="263"/>
      <c r="BL104" s="263"/>
      <c r="BM104" s="263"/>
      <c r="BN104" s="263"/>
      <c r="BO104" s="263"/>
      <c r="BP104" s="263"/>
      <c r="BQ104" s="263"/>
      <c r="BR104" s="263"/>
      <c r="BS104" s="263"/>
      <c r="BT104" s="263"/>
      <c r="BU104" s="263"/>
      <c r="BV104" s="263"/>
    </row>
    <row r="105" spans="3:74" x14ac:dyDescent="0.25">
      <c r="BK105" s="263"/>
      <c r="BL105" s="263"/>
      <c r="BM105" s="263"/>
      <c r="BN105" s="263"/>
      <c r="BO105" s="263"/>
      <c r="BP105" s="263"/>
      <c r="BQ105" s="263"/>
      <c r="BR105" s="263"/>
      <c r="BS105" s="263"/>
      <c r="BT105" s="263"/>
      <c r="BU105" s="263"/>
      <c r="BV105" s="263"/>
    </row>
    <row r="106" spans="3:74" x14ac:dyDescent="0.25">
      <c r="BK106" s="263"/>
      <c r="BL106" s="263"/>
      <c r="BM106" s="263"/>
      <c r="BN106" s="263"/>
      <c r="BO106" s="263"/>
      <c r="BP106" s="263"/>
      <c r="BQ106" s="263"/>
      <c r="BR106" s="263"/>
      <c r="BS106" s="263"/>
      <c r="BT106" s="263"/>
      <c r="BU106" s="263"/>
      <c r="BV106" s="263"/>
    </row>
    <row r="107" spans="3:74" x14ac:dyDescent="0.25">
      <c r="BK107" s="263"/>
      <c r="BL107" s="263"/>
      <c r="BM107" s="263"/>
      <c r="BN107" s="263"/>
      <c r="BO107" s="263"/>
      <c r="BP107" s="263"/>
      <c r="BQ107" s="263"/>
      <c r="BR107" s="263"/>
      <c r="BS107" s="263"/>
      <c r="BT107" s="263"/>
      <c r="BU107" s="263"/>
      <c r="BV107" s="263"/>
    </row>
    <row r="108" spans="3:74" x14ac:dyDescent="0.25">
      <c r="BK108" s="263"/>
      <c r="BL108" s="263"/>
      <c r="BM108" s="263"/>
      <c r="BN108" s="263"/>
      <c r="BO108" s="263"/>
      <c r="BP108" s="263"/>
      <c r="BQ108" s="263"/>
      <c r="BR108" s="263"/>
      <c r="BS108" s="263"/>
      <c r="BT108" s="263"/>
      <c r="BU108" s="263"/>
      <c r="BV108" s="263"/>
    </row>
    <row r="109" spans="3:74" x14ac:dyDescent="0.25">
      <c r="BK109" s="263"/>
      <c r="BL109" s="263"/>
      <c r="BM109" s="263"/>
      <c r="BN109" s="263"/>
      <c r="BO109" s="263"/>
      <c r="BP109" s="263"/>
      <c r="BQ109" s="263"/>
      <c r="BR109" s="263"/>
      <c r="BS109" s="263"/>
      <c r="BT109" s="263"/>
      <c r="BU109" s="263"/>
      <c r="BV109" s="263"/>
    </row>
    <row r="110" spans="3:74" x14ac:dyDescent="0.25">
      <c r="BK110" s="263"/>
      <c r="BL110" s="263"/>
      <c r="BM110" s="263"/>
      <c r="BN110" s="263"/>
      <c r="BO110" s="263"/>
      <c r="BP110" s="263"/>
      <c r="BQ110" s="263"/>
      <c r="BR110" s="263"/>
      <c r="BS110" s="263"/>
      <c r="BT110" s="263"/>
      <c r="BU110" s="263"/>
      <c r="BV110" s="263"/>
    </row>
    <row r="111" spans="3:74" x14ac:dyDescent="0.25">
      <c r="BK111" s="263"/>
      <c r="BL111" s="263"/>
      <c r="BM111" s="263"/>
      <c r="BN111" s="263"/>
      <c r="BO111" s="263"/>
      <c r="BP111" s="263"/>
      <c r="BQ111" s="263"/>
      <c r="BR111" s="263"/>
      <c r="BS111" s="263"/>
      <c r="BT111" s="263"/>
      <c r="BU111" s="263"/>
      <c r="BV111" s="263"/>
    </row>
    <row r="112" spans="3:74" x14ac:dyDescent="0.25">
      <c r="BK112" s="263"/>
      <c r="BL112" s="263"/>
      <c r="BM112" s="263"/>
      <c r="BN112" s="263"/>
      <c r="BO112" s="263"/>
      <c r="BP112" s="263"/>
      <c r="BQ112" s="263"/>
      <c r="BR112" s="263"/>
      <c r="BS112" s="263"/>
      <c r="BT112" s="263"/>
      <c r="BU112" s="263"/>
      <c r="BV112" s="263"/>
    </row>
    <row r="113" spans="63:74" x14ac:dyDescent="0.25">
      <c r="BK113" s="263"/>
      <c r="BL113" s="263"/>
      <c r="BM113" s="263"/>
      <c r="BN113" s="263"/>
      <c r="BO113" s="263"/>
      <c r="BP113" s="263"/>
      <c r="BQ113" s="263"/>
      <c r="BR113" s="263"/>
      <c r="BS113" s="263"/>
      <c r="BT113" s="263"/>
      <c r="BU113" s="263"/>
      <c r="BV113" s="263"/>
    </row>
    <row r="114" spans="63:74" x14ac:dyDescent="0.25">
      <c r="BK114" s="263"/>
      <c r="BL114" s="263"/>
      <c r="BM114" s="263"/>
      <c r="BN114" s="263"/>
      <c r="BO114" s="263"/>
      <c r="BP114" s="263"/>
      <c r="BQ114" s="263"/>
      <c r="BR114" s="263"/>
      <c r="BS114" s="263"/>
      <c r="BT114" s="263"/>
      <c r="BU114" s="263"/>
      <c r="BV114" s="263"/>
    </row>
    <row r="115" spans="63:74" x14ac:dyDescent="0.25">
      <c r="BK115" s="263"/>
      <c r="BL115" s="263"/>
      <c r="BM115" s="263"/>
      <c r="BN115" s="263"/>
      <c r="BO115" s="263"/>
      <c r="BP115" s="263"/>
      <c r="BQ115" s="263"/>
      <c r="BR115" s="263"/>
      <c r="BS115" s="263"/>
      <c r="BT115" s="263"/>
      <c r="BU115" s="263"/>
      <c r="BV115" s="263"/>
    </row>
    <row r="116" spans="63:74" x14ac:dyDescent="0.25">
      <c r="BK116" s="263"/>
      <c r="BL116" s="263"/>
      <c r="BM116" s="263"/>
      <c r="BN116" s="263"/>
      <c r="BO116" s="263"/>
      <c r="BP116" s="263"/>
      <c r="BQ116" s="263"/>
      <c r="BR116" s="263"/>
      <c r="BS116" s="263"/>
      <c r="BT116" s="263"/>
      <c r="BU116" s="263"/>
      <c r="BV116" s="263"/>
    </row>
    <row r="117" spans="63:74" x14ac:dyDescent="0.25">
      <c r="BK117" s="263"/>
      <c r="BL117" s="263"/>
      <c r="BM117" s="263"/>
      <c r="BN117" s="263"/>
      <c r="BO117" s="263"/>
      <c r="BP117" s="263"/>
      <c r="BQ117" s="263"/>
      <c r="BR117" s="263"/>
      <c r="BS117" s="263"/>
      <c r="BT117" s="263"/>
      <c r="BU117" s="263"/>
      <c r="BV117" s="263"/>
    </row>
    <row r="118" spans="63:74" x14ac:dyDescent="0.25">
      <c r="BK118" s="263"/>
      <c r="BL118" s="263"/>
      <c r="BM118" s="263"/>
      <c r="BN118" s="263"/>
      <c r="BO118" s="263"/>
      <c r="BP118" s="263"/>
      <c r="BQ118" s="263"/>
      <c r="BR118" s="263"/>
      <c r="BS118" s="263"/>
      <c r="BT118" s="263"/>
      <c r="BU118" s="263"/>
      <c r="BV118" s="263"/>
    </row>
    <row r="119" spans="63:74" x14ac:dyDescent="0.25">
      <c r="BK119" s="263"/>
      <c r="BL119" s="263"/>
      <c r="BM119" s="263"/>
      <c r="BN119" s="263"/>
      <c r="BO119" s="263"/>
      <c r="BP119" s="263"/>
      <c r="BQ119" s="263"/>
      <c r="BR119" s="263"/>
      <c r="BS119" s="263"/>
      <c r="BT119" s="263"/>
      <c r="BU119" s="263"/>
      <c r="BV119" s="263"/>
    </row>
    <row r="120" spans="63:74" x14ac:dyDescent="0.25">
      <c r="BK120" s="263"/>
      <c r="BL120" s="263"/>
      <c r="BM120" s="263"/>
      <c r="BN120" s="263"/>
      <c r="BO120" s="263"/>
      <c r="BP120" s="263"/>
      <c r="BQ120" s="263"/>
      <c r="BR120" s="263"/>
      <c r="BS120" s="263"/>
      <c r="BT120" s="263"/>
      <c r="BU120" s="263"/>
      <c r="BV120" s="263"/>
    </row>
    <row r="121" spans="63:74" x14ac:dyDescent="0.25">
      <c r="BK121" s="263"/>
      <c r="BL121" s="263"/>
      <c r="BM121" s="263"/>
      <c r="BN121" s="263"/>
      <c r="BO121" s="263"/>
      <c r="BP121" s="263"/>
      <c r="BQ121" s="263"/>
      <c r="BR121" s="263"/>
      <c r="BS121" s="263"/>
      <c r="BT121" s="263"/>
      <c r="BU121" s="263"/>
      <c r="BV121" s="263"/>
    </row>
    <row r="122" spans="63:74" x14ac:dyDescent="0.25">
      <c r="BK122" s="263"/>
      <c r="BL122" s="263"/>
      <c r="BM122" s="263"/>
      <c r="BN122" s="263"/>
      <c r="BO122" s="263"/>
      <c r="BP122" s="263"/>
      <c r="BQ122" s="263"/>
      <c r="BR122" s="263"/>
      <c r="BS122" s="263"/>
      <c r="BT122" s="263"/>
      <c r="BU122" s="263"/>
      <c r="BV122" s="263"/>
    </row>
    <row r="123" spans="63:74" x14ac:dyDescent="0.25">
      <c r="BK123" s="263"/>
      <c r="BL123" s="263"/>
      <c r="BM123" s="263"/>
      <c r="BN123" s="263"/>
      <c r="BO123" s="263"/>
      <c r="BP123" s="263"/>
      <c r="BQ123" s="263"/>
      <c r="BR123" s="263"/>
      <c r="BS123" s="263"/>
      <c r="BT123" s="263"/>
      <c r="BU123" s="263"/>
      <c r="BV123" s="263"/>
    </row>
    <row r="124" spans="63:74" x14ac:dyDescent="0.25">
      <c r="BK124" s="263"/>
      <c r="BL124" s="263"/>
      <c r="BM124" s="263"/>
      <c r="BN124" s="263"/>
      <c r="BO124" s="263"/>
      <c r="BP124" s="263"/>
      <c r="BQ124" s="263"/>
      <c r="BR124" s="263"/>
      <c r="BS124" s="263"/>
      <c r="BT124" s="263"/>
      <c r="BU124" s="263"/>
      <c r="BV124" s="263"/>
    </row>
    <row r="125" spans="63:74" x14ac:dyDescent="0.25">
      <c r="BK125" s="263"/>
      <c r="BL125" s="263"/>
      <c r="BM125" s="263"/>
      <c r="BN125" s="263"/>
      <c r="BO125" s="263"/>
      <c r="BP125" s="263"/>
      <c r="BQ125" s="263"/>
      <c r="BR125" s="263"/>
      <c r="BS125" s="263"/>
      <c r="BT125" s="263"/>
      <c r="BU125" s="263"/>
      <c r="BV125" s="263"/>
    </row>
    <row r="126" spans="63:74" x14ac:dyDescent="0.25">
      <c r="BK126" s="263"/>
      <c r="BL126" s="263"/>
      <c r="BM126" s="263"/>
      <c r="BN126" s="263"/>
      <c r="BO126" s="263"/>
      <c r="BP126" s="263"/>
      <c r="BQ126" s="263"/>
      <c r="BR126" s="263"/>
      <c r="BS126" s="263"/>
      <c r="BT126" s="263"/>
      <c r="BU126" s="263"/>
      <c r="BV126" s="263"/>
    </row>
    <row r="127" spans="63:74" x14ac:dyDescent="0.25">
      <c r="BK127" s="263"/>
      <c r="BL127" s="263"/>
      <c r="BM127" s="263"/>
      <c r="BN127" s="263"/>
      <c r="BO127" s="263"/>
      <c r="BP127" s="263"/>
      <c r="BQ127" s="263"/>
      <c r="BR127" s="263"/>
      <c r="BS127" s="263"/>
      <c r="BT127" s="263"/>
      <c r="BU127" s="263"/>
      <c r="BV127" s="263"/>
    </row>
    <row r="128" spans="63:74" x14ac:dyDescent="0.25">
      <c r="BK128" s="263"/>
      <c r="BL128" s="263"/>
      <c r="BM128" s="263"/>
      <c r="BN128" s="263"/>
      <c r="BO128" s="263"/>
      <c r="BP128" s="263"/>
      <c r="BQ128" s="263"/>
      <c r="BR128" s="263"/>
      <c r="BS128" s="263"/>
      <c r="BT128" s="263"/>
      <c r="BU128" s="263"/>
      <c r="BV128" s="263"/>
    </row>
    <row r="129" spans="63:74" x14ac:dyDescent="0.25">
      <c r="BK129" s="263"/>
      <c r="BL129" s="263"/>
      <c r="BM129" s="263"/>
      <c r="BN129" s="263"/>
      <c r="BO129" s="263"/>
      <c r="BP129" s="263"/>
      <c r="BQ129" s="263"/>
      <c r="BR129" s="263"/>
      <c r="BS129" s="263"/>
      <c r="BT129" s="263"/>
      <c r="BU129" s="263"/>
      <c r="BV129" s="263"/>
    </row>
    <row r="130" spans="63:74" x14ac:dyDescent="0.25">
      <c r="BK130" s="263"/>
      <c r="BL130" s="263"/>
      <c r="BM130" s="263"/>
      <c r="BN130" s="263"/>
      <c r="BO130" s="263"/>
      <c r="BP130" s="263"/>
      <c r="BQ130" s="263"/>
      <c r="BR130" s="263"/>
      <c r="BS130" s="263"/>
      <c r="BT130" s="263"/>
      <c r="BU130" s="263"/>
      <c r="BV130" s="263"/>
    </row>
    <row r="131" spans="63:74" x14ac:dyDescent="0.25">
      <c r="BK131" s="263"/>
      <c r="BL131" s="263"/>
      <c r="BM131" s="263"/>
      <c r="BN131" s="263"/>
      <c r="BO131" s="263"/>
      <c r="BP131" s="263"/>
      <c r="BQ131" s="263"/>
      <c r="BR131" s="263"/>
      <c r="BS131" s="263"/>
      <c r="BT131" s="263"/>
      <c r="BU131" s="263"/>
      <c r="BV131" s="263"/>
    </row>
    <row r="132" spans="63:74" x14ac:dyDescent="0.25">
      <c r="BK132" s="263"/>
      <c r="BL132" s="263"/>
      <c r="BM132" s="263"/>
      <c r="BN132" s="263"/>
      <c r="BO132" s="263"/>
      <c r="BP132" s="263"/>
      <c r="BQ132" s="263"/>
      <c r="BR132" s="263"/>
      <c r="BS132" s="263"/>
      <c r="BT132" s="263"/>
      <c r="BU132" s="263"/>
      <c r="BV132" s="263"/>
    </row>
    <row r="133" spans="63:74" x14ac:dyDescent="0.25">
      <c r="BK133" s="263"/>
      <c r="BL133" s="263"/>
      <c r="BM133" s="263"/>
      <c r="BN133" s="263"/>
      <c r="BO133" s="263"/>
      <c r="BP133" s="263"/>
      <c r="BQ133" s="263"/>
      <c r="BR133" s="263"/>
      <c r="BS133" s="263"/>
      <c r="BT133" s="263"/>
      <c r="BU133" s="263"/>
      <c r="BV133" s="263"/>
    </row>
    <row r="134" spans="63:74" x14ac:dyDescent="0.25">
      <c r="BK134" s="263"/>
      <c r="BL134" s="263"/>
      <c r="BM134" s="263"/>
      <c r="BN134" s="263"/>
      <c r="BO134" s="263"/>
      <c r="BP134" s="263"/>
      <c r="BQ134" s="263"/>
      <c r="BR134" s="263"/>
      <c r="BS134" s="263"/>
      <c r="BT134" s="263"/>
      <c r="BU134" s="263"/>
      <c r="BV134" s="263"/>
    </row>
    <row r="135" spans="63:74" x14ac:dyDescent="0.25">
      <c r="BK135" s="263"/>
      <c r="BL135" s="263"/>
      <c r="BM135" s="263"/>
      <c r="BN135" s="263"/>
      <c r="BO135" s="263"/>
      <c r="BP135" s="263"/>
      <c r="BQ135" s="263"/>
      <c r="BR135" s="263"/>
      <c r="BS135" s="263"/>
      <c r="BT135" s="263"/>
      <c r="BU135" s="263"/>
      <c r="BV135" s="263"/>
    </row>
    <row r="136" spans="63:74" x14ac:dyDescent="0.25">
      <c r="BK136" s="263"/>
      <c r="BL136" s="263"/>
      <c r="BM136" s="263"/>
      <c r="BN136" s="263"/>
      <c r="BO136" s="263"/>
      <c r="BP136" s="263"/>
      <c r="BQ136" s="263"/>
      <c r="BR136" s="263"/>
      <c r="BS136" s="263"/>
      <c r="BT136" s="263"/>
      <c r="BU136" s="263"/>
      <c r="BV136" s="263"/>
    </row>
    <row r="137" spans="63:74" x14ac:dyDescent="0.25">
      <c r="BK137" s="263"/>
      <c r="BL137" s="263"/>
      <c r="BM137" s="263"/>
      <c r="BN137" s="263"/>
      <c r="BO137" s="263"/>
      <c r="BP137" s="263"/>
      <c r="BQ137" s="263"/>
      <c r="BR137" s="263"/>
      <c r="BS137" s="263"/>
      <c r="BT137" s="263"/>
      <c r="BU137" s="263"/>
      <c r="BV137" s="263"/>
    </row>
    <row r="138" spans="63:74" x14ac:dyDescent="0.25">
      <c r="BK138" s="263"/>
      <c r="BL138" s="263"/>
      <c r="BM138" s="263"/>
      <c r="BN138" s="263"/>
      <c r="BO138" s="263"/>
      <c r="BP138" s="263"/>
      <c r="BQ138" s="263"/>
      <c r="BR138" s="263"/>
      <c r="BS138" s="263"/>
      <c r="BT138" s="263"/>
      <c r="BU138" s="263"/>
      <c r="BV138" s="263"/>
    </row>
    <row r="139" spans="63:74" x14ac:dyDescent="0.25">
      <c r="BK139" s="263"/>
      <c r="BL139" s="263"/>
      <c r="BM139" s="263"/>
      <c r="BN139" s="263"/>
      <c r="BO139" s="263"/>
      <c r="BP139" s="263"/>
      <c r="BQ139" s="263"/>
      <c r="BR139" s="263"/>
      <c r="BS139" s="263"/>
      <c r="BT139" s="263"/>
      <c r="BU139" s="263"/>
      <c r="BV139" s="263"/>
    </row>
    <row r="140" spans="63:74" x14ac:dyDescent="0.25">
      <c r="BK140" s="263"/>
      <c r="BL140" s="263"/>
      <c r="BM140" s="263"/>
      <c r="BN140" s="263"/>
      <c r="BO140" s="263"/>
      <c r="BP140" s="263"/>
      <c r="BQ140" s="263"/>
      <c r="BR140" s="263"/>
      <c r="BS140" s="263"/>
      <c r="BT140" s="263"/>
      <c r="BU140" s="263"/>
      <c r="BV140" s="263"/>
    </row>
    <row r="141" spans="63:74" x14ac:dyDescent="0.25">
      <c r="BK141" s="263"/>
      <c r="BL141" s="263"/>
      <c r="BM141" s="263"/>
      <c r="BN141" s="263"/>
      <c r="BO141" s="263"/>
      <c r="BP141" s="263"/>
      <c r="BQ141" s="263"/>
      <c r="BR141" s="263"/>
      <c r="BS141" s="263"/>
      <c r="BT141" s="263"/>
      <c r="BU141" s="263"/>
      <c r="BV141" s="263"/>
    </row>
    <row r="142" spans="63:74" x14ac:dyDescent="0.25">
      <c r="BK142" s="263"/>
      <c r="BL142" s="263"/>
      <c r="BM142" s="263"/>
      <c r="BN142" s="263"/>
      <c r="BO142" s="263"/>
      <c r="BP142" s="263"/>
      <c r="BQ142" s="263"/>
      <c r="BR142" s="263"/>
      <c r="BS142" s="263"/>
      <c r="BT142" s="263"/>
      <c r="BU142" s="263"/>
      <c r="BV142" s="263"/>
    </row>
    <row r="143" spans="63:74" x14ac:dyDescent="0.25">
      <c r="BK143" s="263"/>
      <c r="BL143" s="263"/>
      <c r="BM143" s="263"/>
      <c r="BN143" s="263"/>
      <c r="BO143" s="263"/>
      <c r="BP143" s="263"/>
      <c r="BQ143" s="263"/>
      <c r="BR143" s="263"/>
      <c r="BS143" s="263"/>
      <c r="BT143" s="263"/>
      <c r="BU143" s="263"/>
      <c r="BV143" s="263"/>
    </row>
    <row r="144" spans="63:74" x14ac:dyDescent="0.25">
      <c r="BK144" s="263"/>
      <c r="BL144" s="263"/>
      <c r="BM144" s="263"/>
      <c r="BN144" s="263"/>
      <c r="BO144" s="263"/>
      <c r="BP144" s="263"/>
      <c r="BQ144" s="263"/>
      <c r="BR144" s="263"/>
      <c r="BS144" s="263"/>
      <c r="BT144" s="263"/>
      <c r="BU144" s="263"/>
      <c r="BV144" s="263"/>
    </row>
    <row r="145" spans="63:74" x14ac:dyDescent="0.25">
      <c r="BK145" s="263"/>
      <c r="BL145" s="263"/>
      <c r="BM145" s="263"/>
      <c r="BN145" s="263"/>
      <c r="BO145" s="263"/>
      <c r="BP145" s="263"/>
      <c r="BQ145" s="263"/>
      <c r="BR145" s="263"/>
      <c r="BS145" s="263"/>
      <c r="BT145" s="263"/>
      <c r="BU145" s="263"/>
      <c r="BV145" s="263"/>
    </row>
  </sheetData>
  <mergeCells count="18">
    <mergeCell ref="B57:Q57"/>
    <mergeCell ref="B58:Q58"/>
    <mergeCell ref="B59:Q59"/>
    <mergeCell ref="A1:A2"/>
    <mergeCell ref="B51:Q51"/>
    <mergeCell ref="B50:Q50"/>
    <mergeCell ref="B52:Q52"/>
    <mergeCell ref="B55:Q55"/>
    <mergeCell ref="B54:Q54"/>
    <mergeCell ref="B56:Q56"/>
    <mergeCell ref="B53:Q53"/>
    <mergeCell ref="BK3:BV3"/>
    <mergeCell ref="B1:AL1"/>
    <mergeCell ref="C3:N3"/>
    <mergeCell ref="O3:Z3"/>
    <mergeCell ref="AA3:AL3"/>
    <mergeCell ref="AM3:AX3"/>
    <mergeCell ref="AY3:BJ3"/>
  </mergeCells>
  <phoneticPr fontId="6" type="noConversion"/>
  <conditionalFormatting sqref="C49:P49">
    <cfRule type="cellIs" dxfId="4" priority="1" stopIfTrue="1" operator="notEqual">
      <formula>0</formula>
    </cfRule>
  </conditionalFormatting>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1"/>
  <sheetViews>
    <sheetView showGridLines="0" workbookViewId="0">
      <pane xSplit="2" ySplit="4" topLeftCell="AT10" activePane="bottomRight" state="frozen"/>
      <selection activeCell="BF63" sqref="BF63"/>
      <selection pane="topRight" activeCell="BF63" sqref="BF63"/>
      <selection pane="bottomLeft" activeCell="BF63" sqref="BF63"/>
      <selection pane="bottomRight" activeCell="A66" sqref="A66:XFD66"/>
    </sheetView>
  </sheetViews>
  <sheetFormatPr defaultColWidth="11" defaultRowHeight="10.5" x14ac:dyDescent="0.25"/>
  <cols>
    <col min="1" max="1" width="10.54296875" style="397" customWidth="1"/>
    <col min="2" max="2" width="27" style="397" customWidth="1"/>
    <col min="3" max="55" width="6.54296875" style="397" customWidth="1"/>
    <col min="56" max="58" width="6.54296875" style="507" customWidth="1"/>
    <col min="59" max="74" width="6.54296875" style="397" customWidth="1"/>
    <col min="75" max="238" width="11" style="397"/>
    <col min="239" max="239" width="1.54296875" style="397" customWidth="1"/>
    <col min="240" max="16384" width="11" style="397"/>
  </cols>
  <sheetData>
    <row r="1" spans="1:74" ht="12.75" customHeight="1" x14ac:dyDescent="0.3">
      <c r="A1" s="649" t="s">
        <v>699</v>
      </c>
      <c r="B1" s="396" t="s">
        <v>1108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row>
    <row r="2" spans="1:74" ht="12.75" customHeight="1" x14ac:dyDescent="0.3">
      <c r="A2" s="650"/>
      <c r="B2" s="392" t="str">
        <f>"U.S. Energy Information Administration  |  Short-Term Energy Outlook  - "&amp;Dates!D1</f>
        <v>U.S. Energy Information Administration  |  Short-Term Energy Outlook  - May 2024</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500"/>
      <c r="BE2" s="500"/>
      <c r="BF2" s="500"/>
      <c r="BG2" s="398"/>
      <c r="BH2" s="398"/>
      <c r="BI2" s="398"/>
      <c r="BJ2" s="398"/>
      <c r="BK2" s="398"/>
      <c r="BL2" s="398"/>
      <c r="BM2" s="398"/>
      <c r="BN2" s="398"/>
      <c r="BO2" s="398"/>
      <c r="BP2" s="398"/>
      <c r="BQ2" s="398"/>
      <c r="BR2" s="398"/>
      <c r="BS2" s="398"/>
      <c r="BT2" s="398"/>
      <c r="BU2" s="398"/>
      <c r="BV2" s="398"/>
    </row>
    <row r="3" spans="1:74" ht="12.75" customHeight="1" x14ac:dyDescent="0.25">
      <c r="A3" s="575" t="s">
        <v>1155</v>
      </c>
      <c r="B3" s="400"/>
      <c r="C3" s="739">
        <f>Dates!D3</f>
        <v>2020</v>
      </c>
      <c r="D3" s="653"/>
      <c r="E3" s="653"/>
      <c r="F3" s="653"/>
      <c r="G3" s="653"/>
      <c r="H3" s="653"/>
      <c r="I3" s="653"/>
      <c r="J3" s="653"/>
      <c r="K3" s="653"/>
      <c r="L3" s="653"/>
      <c r="M3" s="653"/>
      <c r="N3" s="725"/>
      <c r="O3" s="652">
        <f>C3+1</f>
        <v>2021</v>
      </c>
      <c r="P3" s="653"/>
      <c r="Q3" s="653"/>
      <c r="R3" s="653"/>
      <c r="S3" s="653"/>
      <c r="T3" s="653"/>
      <c r="U3" s="653"/>
      <c r="V3" s="653"/>
      <c r="W3" s="653"/>
      <c r="X3" s="653"/>
      <c r="Y3" s="653"/>
      <c r="Z3" s="725"/>
      <c r="AA3" s="652">
        <f>O3+1</f>
        <v>2022</v>
      </c>
      <c r="AB3" s="653"/>
      <c r="AC3" s="653"/>
      <c r="AD3" s="653"/>
      <c r="AE3" s="653"/>
      <c r="AF3" s="653"/>
      <c r="AG3" s="653"/>
      <c r="AH3" s="653"/>
      <c r="AI3" s="653"/>
      <c r="AJ3" s="653"/>
      <c r="AK3" s="653"/>
      <c r="AL3" s="725"/>
      <c r="AM3" s="652">
        <f>AA3+1</f>
        <v>2023</v>
      </c>
      <c r="AN3" s="653"/>
      <c r="AO3" s="653"/>
      <c r="AP3" s="653"/>
      <c r="AQ3" s="653"/>
      <c r="AR3" s="653"/>
      <c r="AS3" s="653"/>
      <c r="AT3" s="653"/>
      <c r="AU3" s="653"/>
      <c r="AV3" s="653"/>
      <c r="AW3" s="653"/>
      <c r="AX3" s="725"/>
      <c r="AY3" s="652">
        <f>AM3+1</f>
        <v>2024</v>
      </c>
      <c r="AZ3" s="653"/>
      <c r="BA3" s="653"/>
      <c r="BB3" s="653"/>
      <c r="BC3" s="653"/>
      <c r="BD3" s="653"/>
      <c r="BE3" s="653"/>
      <c r="BF3" s="653"/>
      <c r="BG3" s="653"/>
      <c r="BH3" s="653"/>
      <c r="BI3" s="653"/>
      <c r="BJ3" s="725"/>
      <c r="BK3" s="652">
        <f>AY3+1</f>
        <v>2025</v>
      </c>
      <c r="BL3" s="653"/>
      <c r="BM3" s="653"/>
      <c r="BN3" s="653"/>
      <c r="BO3" s="653"/>
      <c r="BP3" s="653"/>
      <c r="BQ3" s="653"/>
      <c r="BR3" s="653"/>
      <c r="BS3" s="653"/>
      <c r="BT3" s="653"/>
      <c r="BU3" s="653"/>
      <c r="BV3" s="725"/>
    </row>
    <row r="4" spans="1:74" ht="12.75" customHeight="1" x14ac:dyDescent="0.25">
      <c r="A4" s="587" t="str">
        <f>TEXT(Dates!$D$2,"dddd, mmmm d, yyyy")</f>
        <v>Thursday, May 2, 2024</v>
      </c>
      <c r="B4" s="401"/>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399"/>
      <c r="B5" s="100" t="s">
        <v>287</v>
      </c>
      <c r="C5" s="402"/>
      <c r="D5" s="403"/>
      <c r="E5" s="403"/>
      <c r="F5" s="403"/>
      <c r="G5" s="403"/>
      <c r="H5" s="403"/>
      <c r="I5" s="403"/>
      <c r="J5" s="403"/>
      <c r="K5" s="403"/>
      <c r="L5" s="403"/>
      <c r="M5" s="403"/>
      <c r="N5" s="404"/>
      <c r="O5" s="402"/>
      <c r="P5" s="403"/>
      <c r="Q5" s="403"/>
      <c r="R5" s="403"/>
      <c r="S5" s="403"/>
      <c r="T5" s="403"/>
      <c r="U5" s="403"/>
      <c r="V5" s="403"/>
      <c r="W5" s="403"/>
      <c r="X5" s="403"/>
      <c r="Y5" s="403"/>
      <c r="Z5" s="404"/>
      <c r="AA5" s="402"/>
      <c r="AB5" s="403"/>
      <c r="AC5" s="403"/>
      <c r="AD5" s="403"/>
      <c r="AE5" s="403"/>
      <c r="AF5" s="403"/>
      <c r="AG5" s="403"/>
      <c r="AH5" s="403"/>
      <c r="AI5" s="403"/>
      <c r="AJ5" s="403"/>
      <c r="AK5" s="403"/>
      <c r="AL5" s="404"/>
      <c r="AM5" s="402"/>
      <c r="AN5" s="403"/>
      <c r="AO5" s="403"/>
      <c r="AP5" s="403"/>
      <c r="AQ5" s="403"/>
      <c r="AR5" s="403"/>
      <c r="AS5" s="403"/>
      <c r="AT5" s="403"/>
      <c r="AU5" s="403"/>
      <c r="AV5" s="403"/>
      <c r="AW5" s="403"/>
      <c r="AX5" s="404"/>
      <c r="AY5" s="402"/>
      <c r="AZ5" s="403"/>
      <c r="BA5" s="403"/>
      <c r="BB5" s="403"/>
      <c r="BC5" s="403"/>
      <c r="BD5" s="403"/>
      <c r="BE5" s="403"/>
      <c r="BF5" s="403"/>
      <c r="BG5" s="403"/>
      <c r="BH5" s="403"/>
      <c r="BI5" s="403"/>
      <c r="BJ5" s="404"/>
      <c r="BK5" s="402"/>
      <c r="BL5" s="403"/>
      <c r="BM5" s="403"/>
      <c r="BN5" s="403"/>
      <c r="BO5" s="403"/>
      <c r="BP5" s="403"/>
      <c r="BQ5" s="403"/>
      <c r="BR5" s="403"/>
      <c r="BS5" s="403"/>
      <c r="BT5" s="403"/>
      <c r="BU5" s="403"/>
      <c r="BV5" s="404"/>
    </row>
    <row r="6" spans="1:74" ht="11.15" customHeight="1" x14ac:dyDescent="0.25">
      <c r="A6" s="405" t="s">
        <v>991</v>
      </c>
      <c r="B6" s="406" t="s">
        <v>1216</v>
      </c>
      <c r="C6" s="554">
        <v>126.42408202999999</v>
      </c>
      <c r="D6" s="554">
        <v>119.19457303999999</v>
      </c>
      <c r="E6" s="554">
        <v>117.34136542</v>
      </c>
      <c r="F6" s="554">
        <v>102.64443218</v>
      </c>
      <c r="G6" s="554">
        <v>109.16109187000001</v>
      </c>
      <c r="H6" s="554">
        <v>134.46183019</v>
      </c>
      <c r="I6" s="554">
        <v>172.27921455000001</v>
      </c>
      <c r="J6" s="554">
        <v>164.32825295999999</v>
      </c>
      <c r="K6" s="554">
        <v>133.01929056</v>
      </c>
      <c r="L6" s="554">
        <v>123.2596329</v>
      </c>
      <c r="M6" s="554">
        <v>101.61117632</v>
      </c>
      <c r="N6" s="554">
        <v>118.57413821999999</v>
      </c>
      <c r="O6" s="554">
        <v>117.19118611</v>
      </c>
      <c r="P6" s="554">
        <v>103.85468902</v>
      </c>
      <c r="Q6" s="554">
        <v>99.285066747000002</v>
      </c>
      <c r="R6" s="554">
        <v>99.825810603999997</v>
      </c>
      <c r="S6" s="554">
        <v>106.66888569</v>
      </c>
      <c r="T6" s="554">
        <v>140.55194931</v>
      </c>
      <c r="U6" s="554">
        <v>160.59254222999999</v>
      </c>
      <c r="V6" s="554">
        <v>163.21320660000001</v>
      </c>
      <c r="W6" s="554">
        <v>129.87243803000001</v>
      </c>
      <c r="X6" s="554">
        <v>123.31587689</v>
      </c>
      <c r="Y6" s="554">
        <v>113.71243844999999</v>
      </c>
      <c r="Z6" s="554">
        <v>118.51929825000001</v>
      </c>
      <c r="AA6" s="554">
        <v>125.60921377</v>
      </c>
      <c r="AB6" s="554">
        <v>106.94234471</v>
      </c>
      <c r="AC6" s="554">
        <v>103.94080391999999</v>
      </c>
      <c r="AD6" s="554">
        <v>97.597008747999993</v>
      </c>
      <c r="AE6" s="554">
        <v>118.69030927999999</v>
      </c>
      <c r="AF6" s="554">
        <v>146.88082747999999</v>
      </c>
      <c r="AG6" s="554">
        <v>179.56874479999999</v>
      </c>
      <c r="AH6" s="554">
        <v>179.27903638999999</v>
      </c>
      <c r="AI6" s="554">
        <v>148.41019714000001</v>
      </c>
      <c r="AJ6" s="554">
        <v>125.01718459999999</v>
      </c>
      <c r="AK6" s="554">
        <v>118.77827078</v>
      </c>
      <c r="AL6" s="554">
        <v>131.97269456000001</v>
      </c>
      <c r="AM6" s="554">
        <v>128.75732123</v>
      </c>
      <c r="AN6" s="554">
        <v>115.51478527</v>
      </c>
      <c r="AO6" s="554">
        <v>123.36928517</v>
      </c>
      <c r="AP6" s="554">
        <v>112.80903077000001</v>
      </c>
      <c r="AQ6" s="554">
        <v>129.49422018999999</v>
      </c>
      <c r="AR6" s="554">
        <v>152.78861484999999</v>
      </c>
      <c r="AS6" s="554">
        <v>191.06925330999999</v>
      </c>
      <c r="AT6" s="554">
        <v>190.35840229999999</v>
      </c>
      <c r="AU6" s="554">
        <v>156.19265634999999</v>
      </c>
      <c r="AV6" s="554">
        <v>132.17773944000001</v>
      </c>
      <c r="AW6" s="554">
        <v>126.25667224</v>
      </c>
      <c r="AX6" s="554">
        <v>136.47131934000001</v>
      </c>
      <c r="AY6" s="554">
        <v>150.54587753000001</v>
      </c>
      <c r="AZ6" s="554">
        <v>122.29283589000001</v>
      </c>
      <c r="BA6" s="554">
        <v>120.2017</v>
      </c>
      <c r="BB6" s="554">
        <v>111.5519</v>
      </c>
      <c r="BC6" s="555">
        <v>124.6537</v>
      </c>
      <c r="BD6" s="555">
        <v>154.8939</v>
      </c>
      <c r="BE6" s="555">
        <v>192.41480000000001</v>
      </c>
      <c r="BF6" s="555">
        <v>189.1961</v>
      </c>
      <c r="BG6" s="555">
        <v>157.45050000000001</v>
      </c>
      <c r="BH6" s="555">
        <v>136.38990000000001</v>
      </c>
      <c r="BI6" s="555">
        <v>124.7954</v>
      </c>
      <c r="BJ6" s="555">
        <v>135.78190000000001</v>
      </c>
      <c r="BK6" s="555">
        <v>142.13669999999999</v>
      </c>
      <c r="BL6" s="555">
        <v>118.49469999999999</v>
      </c>
      <c r="BM6" s="555">
        <v>119.5231</v>
      </c>
      <c r="BN6" s="555">
        <v>109.4169</v>
      </c>
      <c r="BO6" s="555">
        <v>128.3681</v>
      </c>
      <c r="BP6" s="555">
        <v>156.3193</v>
      </c>
      <c r="BQ6" s="555">
        <v>190.98070000000001</v>
      </c>
      <c r="BR6" s="555">
        <v>190.20740000000001</v>
      </c>
      <c r="BS6" s="555">
        <v>154.56460000000001</v>
      </c>
      <c r="BT6" s="555">
        <v>135.50720000000001</v>
      </c>
      <c r="BU6" s="555">
        <v>124.4532</v>
      </c>
      <c r="BV6" s="555">
        <v>141.58279999999999</v>
      </c>
    </row>
    <row r="7" spans="1:74" ht="11.15" customHeight="1" x14ac:dyDescent="0.25">
      <c r="A7" s="405" t="s">
        <v>992</v>
      </c>
      <c r="B7" s="406" t="s">
        <v>74</v>
      </c>
      <c r="C7" s="554">
        <v>64.563948737000004</v>
      </c>
      <c r="D7" s="554">
        <v>55.665121610999996</v>
      </c>
      <c r="E7" s="554">
        <v>50.230395651999999</v>
      </c>
      <c r="F7" s="554">
        <v>40.233843508</v>
      </c>
      <c r="G7" s="554">
        <v>46.090292931</v>
      </c>
      <c r="H7" s="554">
        <v>64.863443848000003</v>
      </c>
      <c r="I7" s="554">
        <v>89.245923423999997</v>
      </c>
      <c r="J7" s="554">
        <v>90.695629866999994</v>
      </c>
      <c r="K7" s="554">
        <v>67.924857051000004</v>
      </c>
      <c r="L7" s="554">
        <v>59.338810713000001</v>
      </c>
      <c r="M7" s="554">
        <v>60.748456773999997</v>
      </c>
      <c r="N7" s="554">
        <v>78.100861441000006</v>
      </c>
      <c r="O7" s="554">
        <v>80.764682875999995</v>
      </c>
      <c r="P7" s="554">
        <v>87.026807962999996</v>
      </c>
      <c r="Q7" s="554">
        <v>61.446816099999999</v>
      </c>
      <c r="R7" s="554">
        <v>53.538657024000003</v>
      </c>
      <c r="S7" s="554">
        <v>63.416494448000002</v>
      </c>
      <c r="T7" s="554">
        <v>86.786683714999995</v>
      </c>
      <c r="U7" s="554">
        <v>101.05787642</v>
      </c>
      <c r="V7" s="554">
        <v>101.38283946999999</v>
      </c>
      <c r="W7" s="554">
        <v>78.387802363999995</v>
      </c>
      <c r="X7" s="554">
        <v>62.124099671000003</v>
      </c>
      <c r="Y7" s="554">
        <v>56.941648342000001</v>
      </c>
      <c r="Z7" s="554">
        <v>59.565573475999997</v>
      </c>
      <c r="AA7" s="554">
        <v>87.114373004000001</v>
      </c>
      <c r="AB7" s="554">
        <v>70.537893866999994</v>
      </c>
      <c r="AC7" s="554">
        <v>60.541362083999999</v>
      </c>
      <c r="AD7" s="554">
        <v>54.914721806000003</v>
      </c>
      <c r="AE7" s="554">
        <v>62.060548316000002</v>
      </c>
      <c r="AF7" s="554">
        <v>72.986044285999995</v>
      </c>
      <c r="AG7" s="554">
        <v>85.936298085000004</v>
      </c>
      <c r="AH7" s="554">
        <v>84.733372063999994</v>
      </c>
      <c r="AI7" s="554">
        <v>64.563982151999994</v>
      </c>
      <c r="AJ7" s="554">
        <v>53.804784716999997</v>
      </c>
      <c r="AK7" s="554">
        <v>55.977670740999997</v>
      </c>
      <c r="AL7" s="554">
        <v>72.925466881999995</v>
      </c>
      <c r="AM7" s="554">
        <v>60.854585505999999</v>
      </c>
      <c r="AN7" s="554">
        <v>46.114738514999999</v>
      </c>
      <c r="AO7" s="554">
        <v>49.687709275000003</v>
      </c>
      <c r="AP7" s="554">
        <v>39.779215978000003</v>
      </c>
      <c r="AQ7" s="554">
        <v>43.462774529999997</v>
      </c>
      <c r="AR7" s="554">
        <v>57.317958066999999</v>
      </c>
      <c r="AS7" s="554">
        <v>78.71506205</v>
      </c>
      <c r="AT7" s="554">
        <v>77.800581769000004</v>
      </c>
      <c r="AU7" s="554">
        <v>59.624769743999998</v>
      </c>
      <c r="AV7" s="554">
        <v>50.586998430000001</v>
      </c>
      <c r="AW7" s="554">
        <v>50.871696597000003</v>
      </c>
      <c r="AX7" s="554">
        <v>55.884005442000003</v>
      </c>
      <c r="AY7" s="554">
        <v>75.244502331999996</v>
      </c>
      <c r="AZ7" s="554">
        <v>43.683052167</v>
      </c>
      <c r="BA7" s="554">
        <v>38.599930000000001</v>
      </c>
      <c r="BB7" s="554">
        <v>35.970059999999997</v>
      </c>
      <c r="BC7" s="555">
        <v>46.06138</v>
      </c>
      <c r="BD7" s="555">
        <v>59.320650000000001</v>
      </c>
      <c r="BE7" s="555">
        <v>75.95196</v>
      </c>
      <c r="BF7" s="555">
        <v>75.653120000000001</v>
      </c>
      <c r="BG7" s="555">
        <v>52.584229999999998</v>
      </c>
      <c r="BH7" s="555">
        <v>42.6218</v>
      </c>
      <c r="BI7" s="555">
        <v>44.396189999999997</v>
      </c>
      <c r="BJ7" s="555">
        <v>52.710419999999999</v>
      </c>
      <c r="BK7" s="555">
        <v>65.578710000000001</v>
      </c>
      <c r="BL7" s="555">
        <v>41.511249999999997</v>
      </c>
      <c r="BM7" s="555">
        <v>37.093170000000001</v>
      </c>
      <c r="BN7" s="555">
        <v>27.954339999999998</v>
      </c>
      <c r="BO7" s="555">
        <v>40.082149999999999</v>
      </c>
      <c r="BP7" s="555">
        <v>54.409799999999997</v>
      </c>
      <c r="BQ7" s="555">
        <v>73.598200000000006</v>
      </c>
      <c r="BR7" s="555">
        <v>73.470510000000004</v>
      </c>
      <c r="BS7" s="555">
        <v>52.280239999999999</v>
      </c>
      <c r="BT7" s="555">
        <v>42.619990000000001</v>
      </c>
      <c r="BU7" s="555">
        <v>40.261429999999997</v>
      </c>
      <c r="BV7" s="555">
        <v>46.280320000000003</v>
      </c>
    </row>
    <row r="8" spans="1:74" ht="11.15" customHeight="1" x14ac:dyDescent="0.25">
      <c r="A8" s="407" t="s">
        <v>993</v>
      </c>
      <c r="B8" s="408" t="s">
        <v>75</v>
      </c>
      <c r="C8" s="554">
        <v>74.169646</v>
      </c>
      <c r="D8" s="554">
        <v>65.910573999999997</v>
      </c>
      <c r="E8" s="554">
        <v>63.997210000000003</v>
      </c>
      <c r="F8" s="554">
        <v>59.170015999999997</v>
      </c>
      <c r="G8" s="554">
        <v>64.337969999999999</v>
      </c>
      <c r="H8" s="554">
        <v>67.205083000000002</v>
      </c>
      <c r="I8" s="554">
        <v>69.385440000000003</v>
      </c>
      <c r="J8" s="554">
        <v>68.982186999999996</v>
      </c>
      <c r="K8" s="554">
        <v>65.727316999999999</v>
      </c>
      <c r="L8" s="554">
        <v>59.362465</v>
      </c>
      <c r="M8" s="554">
        <v>61.759976999999999</v>
      </c>
      <c r="N8" s="554">
        <v>69.870977999999994</v>
      </c>
      <c r="O8" s="554">
        <v>71.732462999999996</v>
      </c>
      <c r="P8" s="554">
        <v>62.954160000000002</v>
      </c>
      <c r="Q8" s="554">
        <v>63.708238000000001</v>
      </c>
      <c r="R8" s="554">
        <v>57.092024000000002</v>
      </c>
      <c r="S8" s="554">
        <v>63.394114999999999</v>
      </c>
      <c r="T8" s="554">
        <v>66.070373000000004</v>
      </c>
      <c r="U8" s="554">
        <v>68.831592999999998</v>
      </c>
      <c r="V8" s="554">
        <v>69.471331000000006</v>
      </c>
      <c r="W8" s="554">
        <v>64.520031000000003</v>
      </c>
      <c r="X8" s="554">
        <v>58.401111999999998</v>
      </c>
      <c r="Y8" s="554">
        <v>62.749318000000002</v>
      </c>
      <c r="Z8" s="554">
        <v>70.719836999999998</v>
      </c>
      <c r="AA8" s="554">
        <v>70.576875000000001</v>
      </c>
      <c r="AB8" s="554">
        <v>61.852176999999998</v>
      </c>
      <c r="AC8" s="554">
        <v>63.153700999999998</v>
      </c>
      <c r="AD8" s="554">
        <v>55.289540000000002</v>
      </c>
      <c r="AE8" s="554">
        <v>63.38162449</v>
      </c>
      <c r="AF8" s="554">
        <v>65.715419999999995</v>
      </c>
      <c r="AG8" s="554">
        <v>68.856919000000005</v>
      </c>
      <c r="AH8" s="554">
        <v>68.896917000000002</v>
      </c>
      <c r="AI8" s="554">
        <v>63.733186000000003</v>
      </c>
      <c r="AJ8" s="554">
        <v>58.945383</v>
      </c>
      <c r="AK8" s="554">
        <v>62.041286999999997</v>
      </c>
      <c r="AL8" s="554">
        <v>69.094147000000007</v>
      </c>
      <c r="AM8" s="554">
        <v>70.870080000000002</v>
      </c>
      <c r="AN8" s="554">
        <v>60.806857000000001</v>
      </c>
      <c r="AO8" s="554">
        <v>62.820442999999997</v>
      </c>
      <c r="AP8" s="554">
        <v>56.662458000000001</v>
      </c>
      <c r="AQ8" s="554">
        <v>61.472883000000003</v>
      </c>
      <c r="AR8" s="554">
        <v>64.965075999999996</v>
      </c>
      <c r="AS8" s="554">
        <v>69.887587999999994</v>
      </c>
      <c r="AT8" s="554">
        <v>69.744022999999999</v>
      </c>
      <c r="AU8" s="554">
        <v>65.559709999999995</v>
      </c>
      <c r="AV8" s="554">
        <v>61.402631999999997</v>
      </c>
      <c r="AW8" s="554">
        <v>62.257643999999999</v>
      </c>
      <c r="AX8" s="554">
        <v>68.897756999999999</v>
      </c>
      <c r="AY8" s="554">
        <v>69.079734999999999</v>
      </c>
      <c r="AZ8" s="554">
        <v>64.583811999999995</v>
      </c>
      <c r="BA8" s="554">
        <v>63.232849999999999</v>
      </c>
      <c r="BB8" s="554">
        <v>58.078049999999998</v>
      </c>
      <c r="BC8" s="555">
        <v>65.870620000000002</v>
      </c>
      <c r="BD8" s="555">
        <v>68.793440000000004</v>
      </c>
      <c r="BE8" s="555">
        <v>71.316450000000003</v>
      </c>
      <c r="BF8" s="555">
        <v>71.314089999999993</v>
      </c>
      <c r="BG8" s="555">
        <v>65.661910000000006</v>
      </c>
      <c r="BH8" s="555">
        <v>59.441040000000001</v>
      </c>
      <c r="BI8" s="555">
        <v>62.370959999999997</v>
      </c>
      <c r="BJ8" s="555">
        <v>70.751400000000004</v>
      </c>
      <c r="BK8" s="555">
        <v>71.399850000000001</v>
      </c>
      <c r="BL8" s="555">
        <v>61.849130000000002</v>
      </c>
      <c r="BM8" s="555">
        <v>65.123339999999999</v>
      </c>
      <c r="BN8" s="555">
        <v>59.336370000000002</v>
      </c>
      <c r="BO8" s="555">
        <v>65.123140000000006</v>
      </c>
      <c r="BP8" s="555">
        <v>68.419929999999994</v>
      </c>
      <c r="BQ8" s="555">
        <v>71.353260000000006</v>
      </c>
      <c r="BR8" s="555">
        <v>71.350890000000007</v>
      </c>
      <c r="BS8" s="555">
        <v>66.083860000000001</v>
      </c>
      <c r="BT8" s="555">
        <v>59.226379999999999</v>
      </c>
      <c r="BU8" s="555">
        <v>66.236289999999997</v>
      </c>
      <c r="BV8" s="555">
        <v>71.146630000000002</v>
      </c>
    </row>
    <row r="9" spans="1:74" ht="11.15" customHeight="1" x14ac:dyDescent="0.25">
      <c r="A9" s="407" t="s">
        <v>994</v>
      </c>
      <c r="B9" s="408" t="s">
        <v>1217</v>
      </c>
      <c r="C9" s="554">
        <v>60.458993206000002</v>
      </c>
      <c r="D9" s="554">
        <v>63.771547431999998</v>
      </c>
      <c r="E9" s="554">
        <v>63.025730893999999</v>
      </c>
      <c r="F9" s="554">
        <v>64.074704686999993</v>
      </c>
      <c r="G9" s="554">
        <v>71.287911554000004</v>
      </c>
      <c r="H9" s="554">
        <v>70.944862358999998</v>
      </c>
      <c r="I9" s="554">
        <v>63.583396364999999</v>
      </c>
      <c r="J9" s="554">
        <v>59.122898124000002</v>
      </c>
      <c r="K9" s="554">
        <v>52.804779717000002</v>
      </c>
      <c r="L9" s="554">
        <v>57.833716844000001</v>
      </c>
      <c r="M9" s="554">
        <v>63.065824614999997</v>
      </c>
      <c r="N9" s="554">
        <v>62.026754752000002</v>
      </c>
      <c r="O9" s="554">
        <v>63.722456014000002</v>
      </c>
      <c r="P9" s="554">
        <v>56.488687908000003</v>
      </c>
      <c r="Q9" s="554">
        <v>73.022201503000005</v>
      </c>
      <c r="R9" s="554">
        <v>69.475406894000002</v>
      </c>
      <c r="S9" s="554">
        <v>72.817684908000004</v>
      </c>
      <c r="T9" s="554">
        <v>65.660013130999999</v>
      </c>
      <c r="U9" s="554">
        <v>59.516320554000004</v>
      </c>
      <c r="V9" s="554">
        <v>62.858192176999999</v>
      </c>
      <c r="W9" s="554">
        <v>60.508145872</v>
      </c>
      <c r="X9" s="554">
        <v>61.774507458999999</v>
      </c>
      <c r="Y9" s="554">
        <v>66.118225515000006</v>
      </c>
      <c r="Z9" s="554">
        <v>73.074111122000005</v>
      </c>
      <c r="AA9" s="554">
        <v>72.798818757000006</v>
      </c>
      <c r="AB9" s="554">
        <v>71.008045875999997</v>
      </c>
      <c r="AC9" s="554">
        <v>82.198896798999996</v>
      </c>
      <c r="AD9" s="554">
        <v>82.447939016999996</v>
      </c>
      <c r="AE9" s="554">
        <v>83.596381602999998</v>
      </c>
      <c r="AF9" s="554">
        <v>78.897687532999996</v>
      </c>
      <c r="AG9" s="554">
        <v>73.138835329000003</v>
      </c>
      <c r="AH9" s="554">
        <v>63.660334657</v>
      </c>
      <c r="AI9" s="554">
        <v>60.732698638000002</v>
      </c>
      <c r="AJ9" s="554">
        <v>62.028915849000001</v>
      </c>
      <c r="AK9" s="554">
        <v>70.594436234</v>
      </c>
      <c r="AL9" s="554">
        <v>69.197775501999999</v>
      </c>
      <c r="AM9" s="554">
        <v>72.911475585000005</v>
      </c>
      <c r="AN9" s="554">
        <v>73.003606958999995</v>
      </c>
      <c r="AO9" s="554">
        <v>79.843181208000004</v>
      </c>
      <c r="AP9" s="554">
        <v>77.911299846000006</v>
      </c>
      <c r="AQ9" s="554">
        <v>79.417972523000003</v>
      </c>
      <c r="AR9" s="554">
        <v>67.519427343999993</v>
      </c>
      <c r="AS9" s="554">
        <v>71.045942623000002</v>
      </c>
      <c r="AT9" s="554">
        <v>70.590363995999994</v>
      </c>
      <c r="AU9" s="554">
        <v>63.121041415999997</v>
      </c>
      <c r="AV9" s="554">
        <v>71.293098021000006</v>
      </c>
      <c r="AW9" s="554">
        <v>68.240576438999994</v>
      </c>
      <c r="AX9" s="554">
        <v>69.841660298999997</v>
      </c>
      <c r="AY9" s="554">
        <v>68.901915657000004</v>
      </c>
      <c r="AZ9" s="554">
        <v>76.259008386999994</v>
      </c>
      <c r="BA9" s="554">
        <v>88.285610000000005</v>
      </c>
      <c r="BB9" s="554">
        <v>89.229650000000007</v>
      </c>
      <c r="BC9" s="555">
        <v>87.953360000000004</v>
      </c>
      <c r="BD9" s="555">
        <v>84.223010000000002</v>
      </c>
      <c r="BE9" s="555">
        <v>82.475409999999997</v>
      </c>
      <c r="BF9" s="555">
        <v>80.040390000000002</v>
      </c>
      <c r="BG9" s="555">
        <v>73.775649999999999</v>
      </c>
      <c r="BH9" s="555">
        <v>78.075500000000005</v>
      </c>
      <c r="BI9" s="555">
        <v>78.231989999999996</v>
      </c>
      <c r="BJ9" s="555">
        <v>78.824389999999994</v>
      </c>
      <c r="BK9" s="555">
        <v>77.372290000000007</v>
      </c>
      <c r="BL9" s="555">
        <v>82.712509999999995</v>
      </c>
      <c r="BM9" s="555">
        <v>97.324179999999998</v>
      </c>
      <c r="BN9" s="555">
        <v>98.868620000000007</v>
      </c>
      <c r="BO9" s="555">
        <v>97.61542</v>
      </c>
      <c r="BP9" s="555">
        <v>92.475080000000005</v>
      </c>
      <c r="BQ9" s="555">
        <v>91.445840000000004</v>
      </c>
      <c r="BR9" s="555">
        <v>86.467339999999993</v>
      </c>
      <c r="BS9" s="555">
        <v>80.681319999999999</v>
      </c>
      <c r="BT9" s="555">
        <v>83.017910000000001</v>
      </c>
      <c r="BU9" s="555">
        <v>82.141549999999995</v>
      </c>
      <c r="BV9" s="555">
        <v>82.011099999999999</v>
      </c>
    </row>
    <row r="10" spans="1:74" ht="11.15" customHeight="1" x14ac:dyDescent="0.25">
      <c r="A10" s="407" t="s">
        <v>995</v>
      </c>
      <c r="B10" s="408" t="s">
        <v>1218</v>
      </c>
      <c r="C10" s="554">
        <v>24.378466810999999</v>
      </c>
      <c r="D10" s="554">
        <v>25.741441330000001</v>
      </c>
      <c r="E10" s="554">
        <v>23.683213074000001</v>
      </c>
      <c r="F10" s="554">
        <v>23.066096221999999</v>
      </c>
      <c r="G10" s="554">
        <v>29.851186449</v>
      </c>
      <c r="H10" s="554">
        <v>27.904505568000001</v>
      </c>
      <c r="I10" s="554">
        <v>26.657362586000001</v>
      </c>
      <c r="J10" s="554">
        <v>23.203464775</v>
      </c>
      <c r="K10" s="554">
        <v>18.610584712000001</v>
      </c>
      <c r="L10" s="554">
        <v>18.74334953</v>
      </c>
      <c r="M10" s="554">
        <v>20.810550576000001</v>
      </c>
      <c r="N10" s="554">
        <v>21.409093505000001</v>
      </c>
      <c r="O10" s="554">
        <v>24.448920998999998</v>
      </c>
      <c r="P10" s="554">
        <v>20.052882066999999</v>
      </c>
      <c r="Q10" s="554">
        <v>21.094884235999999</v>
      </c>
      <c r="R10" s="554">
        <v>19.278212421999999</v>
      </c>
      <c r="S10" s="554">
        <v>23.201466285999999</v>
      </c>
      <c r="T10" s="554">
        <v>23.37008127</v>
      </c>
      <c r="U10" s="554">
        <v>21.998534331999998</v>
      </c>
      <c r="V10" s="554">
        <v>20.237112074999999</v>
      </c>
      <c r="W10" s="554">
        <v>16.928291253000001</v>
      </c>
      <c r="X10" s="554">
        <v>17.039286529000002</v>
      </c>
      <c r="Y10" s="554">
        <v>19.272142154000001</v>
      </c>
      <c r="Z10" s="554">
        <v>23.469163508000001</v>
      </c>
      <c r="AA10" s="554">
        <v>24.096580671000002</v>
      </c>
      <c r="AB10" s="554">
        <v>21.216448572000001</v>
      </c>
      <c r="AC10" s="554">
        <v>24.301512428999999</v>
      </c>
      <c r="AD10" s="554">
        <v>19.943022675000002</v>
      </c>
      <c r="AE10" s="554">
        <v>23.248312163000001</v>
      </c>
      <c r="AF10" s="554">
        <v>25.897306251</v>
      </c>
      <c r="AG10" s="554">
        <v>24.488692155999999</v>
      </c>
      <c r="AH10" s="554">
        <v>21.050003264000001</v>
      </c>
      <c r="AI10" s="554">
        <v>16.947657954</v>
      </c>
      <c r="AJ10" s="554">
        <v>14.300589931999999</v>
      </c>
      <c r="AK10" s="554">
        <v>17.818458905</v>
      </c>
      <c r="AL10" s="554">
        <v>20.317918292000002</v>
      </c>
      <c r="AM10" s="554">
        <v>22.173275349000001</v>
      </c>
      <c r="AN10" s="554">
        <v>18.583695789</v>
      </c>
      <c r="AO10" s="554">
        <v>20.092523113999999</v>
      </c>
      <c r="AP10" s="554">
        <v>17.390962025</v>
      </c>
      <c r="AQ10" s="554">
        <v>27.333308347999999</v>
      </c>
      <c r="AR10" s="554">
        <v>19.383185258000001</v>
      </c>
      <c r="AS10" s="554">
        <v>21.10517999</v>
      </c>
      <c r="AT10" s="554">
        <v>21.024457213000002</v>
      </c>
      <c r="AU10" s="554">
        <v>16.388869783000001</v>
      </c>
      <c r="AV10" s="554">
        <v>17.986814401</v>
      </c>
      <c r="AW10" s="554">
        <v>18.011622331000002</v>
      </c>
      <c r="AX10" s="554">
        <v>19.238013981999998</v>
      </c>
      <c r="AY10" s="554">
        <v>21.124934509999999</v>
      </c>
      <c r="AZ10" s="554">
        <v>19.494987524999999</v>
      </c>
      <c r="BA10" s="554">
        <v>22.148710000000001</v>
      </c>
      <c r="BB10" s="554">
        <v>20.433039999999998</v>
      </c>
      <c r="BC10" s="555">
        <v>24.540679999999998</v>
      </c>
      <c r="BD10" s="555">
        <v>24.40455</v>
      </c>
      <c r="BE10" s="555">
        <v>23.055420000000002</v>
      </c>
      <c r="BF10" s="555">
        <v>20.972570000000001</v>
      </c>
      <c r="BG10" s="555">
        <v>17.571950000000001</v>
      </c>
      <c r="BH10" s="555">
        <v>17.521350000000002</v>
      </c>
      <c r="BI10" s="555">
        <v>19.651720000000001</v>
      </c>
      <c r="BJ10" s="555">
        <v>22.082180000000001</v>
      </c>
      <c r="BK10" s="555">
        <v>23.641200000000001</v>
      </c>
      <c r="BL10" s="555">
        <v>21.202850000000002</v>
      </c>
      <c r="BM10" s="555">
        <v>23.363510000000002</v>
      </c>
      <c r="BN10" s="555">
        <v>23.922450000000001</v>
      </c>
      <c r="BO10" s="555">
        <v>27.430289999999999</v>
      </c>
      <c r="BP10" s="555">
        <v>26.585709999999999</v>
      </c>
      <c r="BQ10" s="555">
        <v>24.48</v>
      </c>
      <c r="BR10" s="555">
        <v>21.029579999999999</v>
      </c>
      <c r="BS10" s="555">
        <v>17.517029999999998</v>
      </c>
      <c r="BT10" s="555">
        <v>17.422779999999999</v>
      </c>
      <c r="BU10" s="555">
        <v>19.327390000000001</v>
      </c>
      <c r="BV10" s="555">
        <v>21.460460000000001</v>
      </c>
    </row>
    <row r="11" spans="1:74" ht="11.15" customHeight="1" x14ac:dyDescent="0.25">
      <c r="A11" s="405" t="s">
        <v>996</v>
      </c>
      <c r="B11" s="409" t="s">
        <v>77</v>
      </c>
      <c r="C11" s="554">
        <v>28.097183625</v>
      </c>
      <c r="D11" s="554">
        <v>29.085602094999999</v>
      </c>
      <c r="E11" s="554">
        <v>29.294104785999998</v>
      </c>
      <c r="F11" s="554">
        <v>29.726316482000001</v>
      </c>
      <c r="G11" s="554">
        <v>28.354006102</v>
      </c>
      <c r="H11" s="554">
        <v>30.137789464000001</v>
      </c>
      <c r="I11" s="554">
        <v>22.787481359000001</v>
      </c>
      <c r="J11" s="554">
        <v>22.962044226</v>
      </c>
      <c r="K11" s="554">
        <v>23.101733179</v>
      </c>
      <c r="L11" s="554">
        <v>28.716803453000001</v>
      </c>
      <c r="M11" s="554">
        <v>33.010522897999998</v>
      </c>
      <c r="N11" s="554">
        <v>31.879334530000001</v>
      </c>
      <c r="O11" s="554">
        <v>30.038048778</v>
      </c>
      <c r="P11" s="554">
        <v>26.693027287</v>
      </c>
      <c r="Q11" s="554">
        <v>39.173066294999998</v>
      </c>
      <c r="R11" s="554">
        <v>36.131132196999999</v>
      </c>
      <c r="S11" s="554">
        <v>33.764240327000003</v>
      </c>
      <c r="T11" s="554">
        <v>26.651511631999998</v>
      </c>
      <c r="U11" s="554">
        <v>21.701575486999999</v>
      </c>
      <c r="V11" s="554">
        <v>27.054356126999998</v>
      </c>
      <c r="W11" s="554">
        <v>28.975373717</v>
      </c>
      <c r="X11" s="554">
        <v>32.191491849999998</v>
      </c>
      <c r="Y11" s="554">
        <v>35.723277762000002</v>
      </c>
      <c r="Z11" s="554">
        <v>39.820225114000003</v>
      </c>
      <c r="AA11" s="554">
        <v>37.386189954999999</v>
      </c>
      <c r="AB11" s="554">
        <v>37.613495102999998</v>
      </c>
      <c r="AC11" s="554">
        <v>42.997261432999998</v>
      </c>
      <c r="AD11" s="554">
        <v>46.133905196000001</v>
      </c>
      <c r="AE11" s="554">
        <v>42.096178948999999</v>
      </c>
      <c r="AF11" s="554">
        <v>33.746467379999999</v>
      </c>
      <c r="AG11" s="554">
        <v>29.458452277999999</v>
      </c>
      <c r="AH11" s="554">
        <v>24.705859743000001</v>
      </c>
      <c r="AI11" s="554">
        <v>27.315216787000001</v>
      </c>
      <c r="AJ11" s="554">
        <v>32.720742725000001</v>
      </c>
      <c r="AK11" s="554">
        <v>41.167557997999999</v>
      </c>
      <c r="AL11" s="554">
        <v>38.652913134000002</v>
      </c>
      <c r="AM11" s="554">
        <v>39.184471649999999</v>
      </c>
      <c r="AN11" s="554">
        <v>42.153229805000002</v>
      </c>
      <c r="AO11" s="554">
        <v>44.547627968999997</v>
      </c>
      <c r="AP11" s="554">
        <v>43.042546354000002</v>
      </c>
      <c r="AQ11" s="554">
        <v>32.042660085999998</v>
      </c>
      <c r="AR11" s="554">
        <v>27.527086057000002</v>
      </c>
      <c r="AS11" s="554">
        <v>27.889253999000001</v>
      </c>
      <c r="AT11" s="554">
        <v>28.529636099000001</v>
      </c>
      <c r="AU11" s="554">
        <v>28.214424219000001</v>
      </c>
      <c r="AV11" s="554">
        <v>36.463876571999997</v>
      </c>
      <c r="AW11" s="554">
        <v>37.018988735999997</v>
      </c>
      <c r="AX11" s="554">
        <v>38.348844819999997</v>
      </c>
      <c r="AY11" s="554">
        <v>34.954711912</v>
      </c>
      <c r="AZ11" s="554">
        <v>41.603387632</v>
      </c>
      <c r="BA11" s="554">
        <v>46.443040000000003</v>
      </c>
      <c r="BB11" s="554">
        <v>45.956319999999998</v>
      </c>
      <c r="BC11" s="555">
        <v>36.116160000000001</v>
      </c>
      <c r="BD11" s="555">
        <v>30.157589999999999</v>
      </c>
      <c r="BE11" s="555">
        <v>29.5898</v>
      </c>
      <c r="BF11" s="555">
        <v>30.84451</v>
      </c>
      <c r="BG11" s="555">
        <v>30.47316</v>
      </c>
      <c r="BH11" s="555">
        <v>38.290889999999997</v>
      </c>
      <c r="BI11" s="555">
        <v>40.601300000000002</v>
      </c>
      <c r="BJ11" s="555">
        <v>41.129570000000001</v>
      </c>
      <c r="BK11" s="555">
        <v>36.993540000000003</v>
      </c>
      <c r="BL11" s="555">
        <v>42.02684</v>
      </c>
      <c r="BM11" s="555">
        <v>48.354759999999999</v>
      </c>
      <c r="BN11" s="555">
        <v>47.221330000000002</v>
      </c>
      <c r="BO11" s="555">
        <v>37.874569999999999</v>
      </c>
      <c r="BP11" s="555">
        <v>30.701329999999999</v>
      </c>
      <c r="BQ11" s="555">
        <v>30.551639999999999</v>
      </c>
      <c r="BR11" s="555">
        <v>31.285240000000002</v>
      </c>
      <c r="BS11" s="555">
        <v>31.857659999999999</v>
      </c>
      <c r="BT11" s="555">
        <v>38.854120000000002</v>
      </c>
      <c r="BU11" s="555">
        <v>42.23321</v>
      </c>
      <c r="BV11" s="555">
        <v>42.647550000000003</v>
      </c>
    </row>
    <row r="12" spans="1:74" ht="11.15" customHeight="1" x14ac:dyDescent="0.25">
      <c r="A12" s="405" t="s">
        <v>997</v>
      </c>
      <c r="B12" s="406" t="s">
        <v>1099</v>
      </c>
      <c r="C12" s="554">
        <v>4.4229060579999997</v>
      </c>
      <c r="D12" s="554">
        <v>5.5184411139999998</v>
      </c>
      <c r="E12" s="554">
        <v>6.2971697119999996</v>
      </c>
      <c r="F12" s="554">
        <v>7.8583712969999997</v>
      </c>
      <c r="G12" s="554">
        <v>9.5755289730000008</v>
      </c>
      <c r="H12" s="554">
        <v>9.5756096119999992</v>
      </c>
      <c r="I12" s="554">
        <v>10.527688213999999</v>
      </c>
      <c r="J12" s="554">
        <v>9.2458384430000002</v>
      </c>
      <c r="K12" s="554">
        <v>7.6728804139999998</v>
      </c>
      <c r="L12" s="554">
        <v>7.0342844749999998</v>
      </c>
      <c r="M12" s="554">
        <v>5.7245923249999997</v>
      </c>
      <c r="N12" s="554">
        <v>5.0581372690000004</v>
      </c>
      <c r="O12" s="554">
        <v>5.5230944280000003</v>
      </c>
      <c r="P12" s="554">
        <v>6.2932611869999997</v>
      </c>
      <c r="Q12" s="554">
        <v>9.2328896940000007</v>
      </c>
      <c r="R12" s="554">
        <v>10.817883456000001</v>
      </c>
      <c r="S12" s="554">
        <v>12.377126006999999</v>
      </c>
      <c r="T12" s="554">
        <v>12.119200482</v>
      </c>
      <c r="U12" s="554">
        <v>12.113689357</v>
      </c>
      <c r="V12" s="554">
        <v>11.890463284000001</v>
      </c>
      <c r="W12" s="554">
        <v>11.144456363</v>
      </c>
      <c r="X12" s="554">
        <v>9.2108021339999997</v>
      </c>
      <c r="Y12" s="554">
        <v>7.7461598540000001</v>
      </c>
      <c r="Z12" s="554">
        <v>6.0542743190000001</v>
      </c>
      <c r="AA12" s="554">
        <v>7.7727247439999996</v>
      </c>
      <c r="AB12" s="554">
        <v>8.9693824370000002</v>
      </c>
      <c r="AC12" s="554">
        <v>11.617983519999999</v>
      </c>
      <c r="AD12" s="554">
        <v>13.312181701</v>
      </c>
      <c r="AE12" s="554">
        <v>15.022210116</v>
      </c>
      <c r="AF12" s="554">
        <v>15.946197865</v>
      </c>
      <c r="AG12" s="554">
        <v>15.662600849</v>
      </c>
      <c r="AH12" s="554">
        <v>14.403203456</v>
      </c>
      <c r="AI12" s="554">
        <v>13.199422063</v>
      </c>
      <c r="AJ12" s="554">
        <v>11.865862771</v>
      </c>
      <c r="AK12" s="554">
        <v>8.3451725979999996</v>
      </c>
      <c r="AL12" s="554">
        <v>6.7349583910000002</v>
      </c>
      <c r="AM12" s="554">
        <v>7.9302543810000001</v>
      </c>
      <c r="AN12" s="554">
        <v>9.1927835659999992</v>
      </c>
      <c r="AO12" s="554">
        <v>12.063243863</v>
      </c>
      <c r="AP12" s="554">
        <v>14.666268455999999</v>
      </c>
      <c r="AQ12" s="554">
        <v>16.822460250999999</v>
      </c>
      <c r="AR12" s="554">
        <v>17.528064279999999</v>
      </c>
      <c r="AS12" s="554">
        <v>18.768992415</v>
      </c>
      <c r="AT12" s="554">
        <v>17.71132223</v>
      </c>
      <c r="AU12" s="554">
        <v>15.473104847</v>
      </c>
      <c r="AV12" s="554">
        <v>14.002962203999999</v>
      </c>
      <c r="AW12" s="554">
        <v>10.192493788</v>
      </c>
      <c r="AX12" s="554">
        <v>9.1329871590000007</v>
      </c>
      <c r="AY12" s="554">
        <v>9.5857527559999998</v>
      </c>
      <c r="AZ12" s="554">
        <v>12.302170241000001</v>
      </c>
      <c r="BA12" s="554">
        <v>16.52411</v>
      </c>
      <c r="BB12" s="554">
        <v>20.147110000000001</v>
      </c>
      <c r="BC12" s="555">
        <v>24.20018</v>
      </c>
      <c r="BD12" s="555">
        <v>26.575430000000001</v>
      </c>
      <c r="BE12" s="555">
        <v>26.519570000000002</v>
      </c>
      <c r="BF12" s="555">
        <v>24.88869</v>
      </c>
      <c r="BG12" s="555">
        <v>22.63231</v>
      </c>
      <c r="BH12" s="555">
        <v>19.285309999999999</v>
      </c>
      <c r="BI12" s="555">
        <v>14.89232</v>
      </c>
      <c r="BJ12" s="555">
        <v>12.317069999999999</v>
      </c>
      <c r="BK12" s="555">
        <v>13.42769</v>
      </c>
      <c r="BL12" s="555">
        <v>16.710049999999999</v>
      </c>
      <c r="BM12" s="555">
        <v>22.618279999999999</v>
      </c>
      <c r="BN12" s="555">
        <v>25.344190000000001</v>
      </c>
      <c r="BO12" s="555">
        <v>29.564450000000001</v>
      </c>
      <c r="BP12" s="555">
        <v>32.233020000000003</v>
      </c>
      <c r="BQ12" s="555">
        <v>33.089950000000002</v>
      </c>
      <c r="BR12" s="555">
        <v>30.786529999999999</v>
      </c>
      <c r="BS12" s="555">
        <v>28.1829</v>
      </c>
      <c r="BT12" s="555">
        <v>23.79871</v>
      </c>
      <c r="BU12" s="555">
        <v>17.52487</v>
      </c>
      <c r="BV12" s="555">
        <v>14.65845</v>
      </c>
    </row>
    <row r="13" spans="1:74" ht="11.15" customHeight="1" x14ac:dyDescent="0.25">
      <c r="A13" s="405" t="s">
        <v>998</v>
      </c>
      <c r="B13" s="406" t="s">
        <v>76</v>
      </c>
      <c r="C13" s="554">
        <v>1.112141399</v>
      </c>
      <c r="D13" s="554">
        <v>1.1891546820000001</v>
      </c>
      <c r="E13" s="554">
        <v>1.422064408</v>
      </c>
      <c r="F13" s="554">
        <v>1.3395272949999999</v>
      </c>
      <c r="G13" s="554">
        <v>1.323590523</v>
      </c>
      <c r="H13" s="554">
        <v>1.240488483</v>
      </c>
      <c r="I13" s="554">
        <v>1.300862908</v>
      </c>
      <c r="J13" s="554">
        <v>1.2927620980000001</v>
      </c>
      <c r="K13" s="554">
        <v>1.2543006940000001</v>
      </c>
      <c r="L13" s="554">
        <v>1.2491490489999999</v>
      </c>
      <c r="M13" s="554">
        <v>1.3579641410000001</v>
      </c>
      <c r="N13" s="554">
        <v>1.35875032</v>
      </c>
      <c r="O13" s="554">
        <v>1.3028248760000001</v>
      </c>
      <c r="P13" s="554">
        <v>1.2478354519999999</v>
      </c>
      <c r="Q13" s="554">
        <v>1.2246604780000001</v>
      </c>
      <c r="R13" s="554">
        <v>1.2504407259999999</v>
      </c>
      <c r="S13" s="554">
        <v>1.2835130669999999</v>
      </c>
      <c r="T13" s="554">
        <v>1.2369885810000001</v>
      </c>
      <c r="U13" s="554">
        <v>1.3113515790000001</v>
      </c>
      <c r="V13" s="554">
        <v>1.295491994</v>
      </c>
      <c r="W13" s="554">
        <v>1.300421123</v>
      </c>
      <c r="X13" s="554">
        <v>1.2705502200000001</v>
      </c>
      <c r="Y13" s="554">
        <v>1.321620971</v>
      </c>
      <c r="Z13" s="554">
        <v>1.4277249329999999</v>
      </c>
      <c r="AA13" s="554">
        <v>1.4701411900000001</v>
      </c>
      <c r="AB13" s="554">
        <v>1.2428844109999999</v>
      </c>
      <c r="AC13" s="554">
        <v>1.286337311</v>
      </c>
      <c r="AD13" s="554">
        <v>1.282078574</v>
      </c>
      <c r="AE13" s="554">
        <v>1.327051422</v>
      </c>
      <c r="AF13" s="554">
        <v>1.276390219</v>
      </c>
      <c r="AG13" s="554">
        <v>1.3414767990000001</v>
      </c>
      <c r="AH13" s="554">
        <v>1.3540097639999999</v>
      </c>
      <c r="AI13" s="554">
        <v>1.329383886</v>
      </c>
      <c r="AJ13" s="554">
        <v>1.298471846</v>
      </c>
      <c r="AK13" s="554">
        <v>1.396719147</v>
      </c>
      <c r="AL13" s="554">
        <v>1.4819844310000001</v>
      </c>
      <c r="AM13" s="554">
        <v>1.558004433</v>
      </c>
      <c r="AN13" s="554">
        <v>1.301758609</v>
      </c>
      <c r="AO13" s="554">
        <v>1.380172264</v>
      </c>
      <c r="AP13" s="554">
        <v>1.3470162269999999</v>
      </c>
      <c r="AQ13" s="554">
        <v>1.3707195839999999</v>
      </c>
      <c r="AR13" s="554">
        <v>1.2727196700000001</v>
      </c>
      <c r="AS13" s="554">
        <v>1.30327473</v>
      </c>
      <c r="AT13" s="554">
        <v>1.3405188480000001</v>
      </c>
      <c r="AU13" s="554">
        <v>1.350699737</v>
      </c>
      <c r="AV13" s="554">
        <v>1.414296448</v>
      </c>
      <c r="AW13" s="554">
        <v>1.409605719</v>
      </c>
      <c r="AX13" s="554">
        <v>1.4129782710000001</v>
      </c>
      <c r="AY13" s="554">
        <v>1.3677365859999999</v>
      </c>
      <c r="AZ13" s="554">
        <v>1.269086401</v>
      </c>
      <c r="BA13" s="554">
        <v>1.317091</v>
      </c>
      <c r="BB13" s="554">
        <v>1.094808</v>
      </c>
      <c r="BC13" s="555">
        <v>1.2768930000000001</v>
      </c>
      <c r="BD13" s="555">
        <v>1.2049479999999999</v>
      </c>
      <c r="BE13" s="555">
        <v>1.2661</v>
      </c>
      <c r="BF13" s="555">
        <v>1.301733</v>
      </c>
      <c r="BG13" s="555">
        <v>1.2963800000000001</v>
      </c>
      <c r="BH13" s="555">
        <v>1.334846</v>
      </c>
      <c r="BI13" s="555">
        <v>1.3704970000000001</v>
      </c>
      <c r="BJ13" s="555">
        <v>1.439298</v>
      </c>
      <c r="BK13" s="555">
        <v>1.384765</v>
      </c>
      <c r="BL13" s="555">
        <v>1.0799650000000001</v>
      </c>
      <c r="BM13" s="555">
        <v>1.1879519999999999</v>
      </c>
      <c r="BN13" s="555">
        <v>0.82934920000000001</v>
      </c>
      <c r="BO13" s="555">
        <v>0.95474289999999995</v>
      </c>
      <c r="BP13" s="555">
        <v>1.1129990000000001</v>
      </c>
      <c r="BQ13" s="555">
        <v>1.302092</v>
      </c>
      <c r="BR13" s="555">
        <v>1.357418</v>
      </c>
      <c r="BS13" s="555">
        <v>1.354698</v>
      </c>
      <c r="BT13" s="555">
        <v>1.3483419999999999</v>
      </c>
      <c r="BU13" s="555">
        <v>1.3687180000000001</v>
      </c>
      <c r="BV13" s="555">
        <v>1.424922</v>
      </c>
    </row>
    <row r="14" spans="1:74" ht="11.15" customHeight="1" x14ac:dyDescent="0.25">
      <c r="A14" s="405" t="s">
        <v>1097</v>
      </c>
      <c r="B14" s="406" t="s">
        <v>1214</v>
      </c>
      <c r="C14" s="554">
        <v>1.3947319970000001</v>
      </c>
      <c r="D14" s="554">
        <v>1.272840355</v>
      </c>
      <c r="E14" s="554">
        <v>1.390757392</v>
      </c>
      <c r="F14" s="554">
        <v>1.3181630879999999</v>
      </c>
      <c r="G14" s="554">
        <v>1.345274047</v>
      </c>
      <c r="H14" s="554">
        <v>1.2309439760000001</v>
      </c>
      <c r="I14" s="554">
        <v>1.3011795850000001</v>
      </c>
      <c r="J14" s="554">
        <v>1.321506869</v>
      </c>
      <c r="K14" s="554">
        <v>1.2592860859999999</v>
      </c>
      <c r="L14" s="554">
        <v>1.252008019</v>
      </c>
      <c r="M14" s="554">
        <v>1.221580925</v>
      </c>
      <c r="N14" s="554">
        <v>1.317002872</v>
      </c>
      <c r="O14" s="554">
        <v>1.331440387</v>
      </c>
      <c r="P14" s="554">
        <v>1.173418713</v>
      </c>
      <c r="Q14" s="554">
        <v>1.3144245269999999</v>
      </c>
      <c r="R14" s="554">
        <v>1.2172137780000001</v>
      </c>
      <c r="S14" s="554">
        <v>1.2704416549999999</v>
      </c>
      <c r="T14" s="554">
        <v>1.240577697</v>
      </c>
      <c r="U14" s="554">
        <v>1.2494436980000001</v>
      </c>
      <c r="V14" s="554">
        <v>1.223485003</v>
      </c>
      <c r="W14" s="554">
        <v>1.19526032</v>
      </c>
      <c r="X14" s="554">
        <v>1.199792067</v>
      </c>
      <c r="Y14" s="554">
        <v>1.1407196820000001</v>
      </c>
      <c r="Z14" s="554">
        <v>1.277976722</v>
      </c>
      <c r="AA14" s="554">
        <v>1.0316212220000001</v>
      </c>
      <c r="AB14" s="554">
        <v>0.94666525199999996</v>
      </c>
      <c r="AC14" s="554">
        <v>1.032126152</v>
      </c>
      <c r="AD14" s="554">
        <v>0.951963004</v>
      </c>
      <c r="AE14" s="554">
        <v>0.97342434899999997</v>
      </c>
      <c r="AF14" s="554">
        <v>0.99442702999999999</v>
      </c>
      <c r="AG14" s="554">
        <v>1.017925457</v>
      </c>
      <c r="AH14" s="554">
        <v>0.99013379000000001</v>
      </c>
      <c r="AI14" s="554">
        <v>0.94872394900000001</v>
      </c>
      <c r="AJ14" s="554">
        <v>0.97280922599999997</v>
      </c>
      <c r="AK14" s="554">
        <v>0.92684235100000001</v>
      </c>
      <c r="AL14" s="554">
        <v>0.95269486299999995</v>
      </c>
      <c r="AM14" s="554">
        <v>1.0328568650000001</v>
      </c>
      <c r="AN14" s="554">
        <v>0.93895535200000002</v>
      </c>
      <c r="AO14" s="554">
        <v>0.99290603499999996</v>
      </c>
      <c r="AP14" s="554">
        <v>0.87142091300000002</v>
      </c>
      <c r="AQ14" s="554">
        <v>0.99053168199999997</v>
      </c>
      <c r="AR14" s="554">
        <v>0.94464479999999995</v>
      </c>
      <c r="AS14" s="554">
        <v>0.97597573999999998</v>
      </c>
      <c r="AT14" s="554">
        <v>0.97898197799999997</v>
      </c>
      <c r="AU14" s="554">
        <v>0.91384409300000002</v>
      </c>
      <c r="AV14" s="554">
        <v>0.96146561600000002</v>
      </c>
      <c r="AW14" s="554">
        <v>0.92870892900000002</v>
      </c>
      <c r="AX14" s="554">
        <v>1.0430089680000001</v>
      </c>
      <c r="AY14" s="554">
        <v>0.93425250599999998</v>
      </c>
      <c r="AZ14" s="554">
        <v>0.87291712300000002</v>
      </c>
      <c r="BA14" s="554">
        <v>0.99488770000000004</v>
      </c>
      <c r="BB14" s="554">
        <v>0.90182530000000005</v>
      </c>
      <c r="BC14" s="555">
        <v>0.95918939999999997</v>
      </c>
      <c r="BD14" s="555">
        <v>0.94504829999999995</v>
      </c>
      <c r="BE14" s="555">
        <v>0.97143009999999996</v>
      </c>
      <c r="BF14" s="555">
        <v>0.95812980000000003</v>
      </c>
      <c r="BG14" s="555">
        <v>0.91755989999999998</v>
      </c>
      <c r="BH14" s="555">
        <v>0.93616639999999995</v>
      </c>
      <c r="BI14" s="555">
        <v>0.89960479999999998</v>
      </c>
      <c r="BJ14" s="555">
        <v>0.96782630000000003</v>
      </c>
      <c r="BK14" s="555">
        <v>0.95080229999999999</v>
      </c>
      <c r="BL14" s="555">
        <v>0.86977280000000001</v>
      </c>
      <c r="BM14" s="555">
        <v>0.96345320000000001</v>
      </c>
      <c r="BN14" s="555">
        <v>0.86905860000000001</v>
      </c>
      <c r="BO14" s="555">
        <v>0.93329470000000003</v>
      </c>
      <c r="BP14" s="555">
        <v>0.92276740000000002</v>
      </c>
      <c r="BQ14" s="555">
        <v>0.95550489999999999</v>
      </c>
      <c r="BR14" s="555">
        <v>0.94383660000000003</v>
      </c>
      <c r="BS14" s="555">
        <v>0.8985436</v>
      </c>
      <c r="BT14" s="555">
        <v>0.92547990000000002</v>
      </c>
      <c r="BU14" s="555">
        <v>0.89055399999999996</v>
      </c>
      <c r="BV14" s="555">
        <v>0.96177690000000005</v>
      </c>
    </row>
    <row r="15" spans="1:74" ht="11.15" customHeight="1" x14ac:dyDescent="0.25">
      <c r="A15" s="405" t="s">
        <v>1098</v>
      </c>
      <c r="B15" s="406" t="s">
        <v>1215</v>
      </c>
      <c r="C15" s="554">
        <v>1.053563316</v>
      </c>
      <c r="D15" s="554">
        <v>0.964067856</v>
      </c>
      <c r="E15" s="554">
        <v>0.93842152199999995</v>
      </c>
      <c r="F15" s="554">
        <v>0.76623030299999995</v>
      </c>
      <c r="G15" s="554">
        <v>0.83832545999999997</v>
      </c>
      <c r="H15" s="554">
        <v>0.85552525599999996</v>
      </c>
      <c r="I15" s="554">
        <v>1.0088217129999999</v>
      </c>
      <c r="J15" s="554">
        <v>1.0972817130000001</v>
      </c>
      <c r="K15" s="554">
        <v>0.90599463199999997</v>
      </c>
      <c r="L15" s="554">
        <v>0.83812231800000003</v>
      </c>
      <c r="M15" s="554">
        <v>0.94061375000000003</v>
      </c>
      <c r="N15" s="554">
        <v>1.004436256</v>
      </c>
      <c r="O15" s="554">
        <v>1.078126546</v>
      </c>
      <c r="P15" s="554">
        <v>1.028263202</v>
      </c>
      <c r="Q15" s="554">
        <v>0.98227627299999998</v>
      </c>
      <c r="R15" s="554">
        <v>0.78052431499999997</v>
      </c>
      <c r="S15" s="554">
        <v>0.92089756599999995</v>
      </c>
      <c r="T15" s="554">
        <v>1.0416534690000001</v>
      </c>
      <c r="U15" s="554">
        <v>1.1417261009999999</v>
      </c>
      <c r="V15" s="554">
        <v>1.157283694</v>
      </c>
      <c r="W15" s="554">
        <v>0.96434309600000001</v>
      </c>
      <c r="X15" s="554">
        <v>0.86258465900000003</v>
      </c>
      <c r="Y15" s="554">
        <v>0.91430509199999999</v>
      </c>
      <c r="Z15" s="554">
        <v>1.0247465259999999</v>
      </c>
      <c r="AA15" s="554">
        <v>1.0415609749999999</v>
      </c>
      <c r="AB15" s="554">
        <v>1.0191701010000001</v>
      </c>
      <c r="AC15" s="554">
        <v>0.96367595399999995</v>
      </c>
      <c r="AD15" s="554">
        <v>0.82478786699999995</v>
      </c>
      <c r="AE15" s="554">
        <v>0.92920460400000005</v>
      </c>
      <c r="AF15" s="554">
        <v>1.036898788</v>
      </c>
      <c r="AG15" s="554">
        <v>1.16968779</v>
      </c>
      <c r="AH15" s="554">
        <v>1.1571246399999999</v>
      </c>
      <c r="AI15" s="554">
        <v>0.99229399900000004</v>
      </c>
      <c r="AJ15" s="554">
        <v>0.87043934899999997</v>
      </c>
      <c r="AK15" s="554">
        <v>0.93968523500000001</v>
      </c>
      <c r="AL15" s="554">
        <v>1.057306391</v>
      </c>
      <c r="AM15" s="554">
        <v>1.0326129070000001</v>
      </c>
      <c r="AN15" s="554">
        <v>0.83318383799999995</v>
      </c>
      <c r="AO15" s="554">
        <v>0.76670796299999999</v>
      </c>
      <c r="AP15" s="554">
        <v>0.59308587099999999</v>
      </c>
      <c r="AQ15" s="554">
        <v>0.85829257199999998</v>
      </c>
      <c r="AR15" s="554">
        <v>0.86372727900000001</v>
      </c>
      <c r="AS15" s="554">
        <v>1.0032657490000001</v>
      </c>
      <c r="AT15" s="554">
        <v>1.005447628</v>
      </c>
      <c r="AU15" s="554">
        <v>0.78009873699999999</v>
      </c>
      <c r="AV15" s="554">
        <v>0.46368278000000002</v>
      </c>
      <c r="AW15" s="554">
        <v>0.67915693600000004</v>
      </c>
      <c r="AX15" s="554">
        <v>0.66582709900000003</v>
      </c>
      <c r="AY15" s="554">
        <v>0.93452738700000004</v>
      </c>
      <c r="AZ15" s="554">
        <v>0.71645946500000002</v>
      </c>
      <c r="BA15" s="554">
        <v>0.85776410000000003</v>
      </c>
      <c r="BB15" s="554">
        <v>0.69654530000000003</v>
      </c>
      <c r="BC15" s="555">
        <v>0.86026360000000002</v>
      </c>
      <c r="BD15" s="555">
        <v>0.93546030000000002</v>
      </c>
      <c r="BE15" s="555">
        <v>1.073086</v>
      </c>
      <c r="BF15" s="555">
        <v>1.0747610000000001</v>
      </c>
      <c r="BG15" s="555">
        <v>0.88429029999999997</v>
      </c>
      <c r="BH15" s="555">
        <v>0.70694190000000001</v>
      </c>
      <c r="BI15" s="555">
        <v>0.81654629999999995</v>
      </c>
      <c r="BJ15" s="555">
        <v>0.88844990000000001</v>
      </c>
      <c r="BK15" s="555">
        <v>0.97428250000000005</v>
      </c>
      <c r="BL15" s="555">
        <v>0.82303590000000004</v>
      </c>
      <c r="BM15" s="555">
        <v>0.83622289999999999</v>
      </c>
      <c r="BN15" s="555">
        <v>0.68224929999999995</v>
      </c>
      <c r="BO15" s="555">
        <v>0.85808099999999998</v>
      </c>
      <c r="BP15" s="555">
        <v>0.91924950000000005</v>
      </c>
      <c r="BQ15" s="555">
        <v>1.066659</v>
      </c>
      <c r="BR15" s="555">
        <v>1.064732</v>
      </c>
      <c r="BS15" s="555">
        <v>0.87048369999999997</v>
      </c>
      <c r="BT15" s="555">
        <v>0.66847789999999996</v>
      </c>
      <c r="BU15" s="555">
        <v>0.79680110000000004</v>
      </c>
      <c r="BV15" s="555">
        <v>0.85795350000000004</v>
      </c>
    </row>
    <row r="16" spans="1:74" ht="11.15" customHeight="1" x14ac:dyDescent="0.25">
      <c r="A16" s="405" t="s">
        <v>999</v>
      </c>
      <c r="B16" s="406" t="s">
        <v>1219</v>
      </c>
      <c r="C16" s="554">
        <v>-0.37679099999999999</v>
      </c>
      <c r="D16" s="554">
        <v>-0.24667700000000001</v>
      </c>
      <c r="E16" s="554">
        <v>-0.35306399999999999</v>
      </c>
      <c r="F16" s="554">
        <v>-0.32502999999999999</v>
      </c>
      <c r="G16" s="554">
        <v>-0.36673299999999998</v>
      </c>
      <c r="H16" s="554">
        <v>-0.49893100000000001</v>
      </c>
      <c r="I16" s="554">
        <v>-0.68562599999999996</v>
      </c>
      <c r="J16" s="554">
        <v>-0.78363799999999995</v>
      </c>
      <c r="K16" s="554">
        <v>-0.524729</v>
      </c>
      <c r="L16" s="554">
        <v>-0.42324299999999998</v>
      </c>
      <c r="M16" s="554">
        <v>-0.36922199999999999</v>
      </c>
      <c r="N16" s="554">
        <v>-0.36752099999999999</v>
      </c>
      <c r="O16" s="554">
        <v>-0.424346</v>
      </c>
      <c r="P16" s="554">
        <v>-0.42507</v>
      </c>
      <c r="Q16" s="554">
        <v>-0.23558100000000001</v>
      </c>
      <c r="R16" s="554">
        <v>-0.19721900000000001</v>
      </c>
      <c r="S16" s="554">
        <v>-0.416186</v>
      </c>
      <c r="T16" s="554">
        <v>-0.37557000000000001</v>
      </c>
      <c r="U16" s="554">
        <v>-0.68474999999999997</v>
      </c>
      <c r="V16" s="554">
        <v>-0.66975099999999999</v>
      </c>
      <c r="W16" s="554">
        <v>-0.43384299999999998</v>
      </c>
      <c r="X16" s="554">
        <v>-0.42677199999999998</v>
      </c>
      <c r="Y16" s="554">
        <v>-0.37747999999999998</v>
      </c>
      <c r="Z16" s="554">
        <v>-0.44511600000000001</v>
      </c>
      <c r="AA16" s="554">
        <v>-0.49331000000000003</v>
      </c>
      <c r="AB16" s="554">
        <v>-0.41225800000000001</v>
      </c>
      <c r="AC16" s="554">
        <v>-0.31750800000000001</v>
      </c>
      <c r="AD16" s="554">
        <v>-0.26522600000000002</v>
      </c>
      <c r="AE16" s="554">
        <v>-0.46674599999999999</v>
      </c>
      <c r="AF16" s="554">
        <v>-0.58906499999999995</v>
      </c>
      <c r="AG16" s="554">
        <v>-0.76842200000000005</v>
      </c>
      <c r="AH16" s="554">
        <v>-0.63960899999999998</v>
      </c>
      <c r="AI16" s="554">
        <v>-0.59795600000000004</v>
      </c>
      <c r="AJ16" s="554">
        <v>-0.43435200000000002</v>
      </c>
      <c r="AK16" s="554">
        <v>-0.49512</v>
      </c>
      <c r="AL16" s="554">
        <v>-0.54828600000000005</v>
      </c>
      <c r="AM16" s="554">
        <v>-0.61161900000000002</v>
      </c>
      <c r="AN16" s="554">
        <v>-0.44791799999999998</v>
      </c>
      <c r="AO16" s="554">
        <v>-0.51086500000000001</v>
      </c>
      <c r="AP16" s="554">
        <v>-0.28133599999999997</v>
      </c>
      <c r="AQ16" s="554">
        <v>-0.45005699999999998</v>
      </c>
      <c r="AR16" s="554">
        <v>-0.54234599999999999</v>
      </c>
      <c r="AS16" s="554">
        <v>-0.64839400000000003</v>
      </c>
      <c r="AT16" s="554">
        <v>-0.64404300000000003</v>
      </c>
      <c r="AU16" s="554">
        <v>-0.54378099999999996</v>
      </c>
      <c r="AV16" s="554">
        <v>-0.37075000000000002</v>
      </c>
      <c r="AW16" s="554">
        <v>-0.33946399999999999</v>
      </c>
      <c r="AX16" s="554">
        <v>-0.50596300000000005</v>
      </c>
      <c r="AY16" s="554">
        <v>-0.41097099999999998</v>
      </c>
      <c r="AZ16" s="554">
        <v>-0.39628400000000003</v>
      </c>
      <c r="BA16" s="554">
        <v>-0.51888829999999997</v>
      </c>
      <c r="BB16" s="554">
        <v>-0.26235779999999997</v>
      </c>
      <c r="BC16" s="555">
        <v>-0.47145359999999997</v>
      </c>
      <c r="BD16" s="555">
        <v>-0.54122890000000001</v>
      </c>
      <c r="BE16" s="555">
        <v>-0.58594029999999997</v>
      </c>
      <c r="BF16" s="555">
        <v>-0.62810140000000003</v>
      </c>
      <c r="BG16" s="555">
        <v>-0.4840699</v>
      </c>
      <c r="BH16" s="555">
        <v>-0.28135300000000002</v>
      </c>
      <c r="BI16" s="555">
        <v>-0.38540190000000002</v>
      </c>
      <c r="BJ16" s="555">
        <v>-0.42608200000000002</v>
      </c>
      <c r="BK16" s="555">
        <v>-0.43356729999999999</v>
      </c>
      <c r="BL16" s="555">
        <v>-0.4162843</v>
      </c>
      <c r="BM16" s="555">
        <v>-0.56307609999999997</v>
      </c>
      <c r="BN16" s="555">
        <v>-0.31959920000000003</v>
      </c>
      <c r="BO16" s="555">
        <v>-0.49238340000000003</v>
      </c>
      <c r="BP16" s="555">
        <v>-0.52211949999999996</v>
      </c>
      <c r="BQ16" s="555">
        <v>-0.61292400000000002</v>
      </c>
      <c r="BR16" s="555">
        <v>-0.57586250000000005</v>
      </c>
      <c r="BS16" s="555">
        <v>-0.45857290000000001</v>
      </c>
      <c r="BT16" s="555">
        <v>-0.30139060000000001</v>
      </c>
      <c r="BU16" s="555">
        <v>-0.38799070000000002</v>
      </c>
      <c r="BV16" s="555">
        <v>-0.45413300000000001</v>
      </c>
    </row>
    <row r="17" spans="1:74" ht="11.15" customHeight="1" x14ac:dyDescent="0.25">
      <c r="A17" s="405" t="s">
        <v>1000</v>
      </c>
      <c r="B17" s="406" t="s">
        <v>1100</v>
      </c>
      <c r="C17" s="554">
        <v>1.4537891810000001</v>
      </c>
      <c r="D17" s="554">
        <v>1.198389081</v>
      </c>
      <c r="E17" s="554">
        <v>1.317688006</v>
      </c>
      <c r="F17" s="554">
        <v>1.1613695470000001</v>
      </c>
      <c r="G17" s="554">
        <v>1.225930172</v>
      </c>
      <c r="H17" s="554">
        <v>1.5386176</v>
      </c>
      <c r="I17" s="554">
        <v>1.6669135900000001</v>
      </c>
      <c r="J17" s="554">
        <v>1.594435364</v>
      </c>
      <c r="K17" s="554">
        <v>1.115905981</v>
      </c>
      <c r="L17" s="554">
        <v>1.1386484349999999</v>
      </c>
      <c r="M17" s="554">
        <v>1.3232204809999999</v>
      </c>
      <c r="N17" s="554">
        <v>1.5985234239999999</v>
      </c>
      <c r="O17" s="554">
        <v>1.553323537</v>
      </c>
      <c r="P17" s="554">
        <v>2.146256776</v>
      </c>
      <c r="Q17" s="554">
        <v>1.3569592500000001</v>
      </c>
      <c r="R17" s="554">
        <v>1.1556034879999999</v>
      </c>
      <c r="S17" s="554">
        <v>1.292085178</v>
      </c>
      <c r="T17" s="554">
        <v>1.323944341</v>
      </c>
      <c r="U17" s="554">
        <v>1.499043795</v>
      </c>
      <c r="V17" s="554">
        <v>1.8777759949999999</v>
      </c>
      <c r="W17" s="554">
        <v>1.5304277690000001</v>
      </c>
      <c r="X17" s="554">
        <v>1.481139607</v>
      </c>
      <c r="Y17" s="554">
        <v>1.6002282640000001</v>
      </c>
      <c r="Z17" s="554">
        <v>1.4915701079999999</v>
      </c>
      <c r="AA17" s="554">
        <v>3.5635779890000001</v>
      </c>
      <c r="AB17" s="554">
        <v>1.6514383850000001</v>
      </c>
      <c r="AC17" s="554">
        <v>1.381308607</v>
      </c>
      <c r="AD17" s="554">
        <v>1.200211038</v>
      </c>
      <c r="AE17" s="554">
        <v>1.348607205</v>
      </c>
      <c r="AF17" s="554">
        <v>1.497633298</v>
      </c>
      <c r="AG17" s="554">
        <v>1.4477544280000001</v>
      </c>
      <c r="AH17" s="554">
        <v>1.500230631</v>
      </c>
      <c r="AI17" s="554">
        <v>1.510022878</v>
      </c>
      <c r="AJ17" s="554">
        <v>1.480511355</v>
      </c>
      <c r="AK17" s="554">
        <v>1.392236829</v>
      </c>
      <c r="AL17" s="554">
        <v>3.8530234459999999</v>
      </c>
      <c r="AM17" s="554">
        <v>1.3110413860000001</v>
      </c>
      <c r="AN17" s="554">
        <v>1.3872190929999999</v>
      </c>
      <c r="AO17" s="554">
        <v>1.20735825</v>
      </c>
      <c r="AP17" s="554">
        <v>1.1265278219999999</v>
      </c>
      <c r="AQ17" s="554">
        <v>1.1271133719999999</v>
      </c>
      <c r="AR17" s="554">
        <v>1.218070432</v>
      </c>
      <c r="AS17" s="554">
        <v>1.587169501</v>
      </c>
      <c r="AT17" s="554">
        <v>1.6138248310000001</v>
      </c>
      <c r="AU17" s="554">
        <v>1.4850473049999999</v>
      </c>
      <c r="AV17" s="554">
        <v>1.223383656</v>
      </c>
      <c r="AW17" s="554">
        <v>1.105544345</v>
      </c>
      <c r="AX17" s="554">
        <v>1.2037194959999999</v>
      </c>
      <c r="AY17" s="554">
        <v>1.720086767</v>
      </c>
      <c r="AZ17" s="554">
        <v>0.90549213299999998</v>
      </c>
      <c r="BA17" s="554">
        <v>1.264305</v>
      </c>
      <c r="BB17" s="554">
        <v>1.113076</v>
      </c>
      <c r="BC17" s="555">
        <v>1.174434</v>
      </c>
      <c r="BD17" s="555">
        <v>1.2402329999999999</v>
      </c>
      <c r="BE17" s="555">
        <v>1.4273960000000001</v>
      </c>
      <c r="BF17" s="555">
        <v>1.572009</v>
      </c>
      <c r="BG17" s="555">
        <v>1.413859</v>
      </c>
      <c r="BH17" s="555">
        <v>1.30447</v>
      </c>
      <c r="BI17" s="555">
        <v>1.2693270000000001</v>
      </c>
      <c r="BJ17" s="555">
        <v>2.0506180000000001</v>
      </c>
      <c r="BK17" s="555">
        <v>2.01783</v>
      </c>
      <c r="BL17" s="555">
        <v>1.227916</v>
      </c>
      <c r="BM17" s="555">
        <v>1.166153</v>
      </c>
      <c r="BN17" s="555">
        <v>1.0542720000000001</v>
      </c>
      <c r="BO17" s="555">
        <v>1.1058779999999999</v>
      </c>
      <c r="BP17" s="555">
        <v>1.19546</v>
      </c>
      <c r="BQ17" s="555">
        <v>1.3752470000000001</v>
      </c>
      <c r="BR17" s="555">
        <v>1.4470499999999999</v>
      </c>
      <c r="BS17" s="555">
        <v>1.3536379999999999</v>
      </c>
      <c r="BT17" s="555">
        <v>1.216761</v>
      </c>
      <c r="BU17" s="555">
        <v>1.1426069999999999</v>
      </c>
      <c r="BV17" s="555">
        <v>2.1647970000000001</v>
      </c>
    </row>
    <row r="18" spans="1:74" ht="11.15" customHeight="1" x14ac:dyDescent="0.25">
      <c r="A18" s="405" t="s">
        <v>1001</v>
      </c>
      <c r="B18" s="406" t="s">
        <v>1220</v>
      </c>
      <c r="C18" s="554">
        <v>0.35677856600000002</v>
      </c>
      <c r="D18" s="554">
        <v>0.36767422300000002</v>
      </c>
      <c r="E18" s="554">
        <v>0.29244732800000001</v>
      </c>
      <c r="F18" s="554">
        <v>0.17151190799999999</v>
      </c>
      <c r="G18" s="554">
        <v>0.17937564</v>
      </c>
      <c r="H18" s="554">
        <v>0.15687128</v>
      </c>
      <c r="I18" s="554">
        <v>0.182107727</v>
      </c>
      <c r="J18" s="554">
        <v>0.31636439599999999</v>
      </c>
      <c r="K18" s="554">
        <v>0.29541064900000003</v>
      </c>
      <c r="L18" s="554">
        <v>0.21293578299999999</v>
      </c>
      <c r="M18" s="554">
        <v>0.296102056</v>
      </c>
      <c r="N18" s="554">
        <v>0.34676670500000001</v>
      </c>
      <c r="O18" s="554">
        <v>0.33655247300000002</v>
      </c>
      <c r="P18" s="554">
        <v>0.19521640800000001</v>
      </c>
      <c r="Q18" s="554">
        <v>0.19682189</v>
      </c>
      <c r="R18" s="554">
        <v>0.269660328</v>
      </c>
      <c r="S18" s="554">
        <v>0.28859484099999999</v>
      </c>
      <c r="T18" s="554">
        <v>0.32129776999999998</v>
      </c>
      <c r="U18" s="554">
        <v>0.31170380800000003</v>
      </c>
      <c r="V18" s="554">
        <v>0.330902635</v>
      </c>
      <c r="W18" s="554">
        <v>0.29866473500000001</v>
      </c>
      <c r="X18" s="554">
        <v>0.34264007400000002</v>
      </c>
      <c r="Y18" s="554">
        <v>0.179926115</v>
      </c>
      <c r="Z18" s="554">
        <v>0.232125684</v>
      </c>
      <c r="AA18" s="554">
        <v>0.29161194200000001</v>
      </c>
      <c r="AB18" s="554">
        <v>0.25126378300000002</v>
      </c>
      <c r="AC18" s="554">
        <v>0.270395096</v>
      </c>
      <c r="AD18" s="554">
        <v>0.29135166899999998</v>
      </c>
      <c r="AE18" s="554">
        <v>0.36521351600000002</v>
      </c>
      <c r="AF18" s="554">
        <v>0.28065564999999998</v>
      </c>
      <c r="AG18" s="554">
        <v>0.34215333999999997</v>
      </c>
      <c r="AH18" s="554">
        <v>0.27687559499999997</v>
      </c>
      <c r="AI18" s="554">
        <v>0.30634179299999997</v>
      </c>
      <c r="AJ18" s="554">
        <v>0.27608252799999999</v>
      </c>
      <c r="AK18" s="554">
        <v>0.235622153</v>
      </c>
      <c r="AL18" s="554">
        <v>0.26363407700000002</v>
      </c>
      <c r="AM18" s="554">
        <v>0.285126779</v>
      </c>
      <c r="AN18" s="554">
        <v>0.239296922</v>
      </c>
      <c r="AO18" s="554">
        <v>0.260737041</v>
      </c>
      <c r="AP18" s="554">
        <v>0.17147227000000001</v>
      </c>
      <c r="AQ18" s="554">
        <v>0.28204459700000001</v>
      </c>
      <c r="AR18" s="554">
        <v>0.242379818</v>
      </c>
      <c r="AS18" s="554">
        <v>0.29173105500000002</v>
      </c>
      <c r="AT18" s="554">
        <v>0.34351020999999998</v>
      </c>
      <c r="AU18" s="554">
        <v>0.27723674599999998</v>
      </c>
      <c r="AV18" s="554">
        <v>0.24590806700000001</v>
      </c>
      <c r="AW18" s="554">
        <v>0.27734894199999999</v>
      </c>
      <c r="AX18" s="554">
        <v>0.31708236899999998</v>
      </c>
      <c r="AY18" s="554">
        <v>0.28633922499999998</v>
      </c>
      <c r="AZ18" s="554">
        <v>0.219333532</v>
      </c>
      <c r="BA18" s="554">
        <v>0.24265129999999999</v>
      </c>
      <c r="BB18" s="554">
        <v>0.2441614</v>
      </c>
      <c r="BC18" s="555">
        <v>0.31195099999999998</v>
      </c>
      <c r="BD18" s="555">
        <v>0.28144439999999998</v>
      </c>
      <c r="BE18" s="555">
        <v>0.31519609999999998</v>
      </c>
      <c r="BF18" s="555">
        <v>0.31709609999999999</v>
      </c>
      <c r="BG18" s="555">
        <v>0.29408109999999998</v>
      </c>
      <c r="BH18" s="555">
        <v>0.28821020000000003</v>
      </c>
      <c r="BI18" s="555">
        <v>0.2309657</v>
      </c>
      <c r="BJ18" s="555">
        <v>0.2709474</v>
      </c>
      <c r="BK18" s="555">
        <v>0.28769260000000002</v>
      </c>
      <c r="BL18" s="555">
        <v>0.23523279999999999</v>
      </c>
      <c r="BM18" s="555">
        <v>0.25792779999999998</v>
      </c>
      <c r="BN18" s="555">
        <v>0.2356618</v>
      </c>
      <c r="BO18" s="555">
        <v>0.31973639999999998</v>
      </c>
      <c r="BP18" s="555">
        <v>0.26816000000000001</v>
      </c>
      <c r="BQ18" s="555">
        <v>0.31636019999999998</v>
      </c>
      <c r="BR18" s="555">
        <v>0.31249399999999999</v>
      </c>
      <c r="BS18" s="555">
        <v>0.29255320000000001</v>
      </c>
      <c r="BT18" s="555">
        <v>0.2700669</v>
      </c>
      <c r="BU18" s="555">
        <v>0.2479789</v>
      </c>
      <c r="BV18" s="555">
        <v>0.28388790000000003</v>
      </c>
    </row>
    <row r="19" spans="1:74" ht="11.15" customHeight="1" x14ac:dyDescent="0.25">
      <c r="A19" s="405" t="s">
        <v>1109</v>
      </c>
      <c r="B19" s="408" t="s">
        <v>1221</v>
      </c>
      <c r="C19" s="554">
        <v>0.65972980599999997</v>
      </c>
      <c r="D19" s="554">
        <v>0.59439536599999998</v>
      </c>
      <c r="E19" s="554">
        <v>0.67064996300000002</v>
      </c>
      <c r="F19" s="554">
        <v>0.63660203599999998</v>
      </c>
      <c r="G19" s="554">
        <v>0.63047914599999999</v>
      </c>
      <c r="H19" s="554">
        <v>0.57768242199999997</v>
      </c>
      <c r="I19" s="554">
        <v>0.65390537000000004</v>
      </c>
      <c r="J19" s="554">
        <v>0.66595797199999995</v>
      </c>
      <c r="K19" s="554">
        <v>0.60531663700000005</v>
      </c>
      <c r="L19" s="554">
        <v>0.60802774000000004</v>
      </c>
      <c r="M19" s="554">
        <v>0.61056316499999996</v>
      </c>
      <c r="N19" s="554">
        <v>0.67592273400000003</v>
      </c>
      <c r="O19" s="554">
        <v>0.63124753700000003</v>
      </c>
      <c r="P19" s="554">
        <v>0.54971863899999995</v>
      </c>
      <c r="Q19" s="554">
        <v>0.61902516299999999</v>
      </c>
      <c r="R19" s="554">
        <v>0.56480678299999998</v>
      </c>
      <c r="S19" s="554">
        <v>0.57439926799999996</v>
      </c>
      <c r="T19" s="554">
        <v>0.57997869899999999</v>
      </c>
      <c r="U19" s="554">
        <v>0.58070102400000001</v>
      </c>
      <c r="V19" s="554">
        <v>0.57891081700000002</v>
      </c>
      <c r="W19" s="554">
        <v>0.55664646600000001</v>
      </c>
      <c r="X19" s="554">
        <v>0.57856753299999997</v>
      </c>
      <c r="Y19" s="554">
        <v>0.53395009699999996</v>
      </c>
      <c r="Z19" s="554">
        <v>0.60863544800000002</v>
      </c>
      <c r="AA19" s="554">
        <v>0.39450876299999998</v>
      </c>
      <c r="AB19" s="554">
        <v>0.32714090400000001</v>
      </c>
      <c r="AC19" s="554">
        <v>0.361099952</v>
      </c>
      <c r="AD19" s="554">
        <v>0.33895582299999999</v>
      </c>
      <c r="AE19" s="554">
        <v>0.34173211799999997</v>
      </c>
      <c r="AF19" s="554">
        <v>0.34901512499999998</v>
      </c>
      <c r="AG19" s="554">
        <v>0.35201356700000003</v>
      </c>
      <c r="AH19" s="554">
        <v>0.33408432999999998</v>
      </c>
      <c r="AI19" s="554">
        <v>0.307954907</v>
      </c>
      <c r="AJ19" s="554">
        <v>0.30091672200000003</v>
      </c>
      <c r="AK19" s="554">
        <v>0.29126634200000001</v>
      </c>
      <c r="AL19" s="554">
        <v>0.32255017899999999</v>
      </c>
      <c r="AM19" s="554">
        <v>0.31835122100000002</v>
      </c>
      <c r="AN19" s="554">
        <v>0.28644731299999998</v>
      </c>
      <c r="AO19" s="554">
        <v>0.29494928199999998</v>
      </c>
      <c r="AP19" s="554">
        <v>0.249566977</v>
      </c>
      <c r="AQ19" s="554">
        <v>0.30965725199999999</v>
      </c>
      <c r="AR19" s="554">
        <v>0.30402963599999999</v>
      </c>
      <c r="AS19" s="554">
        <v>0.28649864200000003</v>
      </c>
      <c r="AT19" s="554">
        <v>0.28067498000000002</v>
      </c>
      <c r="AU19" s="554">
        <v>0.23910790100000001</v>
      </c>
      <c r="AV19" s="554">
        <v>0.24328386099999999</v>
      </c>
      <c r="AW19" s="554">
        <v>0.26417775700000001</v>
      </c>
      <c r="AX19" s="554">
        <v>0.28225337499999997</v>
      </c>
      <c r="AY19" s="554">
        <v>0.257774002</v>
      </c>
      <c r="AZ19" s="554">
        <v>0.22343343099999999</v>
      </c>
      <c r="BA19" s="554">
        <v>0.22731770000000001</v>
      </c>
      <c r="BB19" s="554">
        <v>6.2573400000000001E-2</v>
      </c>
      <c r="BC19" s="555">
        <v>0.17409730000000001</v>
      </c>
      <c r="BD19" s="555">
        <v>9.3778299999999995E-2</v>
      </c>
      <c r="BE19" s="555">
        <v>0.26985019999999998</v>
      </c>
      <c r="BF19" s="555">
        <v>0.313554</v>
      </c>
      <c r="BG19" s="555">
        <v>0.24553639999999999</v>
      </c>
      <c r="BH19" s="555">
        <v>0.26255859999999998</v>
      </c>
      <c r="BI19" s="555">
        <v>6.3853099999999996E-2</v>
      </c>
      <c r="BJ19" s="555">
        <v>0.1224481</v>
      </c>
      <c r="BK19" s="555">
        <v>6.1773599999999998E-2</v>
      </c>
      <c r="BL19" s="555">
        <v>-6.13482E-3</v>
      </c>
      <c r="BM19" s="555">
        <v>-4.65992E-2</v>
      </c>
      <c r="BN19" s="555">
        <v>4.9090700000000001E-2</v>
      </c>
      <c r="BO19" s="555">
        <v>6.3502299999999998E-2</v>
      </c>
      <c r="BP19" s="555">
        <v>9.7141500000000006E-2</v>
      </c>
      <c r="BQ19" s="555">
        <v>1.7828799999999999E-2</v>
      </c>
      <c r="BR19" s="555">
        <v>-8.7700299999999998E-3</v>
      </c>
      <c r="BS19" s="555">
        <v>-6.2547900000000003E-2</v>
      </c>
      <c r="BT19" s="555">
        <v>-2.3248399999999999E-2</v>
      </c>
      <c r="BU19" s="555">
        <v>-0.11419310000000001</v>
      </c>
      <c r="BV19" s="555">
        <v>5.7318800000000003E-2</v>
      </c>
    </row>
    <row r="20" spans="1:74" ht="11.15" customHeight="1" x14ac:dyDescent="0.25">
      <c r="A20" s="405" t="s">
        <v>1002</v>
      </c>
      <c r="B20" s="406" t="s">
        <v>1011</v>
      </c>
      <c r="C20" s="554">
        <v>327.71017653000001</v>
      </c>
      <c r="D20" s="554">
        <v>306.45559774999998</v>
      </c>
      <c r="E20" s="554">
        <v>296.52242325999998</v>
      </c>
      <c r="F20" s="554">
        <v>267.76744986</v>
      </c>
      <c r="G20" s="554">
        <v>292.54631831</v>
      </c>
      <c r="H20" s="554">
        <v>339.24945969999999</v>
      </c>
      <c r="I20" s="554">
        <v>396.31127501999998</v>
      </c>
      <c r="J20" s="554">
        <v>384.92208768</v>
      </c>
      <c r="K20" s="554">
        <v>320.96814860000001</v>
      </c>
      <c r="L20" s="554">
        <v>301.33099441000002</v>
      </c>
      <c r="M20" s="554">
        <v>289.04609841000001</v>
      </c>
      <c r="N20" s="554">
        <v>330.82642427000002</v>
      </c>
      <c r="O20" s="554">
        <v>335.54450566999998</v>
      </c>
      <c r="P20" s="554">
        <v>312.82397400000002</v>
      </c>
      <c r="Q20" s="554">
        <v>299.43972543000001</v>
      </c>
      <c r="R20" s="554">
        <v>281.76440786000001</v>
      </c>
      <c r="S20" s="554">
        <v>308.07916817</v>
      </c>
      <c r="T20" s="554">
        <v>360.95851453</v>
      </c>
      <c r="U20" s="554">
        <v>391.74394611999998</v>
      </c>
      <c r="V20" s="554">
        <v>399.08334783999999</v>
      </c>
      <c r="W20" s="554">
        <v>335.27434204999997</v>
      </c>
      <c r="X20" s="554">
        <v>307.60663363999998</v>
      </c>
      <c r="Y20" s="554">
        <v>301.49915786999998</v>
      </c>
      <c r="Z20" s="554">
        <v>323.80524208000003</v>
      </c>
      <c r="AA20" s="554">
        <v>359.89904067999998</v>
      </c>
      <c r="AB20" s="554">
        <v>312.19759145</v>
      </c>
      <c r="AC20" s="554">
        <v>311.57311712000001</v>
      </c>
      <c r="AD20" s="554">
        <v>291.85695049999998</v>
      </c>
      <c r="AE20" s="554">
        <v>329.36160821999999</v>
      </c>
      <c r="AF20" s="554">
        <v>366.05012195</v>
      </c>
      <c r="AG20" s="554">
        <v>408.87975003999998</v>
      </c>
      <c r="AH20" s="554">
        <v>398.08350722</v>
      </c>
      <c r="AI20" s="554">
        <v>339.00770985999998</v>
      </c>
      <c r="AJ20" s="554">
        <v>301.45802452999999</v>
      </c>
      <c r="AK20" s="554">
        <v>308.85462962999998</v>
      </c>
      <c r="AL20" s="554">
        <v>347.12402873000002</v>
      </c>
      <c r="AM20" s="554">
        <v>334.69636270000001</v>
      </c>
      <c r="AN20" s="554">
        <v>296.90503307</v>
      </c>
      <c r="AO20" s="554">
        <v>316.97279823000002</v>
      </c>
      <c r="AP20" s="554">
        <v>288.42823565999998</v>
      </c>
      <c r="AQ20" s="554">
        <v>315.11660847000002</v>
      </c>
      <c r="AR20" s="554">
        <v>343.81321014999997</v>
      </c>
      <c r="AS20" s="554">
        <v>412.23485118000002</v>
      </c>
      <c r="AT20" s="554">
        <v>410.08733809</v>
      </c>
      <c r="AU20" s="554">
        <v>345.95578846000001</v>
      </c>
      <c r="AV20" s="554">
        <v>316.80229347</v>
      </c>
      <c r="AW20" s="554">
        <v>308.93419632000001</v>
      </c>
      <c r="AX20" s="554">
        <v>332.39183431999999</v>
      </c>
      <c r="AY20" s="554">
        <v>365.62525951999999</v>
      </c>
      <c r="AZ20" s="554">
        <v>307.77068353999999</v>
      </c>
      <c r="BA20" s="554">
        <v>311.53548983000002</v>
      </c>
      <c r="BB20" s="554">
        <v>295.98706095</v>
      </c>
      <c r="BC20" s="555">
        <v>325.72800000000001</v>
      </c>
      <c r="BD20" s="555">
        <v>368.30520000000001</v>
      </c>
      <c r="BE20" s="555">
        <v>423.58510000000001</v>
      </c>
      <c r="BF20" s="555">
        <v>417.7783</v>
      </c>
      <c r="BG20" s="555">
        <v>350.94170000000003</v>
      </c>
      <c r="BH20" s="555">
        <v>318.10219999999998</v>
      </c>
      <c r="BI20" s="555">
        <v>310.97329999999999</v>
      </c>
      <c r="BJ20" s="555">
        <v>340.08600000000001</v>
      </c>
      <c r="BK20" s="555">
        <v>358.4212</v>
      </c>
      <c r="BL20" s="555">
        <v>305.60829999999999</v>
      </c>
      <c r="BM20" s="555">
        <v>319.87819999999999</v>
      </c>
      <c r="BN20" s="555">
        <v>296.59570000000002</v>
      </c>
      <c r="BO20" s="555">
        <v>332.18560000000002</v>
      </c>
      <c r="BP20" s="555">
        <v>372.6628</v>
      </c>
      <c r="BQ20" s="555">
        <v>428.47449999999998</v>
      </c>
      <c r="BR20" s="555">
        <v>422.67110000000002</v>
      </c>
      <c r="BS20" s="555">
        <v>354.73509999999999</v>
      </c>
      <c r="BT20" s="555">
        <v>321.53370000000001</v>
      </c>
      <c r="BU20" s="555">
        <v>313.98090000000002</v>
      </c>
      <c r="BV20" s="555">
        <v>343.0727</v>
      </c>
    </row>
    <row r="21" spans="1:74" ht="11.15" customHeight="1" x14ac:dyDescent="0.25">
      <c r="A21" s="399"/>
      <c r="B21" s="102" t="s">
        <v>1101</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261"/>
      <c r="BD21" s="261"/>
      <c r="BE21" s="261"/>
      <c r="BF21" s="261"/>
      <c r="BG21" s="261"/>
      <c r="BH21" s="261"/>
      <c r="BI21" s="261"/>
      <c r="BJ21" s="261"/>
      <c r="BK21" s="261"/>
      <c r="BL21" s="261"/>
      <c r="BM21" s="261"/>
      <c r="BN21" s="261"/>
      <c r="BO21" s="261"/>
      <c r="BP21" s="261"/>
      <c r="BQ21" s="261"/>
      <c r="BR21" s="261"/>
      <c r="BS21" s="261"/>
      <c r="BT21" s="261"/>
      <c r="BU21" s="261"/>
      <c r="BV21" s="261"/>
    </row>
    <row r="22" spans="1:74" ht="11.15" customHeight="1" x14ac:dyDescent="0.25">
      <c r="A22" s="405" t="s">
        <v>1003</v>
      </c>
      <c r="B22" s="406" t="s">
        <v>1216</v>
      </c>
      <c r="C22" s="554">
        <v>4.1098701469999996</v>
      </c>
      <c r="D22" s="554">
        <v>3.7334824530000001</v>
      </c>
      <c r="E22" s="554">
        <v>2.8574423179999999</v>
      </c>
      <c r="F22" s="554">
        <v>3.1440908670000001</v>
      </c>
      <c r="G22" s="554">
        <v>2.6959840690000001</v>
      </c>
      <c r="H22" s="554">
        <v>4.655647117</v>
      </c>
      <c r="I22" s="554">
        <v>6.6681605360000002</v>
      </c>
      <c r="J22" s="554">
        <v>5.5522695090000003</v>
      </c>
      <c r="K22" s="554">
        <v>4.3177679419999997</v>
      </c>
      <c r="L22" s="554">
        <v>3.8922456080000001</v>
      </c>
      <c r="M22" s="554">
        <v>3.57192847</v>
      </c>
      <c r="N22" s="554">
        <v>3.8991281990000002</v>
      </c>
      <c r="O22" s="554">
        <v>4.4561335350000002</v>
      </c>
      <c r="P22" s="554">
        <v>4.1086150249999998</v>
      </c>
      <c r="Q22" s="554">
        <v>3.5085204980000002</v>
      </c>
      <c r="R22" s="554">
        <v>2.9064025660000001</v>
      </c>
      <c r="S22" s="554">
        <v>3.3516356260000002</v>
      </c>
      <c r="T22" s="554">
        <v>5.5168708210000004</v>
      </c>
      <c r="U22" s="554">
        <v>5.5160232679999996</v>
      </c>
      <c r="V22" s="554">
        <v>6.3909202430000001</v>
      </c>
      <c r="W22" s="554">
        <v>4.7753580659999999</v>
      </c>
      <c r="X22" s="554">
        <v>4.7166901179999998</v>
      </c>
      <c r="Y22" s="554">
        <v>4.2720732540000004</v>
      </c>
      <c r="Z22" s="554">
        <v>3.9068217930000002</v>
      </c>
      <c r="AA22" s="554">
        <v>3.939917957</v>
      </c>
      <c r="AB22" s="554">
        <v>3.5889442699999998</v>
      </c>
      <c r="AC22" s="554">
        <v>3.8894771869999998</v>
      </c>
      <c r="AD22" s="554">
        <v>3.5339791479999998</v>
      </c>
      <c r="AE22" s="554">
        <v>4.3209078449999998</v>
      </c>
      <c r="AF22" s="554">
        <v>4.6405108940000002</v>
      </c>
      <c r="AG22" s="554">
        <v>6.7065068849999996</v>
      </c>
      <c r="AH22" s="554">
        <v>6.8012020360000003</v>
      </c>
      <c r="AI22" s="554">
        <v>4.6609431160000003</v>
      </c>
      <c r="AJ22" s="554">
        <v>3.5988453310000001</v>
      </c>
      <c r="AK22" s="554">
        <v>4.0187897379999997</v>
      </c>
      <c r="AL22" s="554">
        <v>3.6339898179999999</v>
      </c>
      <c r="AM22" s="554">
        <v>4.041579885</v>
      </c>
      <c r="AN22" s="554">
        <v>3.5482346690000002</v>
      </c>
      <c r="AO22" s="554">
        <v>3.9025934169999998</v>
      </c>
      <c r="AP22" s="554">
        <v>3.8191700979999998</v>
      </c>
      <c r="AQ22" s="554">
        <v>3.5949826279999999</v>
      </c>
      <c r="AR22" s="554">
        <v>4.9315741639999997</v>
      </c>
      <c r="AS22" s="554">
        <v>6.0978162329999996</v>
      </c>
      <c r="AT22" s="554">
        <v>4.9978820199999996</v>
      </c>
      <c r="AU22" s="554">
        <v>4.6958147779999999</v>
      </c>
      <c r="AV22" s="554">
        <v>4.1194826300000003</v>
      </c>
      <c r="AW22" s="554">
        <v>4.150663099</v>
      </c>
      <c r="AX22" s="554">
        <v>4.2508101939999996</v>
      </c>
      <c r="AY22" s="554">
        <v>4.8890257229999996</v>
      </c>
      <c r="AZ22" s="554">
        <v>3.715356307</v>
      </c>
      <c r="BA22" s="554">
        <v>3.6254170000000001</v>
      </c>
      <c r="BB22" s="554">
        <v>3.03396</v>
      </c>
      <c r="BC22" s="555">
        <v>3.543793</v>
      </c>
      <c r="BD22" s="555">
        <v>4.772017</v>
      </c>
      <c r="BE22" s="555">
        <v>6.7985150000000001</v>
      </c>
      <c r="BF22" s="555">
        <v>6.2349480000000002</v>
      </c>
      <c r="BG22" s="555">
        <v>4.84971</v>
      </c>
      <c r="BH22" s="555">
        <v>4.8293749999999998</v>
      </c>
      <c r="BI22" s="555">
        <v>3.7521719999999998</v>
      </c>
      <c r="BJ22" s="555">
        <v>4.0000580000000001</v>
      </c>
      <c r="BK22" s="555">
        <v>4.0529809999999999</v>
      </c>
      <c r="BL22" s="555">
        <v>3.4659059999999999</v>
      </c>
      <c r="BM22" s="555">
        <v>3.4581940000000002</v>
      </c>
      <c r="BN22" s="555">
        <v>2.9577789999999999</v>
      </c>
      <c r="BO22" s="555">
        <v>3.8860809999999999</v>
      </c>
      <c r="BP22" s="555">
        <v>4.6621110000000003</v>
      </c>
      <c r="BQ22" s="555">
        <v>6.7525539999999999</v>
      </c>
      <c r="BR22" s="555">
        <v>6.1992649999999996</v>
      </c>
      <c r="BS22" s="555">
        <v>4.7071100000000001</v>
      </c>
      <c r="BT22" s="555">
        <v>3.8437160000000001</v>
      </c>
      <c r="BU22" s="555">
        <v>3.423422</v>
      </c>
      <c r="BV22" s="555">
        <v>3.8521070000000002</v>
      </c>
    </row>
    <row r="23" spans="1:74" ht="11.15" customHeight="1" x14ac:dyDescent="0.25">
      <c r="A23" s="405" t="s">
        <v>1004</v>
      </c>
      <c r="B23" s="406" t="s">
        <v>74</v>
      </c>
      <c r="C23" s="554">
        <v>2.8377423999999998E-2</v>
      </c>
      <c r="D23" s="554">
        <v>2.9363568E-2</v>
      </c>
      <c r="E23" s="554">
        <v>1.2913689999999999E-3</v>
      </c>
      <c r="F23" s="554">
        <v>6.8995899999999997E-4</v>
      </c>
      <c r="G23" s="554">
        <v>1.391623E-3</v>
      </c>
      <c r="H23" s="554">
        <v>6.2023770000000002E-3</v>
      </c>
      <c r="I23" s="554">
        <v>3.1684679999999998E-3</v>
      </c>
      <c r="J23" s="554">
        <v>2.1349979999999999E-3</v>
      </c>
      <c r="K23" s="554">
        <v>2.3138450000000001E-3</v>
      </c>
      <c r="L23" s="554">
        <v>6.8073989999999996E-3</v>
      </c>
      <c r="M23" s="554">
        <v>8.1290549999999996E-3</v>
      </c>
      <c r="N23" s="554">
        <v>6.6456096000000006E-2</v>
      </c>
      <c r="O23" s="554">
        <v>0.174569587</v>
      </c>
      <c r="P23" s="554">
        <v>0.255268312</v>
      </c>
      <c r="Q23" s="554">
        <v>4.8117300000000002E-2</v>
      </c>
      <c r="R23" s="554">
        <v>-1.1234300000000001E-4</v>
      </c>
      <c r="S23" s="554">
        <v>2.851601E-3</v>
      </c>
      <c r="T23" s="554">
        <v>2.2246559999999999E-2</v>
      </c>
      <c r="U23" s="554">
        <v>1.7308212999999999E-2</v>
      </c>
      <c r="V23" s="554">
        <v>2.4954101999999999E-2</v>
      </c>
      <c r="W23" s="554">
        <v>6.4342519999999997E-3</v>
      </c>
      <c r="X23" s="554">
        <v>3.8076799999999999E-3</v>
      </c>
      <c r="Y23" s="554">
        <v>2.8467739999999998E-3</v>
      </c>
      <c r="Z23" s="554">
        <v>2.0514774E-2</v>
      </c>
      <c r="AA23" s="554">
        <v>0.15433516799999999</v>
      </c>
      <c r="AB23" s="554">
        <v>9.1760670000000003E-2</v>
      </c>
      <c r="AC23" s="554">
        <v>1.3233144000000001E-2</v>
      </c>
      <c r="AD23" s="554">
        <v>4.16885E-3</v>
      </c>
      <c r="AE23" s="554">
        <v>6.7032029999999996E-3</v>
      </c>
      <c r="AF23" s="554">
        <v>1.813217E-3</v>
      </c>
      <c r="AG23" s="554">
        <v>1.3912753999999999E-2</v>
      </c>
      <c r="AH23" s="554">
        <v>1.9949887999999999E-2</v>
      </c>
      <c r="AI23" s="554">
        <v>1.9410149999999999E-3</v>
      </c>
      <c r="AJ23" s="554">
        <v>2.9320259999999999E-3</v>
      </c>
      <c r="AK23" s="554">
        <v>4.3568460000000002E-3</v>
      </c>
      <c r="AL23" s="554">
        <v>3.2791041E-2</v>
      </c>
      <c r="AM23" s="554">
        <v>2.8954839E-2</v>
      </c>
      <c r="AN23" s="554">
        <v>8.2918449000000005E-2</v>
      </c>
      <c r="AO23" s="554">
        <v>5.6058009999999997E-3</v>
      </c>
      <c r="AP23" s="554">
        <v>2.5041709999999999E-3</v>
      </c>
      <c r="AQ23" s="554">
        <v>1.906982E-3</v>
      </c>
      <c r="AR23" s="554">
        <v>1.8449510000000001E-3</v>
      </c>
      <c r="AS23" s="554">
        <v>1.3886745000000001E-2</v>
      </c>
      <c r="AT23" s="554">
        <v>2.073872E-3</v>
      </c>
      <c r="AU23" s="554">
        <v>2.9886099999999998E-4</v>
      </c>
      <c r="AV23" s="554">
        <v>2.7703756999999999E-2</v>
      </c>
      <c r="AW23" s="554">
        <v>8.8356690000000009E-3</v>
      </c>
      <c r="AX23" s="554">
        <v>2.6811232000000001E-2</v>
      </c>
      <c r="AY23" s="554">
        <v>3.0665102E-2</v>
      </c>
      <c r="AZ23" s="554">
        <v>3.0678089999999999E-3</v>
      </c>
      <c r="BA23" s="554">
        <v>5.6058000000000002E-3</v>
      </c>
      <c r="BB23" s="554">
        <v>2.50417E-3</v>
      </c>
      <c r="BC23" s="555">
        <v>1.90698E-3</v>
      </c>
      <c r="BD23" s="555">
        <v>6.09495E-3</v>
      </c>
      <c r="BE23" s="555">
        <v>5.77767E-2</v>
      </c>
      <c r="BF23" s="555">
        <v>0.1658839</v>
      </c>
      <c r="BG23" s="555">
        <v>2.9886099999999998E-4</v>
      </c>
      <c r="BH23" s="555">
        <v>2.7703800000000001E-2</v>
      </c>
      <c r="BI23" s="555">
        <v>8.8356700000000003E-3</v>
      </c>
      <c r="BJ23" s="555">
        <v>2.68112E-2</v>
      </c>
      <c r="BK23" s="555">
        <v>3.5055099999999999E-2</v>
      </c>
      <c r="BL23" s="555">
        <v>3.0678099999999998E-3</v>
      </c>
      <c r="BM23" s="555">
        <v>5.6058000000000002E-3</v>
      </c>
      <c r="BN23" s="555">
        <v>2.50417E-3</v>
      </c>
      <c r="BO23" s="555">
        <v>1.90698E-3</v>
      </c>
      <c r="BP23" s="555">
        <v>1.0775E-2</v>
      </c>
      <c r="BQ23" s="555">
        <v>6.5716700000000003E-2</v>
      </c>
      <c r="BR23" s="555">
        <v>0.2018539</v>
      </c>
      <c r="BS23" s="555">
        <v>2.9886099999999998E-4</v>
      </c>
      <c r="BT23" s="555">
        <v>2.7703800000000001E-2</v>
      </c>
      <c r="BU23" s="555">
        <v>8.8356700000000003E-3</v>
      </c>
      <c r="BV23" s="555">
        <v>2.68112E-2</v>
      </c>
    </row>
    <row r="24" spans="1:74" ht="11.15" customHeight="1" x14ac:dyDescent="0.25">
      <c r="A24" s="405" t="s">
        <v>1005</v>
      </c>
      <c r="B24" s="408" t="s">
        <v>75</v>
      </c>
      <c r="C24" s="554">
        <v>2.4839150000000001</v>
      </c>
      <c r="D24" s="554">
        <v>2.3291620000000002</v>
      </c>
      <c r="E24" s="554">
        <v>2.4775450000000001</v>
      </c>
      <c r="F24" s="554">
        <v>1.041372</v>
      </c>
      <c r="G24" s="554">
        <v>1.76756</v>
      </c>
      <c r="H24" s="554">
        <v>2.113524</v>
      </c>
      <c r="I24" s="554">
        <v>2.4715370000000001</v>
      </c>
      <c r="J24" s="554">
        <v>2.4385620000000001</v>
      </c>
      <c r="K24" s="554">
        <v>2.3892000000000002</v>
      </c>
      <c r="L24" s="554">
        <v>1.5923560000000001</v>
      </c>
      <c r="M24" s="554">
        <v>2.0348350000000002</v>
      </c>
      <c r="N24" s="554">
        <v>2.440483</v>
      </c>
      <c r="O24" s="554">
        <v>2.3273169999999999</v>
      </c>
      <c r="P24" s="554">
        <v>2.2517390000000002</v>
      </c>
      <c r="Q24" s="554">
        <v>2.4931589999999999</v>
      </c>
      <c r="R24" s="554">
        <v>2.4123830000000002</v>
      </c>
      <c r="S24" s="554">
        <v>2.4901870000000002</v>
      </c>
      <c r="T24" s="554">
        <v>2.160364</v>
      </c>
      <c r="U24" s="554">
        <v>2.4736359999999999</v>
      </c>
      <c r="V24" s="554">
        <v>2.4537969999999998</v>
      </c>
      <c r="W24" s="554">
        <v>2.3843839999999998</v>
      </c>
      <c r="X24" s="554">
        <v>1.0638080000000001</v>
      </c>
      <c r="Y24" s="554">
        <v>2.0740970000000001</v>
      </c>
      <c r="Z24" s="554">
        <v>2.4877549999999999</v>
      </c>
      <c r="AA24" s="554">
        <v>2.351677</v>
      </c>
      <c r="AB24" s="554">
        <v>2.2473770000000002</v>
      </c>
      <c r="AC24" s="554">
        <v>2.483851</v>
      </c>
      <c r="AD24" s="554">
        <v>1.7011769999999999</v>
      </c>
      <c r="AE24" s="554">
        <v>1.573663</v>
      </c>
      <c r="AF24" s="554">
        <v>2.2830180000000002</v>
      </c>
      <c r="AG24" s="554">
        <v>2.4790740000000002</v>
      </c>
      <c r="AH24" s="554">
        <v>2.4692310000000002</v>
      </c>
      <c r="AI24" s="554">
        <v>2.391289</v>
      </c>
      <c r="AJ24" s="554">
        <v>2.4850319999999999</v>
      </c>
      <c r="AK24" s="554">
        <v>2.4198059999999999</v>
      </c>
      <c r="AL24" s="554">
        <v>2.5005000000000002</v>
      </c>
      <c r="AM24" s="554">
        <v>2.454634</v>
      </c>
      <c r="AN24" s="554">
        <v>2.1987679999999998</v>
      </c>
      <c r="AO24" s="554">
        <v>2.4810859999999999</v>
      </c>
      <c r="AP24" s="554">
        <v>0.999247</v>
      </c>
      <c r="AQ24" s="554">
        <v>1.4977579999999999</v>
      </c>
      <c r="AR24" s="554">
        <v>0.924898</v>
      </c>
      <c r="AS24" s="554">
        <v>2.3311120000000001</v>
      </c>
      <c r="AT24" s="554">
        <v>2.3212760000000001</v>
      </c>
      <c r="AU24" s="554">
        <v>2.2086800000000002</v>
      </c>
      <c r="AV24" s="554">
        <v>2.0885129999999998</v>
      </c>
      <c r="AW24" s="554">
        <v>1.5202180000000001</v>
      </c>
      <c r="AX24" s="554">
        <v>2.1780490000000001</v>
      </c>
      <c r="AY24" s="554">
        <v>2.1924380000000001</v>
      </c>
      <c r="AZ24" s="554">
        <v>2.3353359999999999</v>
      </c>
      <c r="BA24" s="554">
        <v>2.5491899999999998</v>
      </c>
      <c r="BB24" s="554">
        <v>2.4682300000000001</v>
      </c>
      <c r="BC24" s="555">
        <v>2.4251999999999998</v>
      </c>
      <c r="BD24" s="555">
        <v>2.3469699999999998</v>
      </c>
      <c r="BE24" s="555">
        <v>2.4251999999999998</v>
      </c>
      <c r="BF24" s="555">
        <v>2.4251999999999998</v>
      </c>
      <c r="BG24" s="555">
        <v>2.3469699999999998</v>
      </c>
      <c r="BH24" s="555">
        <v>1.0185999999999999</v>
      </c>
      <c r="BI24" s="555">
        <v>2.1254499999999998</v>
      </c>
      <c r="BJ24" s="555">
        <v>2.4251999999999998</v>
      </c>
      <c r="BK24" s="555">
        <v>2.4251999999999998</v>
      </c>
      <c r="BL24" s="555">
        <v>2.1905100000000002</v>
      </c>
      <c r="BM24" s="555">
        <v>2.4251999999999998</v>
      </c>
      <c r="BN24" s="555">
        <v>1.9855</v>
      </c>
      <c r="BO24" s="555">
        <v>1.7294</v>
      </c>
      <c r="BP24" s="555">
        <v>2.3469699999999998</v>
      </c>
      <c r="BQ24" s="555">
        <v>2.4251999999999998</v>
      </c>
      <c r="BR24" s="555">
        <v>2.4251999999999998</v>
      </c>
      <c r="BS24" s="555">
        <v>2.3469699999999998</v>
      </c>
      <c r="BT24" s="555">
        <v>2.4251999999999998</v>
      </c>
      <c r="BU24" s="555">
        <v>2.3469699999999998</v>
      </c>
      <c r="BV24" s="555">
        <v>2.4251999999999998</v>
      </c>
    </row>
    <row r="25" spans="1:74" ht="11.15" customHeight="1" x14ac:dyDescent="0.25">
      <c r="A25" s="405" t="s">
        <v>1006</v>
      </c>
      <c r="B25" s="408" t="s">
        <v>1007</v>
      </c>
      <c r="C25" s="554">
        <v>0.75935424399999996</v>
      </c>
      <c r="D25" s="554">
        <v>0.64705111900000001</v>
      </c>
      <c r="E25" s="554">
        <v>0.882870339</v>
      </c>
      <c r="F25" s="554">
        <v>0.95268624700000004</v>
      </c>
      <c r="G25" s="554">
        <v>0.85851040499999998</v>
      </c>
      <c r="H25" s="554">
        <v>0.28434881400000001</v>
      </c>
      <c r="I25" s="554">
        <v>0.36120232800000002</v>
      </c>
      <c r="J25" s="554">
        <v>0.19527572200000001</v>
      </c>
      <c r="K25" s="554">
        <v>0.111149912</v>
      </c>
      <c r="L25" s="554">
        <v>0.41260286299999999</v>
      </c>
      <c r="M25" s="554">
        <v>0.48643651999999998</v>
      </c>
      <c r="N25" s="554">
        <v>0.65697561699999996</v>
      </c>
      <c r="O25" s="554">
        <v>0.61855426400000002</v>
      </c>
      <c r="P25" s="554">
        <v>0.39721144899999999</v>
      </c>
      <c r="Q25" s="554">
        <v>0.61190738899999997</v>
      </c>
      <c r="R25" s="554">
        <v>0.75461627799999997</v>
      </c>
      <c r="S25" s="554">
        <v>0.57886209700000002</v>
      </c>
      <c r="T25" s="554">
        <v>0.25651305600000002</v>
      </c>
      <c r="U25" s="554">
        <v>0.51096708300000004</v>
      </c>
      <c r="V25" s="554">
        <v>0.35805573299999999</v>
      </c>
      <c r="W25" s="554">
        <v>0.41188328299999999</v>
      </c>
      <c r="X25" s="554">
        <v>0.44209013699999999</v>
      </c>
      <c r="Y25" s="554">
        <v>0.62441825900000003</v>
      </c>
      <c r="Z25" s="554">
        <v>0.61288063199999998</v>
      </c>
      <c r="AA25" s="554">
        <v>0.50072918300000002</v>
      </c>
      <c r="AB25" s="554">
        <v>0.61926938799999998</v>
      </c>
      <c r="AC25" s="554">
        <v>0.90835944999999996</v>
      </c>
      <c r="AD25" s="554">
        <v>1.040137264</v>
      </c>
      <c r="AE25" s="554">
        <v>0.75784167800000002</v>
      </c>
      <c r="AF25" s="554">
        <v>0.35747368800000001</v>
      </c>
      <c r="AG25" s="554">
        <v>0.20358311800000001</v>
      </c>
      <c r="AH25" s="554">
        <v>0.178426736</v>
      </c>
      <c r="AI25" s="554">
        <v>0.33314761199999998</v>
      </c>
      <c r="AJ25" s="554">
        <v>0.43662063600000001</v>
      </c>
      <c r="AK25" s="554">
        <v>0.48507423700000002</v>
      </c>
      <c r="AL25" s="554">
        <v>0.70199537000000001</v>
      </c>
      <c r="AM25" s="554">
        <v>0.70835952300000005</v>
      </c>
      <c r="AN25" s="554">
        <v>0.56291516699999999</v>
      </c>
      <c r="AO25" s="554">
        <v>0.63076015699999999</v>
      </c>
      <c r="AP25" s="554">
        <v>0.50505846399999998</v>
      </c>
      <c r="AQ25" s="554">
        <v>0.52777582899999997</v>
      </c>
      <c r="AR25" s="554">
        <v>0.34624238299999999</v>
      </c>
      <c r="AS25" s="554">
        <v>0.55130175800000003</v>
      </c>
      <c r="AT25" s="554">
        <v>0.57292685499999996</v>
      </c>
      <c r="AU25" s="554">
        <v>0.51366321500000001</v>
      </c>
      <c r="AV25" s="554">
        <v>0.66683266900000004</v>
      </c>
      <c r="AW25" s="554">
        <v>0.50843058600000002</v>
      </c>
      <c r="AX25" s="554">
        <v>0.58439893200000004</v>
      </c>
      <c r="AY25" s="554">
        <v>0.72239386400000005</v>
      </c>
      <c r="AZ25" s="554">
        <v>0.62438670100000004</v>
      </c>
      <c r="BA25" s="554">
        <v>0.72944500000000001</v>
      </c>
      <c r="BB25" s="554">
        <v>0.83765639999999997</v>
      </c>
      <c r="BC25" s="555">
        <v>0.77188489999999998</v>
      </c>
      <c r="BD25" s="555">
        <v>0.56306520000000004</v>
      </c>
      <c r="BE25" s="555">
        <v>0.4642811</v>
      </c>
      <c r="BF25" s="555">
        <v>0.3698919</v>
      </c>
      <c r="BG25" s="555">
        <v>0.34383659999999999</v>
      </c>
      <c r="BH25" s="555">
        <v>0.493751</v>
      </c>
      <c r="BI25" s="555">
        <v>0.57411780000000001</v>
      </c>
      <c r="BJ25" s="555">
        <v>0.67725029999999997</v>
      </c>
      <c r="BK25" s="555">
        <v>0.67079710000000004</v>
      </c>
      <c r="BL25" s="555">
        <v>0.5821733</v>
      </c>
      <c r="BM25" s="555">
        <v>0.71774020000000005</v>
      </c>
      <c r="BN25" s="555">
        <v>0.83186640000000001</v>
      </c>
      <c r="BO25" s="555">
        <v>0.76882660000000003</v>
      </c>
      <c r="BP25" s="555">
        <v>0.56155239999999995</v>
      </c>
      <c r="BQ25" s="555">
        <v>0.46348200000000001</v>
      </c>
      <c r="BR25" s="555">
        <v>0.36948350000000002</v>
      </c>
      <c r="BS25" s="555">
        <v>0.34363460000000001</v>
      </c>
      <c r="BT25" s="555">
        <v>0.49364429999999998</v>
      </c>
      <c r="BU25" s="555">
        <v>0.57406500000000005</v>
      </c>
      <c r="BV25" s="555">
        <v>0.6772224</v>
      </c>
    </row>
    <row r="26" spans="1:74" ht="11.15" customHeight="1" x14ac:dyDescent="0.25">
      <c r="A26" s="405" t="s">
        <v>1008</v>
      </c>
      <c r="B26" s="408" t="s">
        <v>1102</v>
      </c>
      <c r="C26" s="554">
        <v>0.79772429199999995</v>
      </c>
      <c r="D26" s="554">
        <v>0.76760733800000003</v>
      </c>
      <c r="E26" s="554">
        <v>0.95461972900000003</v>
      </c>
      <c r="F26" s="554">
        <v>0.90707987199999995</v>
      </c>
      <c r="G26" s="554">
        <v>0.96798325399999996</v>
      </c>
      <c r="H26" s="554">
        <v>0.77652804799999997</v>
      </c>
      <c r="I26" s="554">
        <v>0.79425407299999995</v>
      </c>
      <c r="J26" s="554">
        <v>0.82367074699999998</v>
      </c>
      <c r="K26" s="554">
        <v>0.80573772099999996</v>
      </c>
      <c r="L26" s="554">
        <v>0.80002652600000002</v>
      </c>
      <c r="M26" s="554">
        <v>0.87123339099999997</v>
      </c>
      <c r="N26" s="554">
        <v>0.882541142</v>
      </c>
      <c r="O26" s="554">
        <v>0.88476125900000002</v>
      </c>
      <c r="P26" s="554">
        <v>0.768994921</v>
      </c>
      <c r="Q26" s="554">
        <v>1.1756789050000001</v>
      </c>
      <c r="R26" s="554">
        <v>0.91605813400000002</v>
      </c>
      <c r="S26" s="554">
        <v>0.91735251500000003</v>
      </c>
      <c r="T26" s="554">
        <v>0.97340448700000004</v>
      </c>
      <c r="U26" s="554">
        <v>0.83012341000000001</v>
      </c>
      <c r="V26" s="554">
        <v>0.78809179500000004</v>
      </c>
      <c r="W26" s="554">
        <v>0.86305953899999999</v>
      </c>
      <c r="X26" s="554">
        <v>0.79536567000000002</v>
      </c>
      <c r="Y26" s="554">
        <v>0.91185725299999998</v>
      </c>
      <c r="Z26" s="554">
        <v>0.89821061700000004</v>
      </c>
      <c r="AA26" s="554">
        <v>0.97584689999999996</v>
      </c>
      <c r="AB26" s="554">
        <v>0.89363110499999998</v>
      </c>
      <c r="AC26" s="554">
        <v>1.0647364319999999</v>
      </c>
      <c r="AD26" s="554">
        <v>1.007452647</v>
      </c>
      <c r="AE26" s="554">
        <v>0.90728945500000002</v>
      </c>
      <c r="AF26" s="554">
        <v>0.92164512499999995</v>
      </c>
      <c r="AG26" s="554">
        <v>1.007180465</v>
      </c>
      <c r="AH26" s="554">
        <v>0.83025921300000005</v>
      </c>
      <c r="AI26" s="554">
        <v>0.81533298600000004</v>
      </c>
      <c r="AJ26" s="554">
        <v>0.74466577599999995</v>
      </c>
      <c r="AK26" s="554">
        <v>0.89832545799999997</v>
      </c>
      <c r="AL26" s="554">
        <v>0.87641433899999999</v>
      </c>
      <c r="AM26" s="554">
        <v>0.81365318499999995</v>
      </c>
      <c r="AN26" s="554">
        <v>0.82973113300000001</v>
      </c>
      <c r="AO26" s="554">
        <v>0.97173462300000002</v>
      </c>
      <c r="AP26" s="554">
        <v>0.92022946699999997</v>
      </c>
      <c r="AQ26" s="554">
        <v>1.0403231319999999</v>
      </c>
      <c r="AR26" s="554">
        <v>0.84297698799999998</v>
      </c>
      <c r="AS26" s="554">
        <v>0.91386015899999995</v>
      </c>
      <c r="AT26" s="554">
        <v>0.94536234799999996</v>
      </c>
      <c r="AU26" s="554">
        <v>0.76768868899999998</v>
      </c>
      <c r="AV26" s="554">
        <v>0.76412944100000002</v>
      </c>
      <c r="AW26" s="554">
        <v>0.87925101900000002</v>
      </c>
      <c r="AX26" s="554">
        <v>0.74736930099999999</v>
      </c>
      <c r="AY26" s="554">
        <v>0.82795896999999996</v>
      </c>
      <c r="AZ26" s="554">
        <v>0.91003375399999997</v>
      </c>
      <c r="BA26" s="554">
        <v>0.94534459999999998</v>
      </c>
      <c r="BB26" s="554">
        <v>0.99849080000000001</v>
      </c>
      <c r="BC26" s="555">
        <v>0.94535809999999998</v>
      </c>
      <c r="BD26" s="555">
        <v>0.92975410000000003</v>
      </c>
      <c r="BE26" s="555">
        <v>1.0002249999999999</v>
      </c>
      <c r="BF26" s="555">
        <v>1.088937</v>
      </c>
      <c r="BG26" s="555">
        <v>0.93189310000000003</v>
      </c>
      <c r="BH26" s="555">
        <v>1.020713</v>
      </c>
      <c r="BI26" s="555">
        <v>1.2471840000000001</v>
      </c>
      <c r="BJ26" s="555">
        <v>1.0712379999999999</v>
      </c>
      <c r="BK26" s="555">
        <v>1.3753850000000001</v>
      </c>
      <c r="BL26" s="555">
        <v>1.319747</v>
      </c>
      <c r="BM26" s="555">
        <v>1.518545</v>
      </c>
      <c r="BN26" s="555">
        <v>1.4544619999999999</v>
      </c>
      <c r="BO26" s="555">
        <v>1.233555</v>
      </c>
      <c r="BP26" s="555">
        <v>1.195316</v>
      </c>
      <c r="BQ26" s="555">
        <v>1.204194</v>
      </c>
      <c r="BR26" s="555">
        <v>1.2582850000000001</v>
      </c>
      <c r="BS26" s="555">
        <v>1.1864779999999999</v>
      </c>
      <c r="BT26" s="555">
        <v>1.1624639999999999</v>
      </c>
      <c r="BU26" s="555">
        <v>1.4708540000000001</v>
      </c>
      <c r="BV26" s="555">
        <v>1.260351</v>
      </c>
    </row>
    <row r="27" spans="1:74" ht="11.15" customHeight="1" x14ac:dyDescent="0.25">
      <c r="A27" s="405" t="s">
        <v>1009</v>
      </c>
      <c r="B27" s="406" t="s">
        <v>1103</v>
      </c>
      <c r="C27" s="554">
        <v>0.13604313500000001</v>
      </c>
      <c r="D27" s="554">
        <v>0.108216241</v>
      </c>
      <c r="E27" s="554">
        <v>0.103679756</v>
      </c>
      <c r="F27" s="554">
        <v>0.118909696</v>
      </c>
      <c r="G27" s="554">
        <v>0.11367258700000001</v>
      </c>
      <c r="H27" s="554">
        <v>0.105723999</v>
      </c>
      <c r="I27" s="554">
        <v>0.124566758</v>
      </c>
      <c r="J27" s="554">
        <v>0.10172434</v>
      </c>
      <c r="K27" s="554">
        <v>0.117616807</v>
      </c>
      <c r="L27" s="554">
        <v>0.116574279</v>
      </c>
      <c r="M27" s="554">
        <v>0.103958593</v>
      </c>
      <c r="N27" s="554">
        <v>0.18217488500000001</v>
      </c>
      <c r="O27" s="554">
        <v>0.13571301899999999</v>
      </c>
      <c r="P27" s="554">
        <v>0.178951211</v>
      </c>
      <c r="Q27" s="554">
        <v>9.5957549000000003E-2</v>
      </c>
      <c r="R27" s="554">
        <v>8.8774617E-2</v>
      </c>
      <c r="S27" s="554">
        <v>0.11244568000000001</v>
      </c>
      <c r="T27" s="554">
        <v>0.12696512500000001</v>
      </c>
      <c r="U27" s="554">
        <v>0.103632434</v>
      </c>
      <c r="V27" s="554">
        <v>0.113647638</v>
      </c>
      <c r="W27" s="554">
        <v>0.10314685899999999</v>
      </c>
      <c r="X27" s="554">
        <v>0.10405201</v>
      </c>
      <c r="Y27" s="554">
        <v>0.11908450700000001</v>
      </c>
      <c r="Z27" s="554">
        <v>0.159166265</v>
      </c>
      <c r="AA27" s="554">
        <v>1.1027061760000001</v>
      </c>
      <c r="AB27" s="554">
        <v>0.22231395900000001</v>
      </c>
      <c r="AC27" s="554">
        <v>7.9907396000000006E-2</v>
      </c>
      <c r="AD27" s="554">
        <v>5.7083012000000002E-2</v>
      </c>
      <c r="AE27" s="554">
        <v>7.2012775000000001E-2</v>
      </c>
      <c r="AF27" s="554">
        <v>6.8671864999999999E-2</v>
      </c>
      <c r="AG27" s="554">
        <v>0.101588446</v>
      </c>
      <c r="AH27" s="554">
        <v>6.1669123999999999E-2</v>
      </c>
      <c r="AI27" s="554">
        <v>5.8995211999999998E-2</v>
      </c>
      <c r="AJ27" s="554">
        <v>5.5040553999999998E-2</v>
      </c>
      <c r="AK27" s="554">
        <v>4.7921495000000001E-2</v>
      </c>
      <c r="AL27" s="554">
        <v>0.52787595799999998</v>
      </c>
      <c r="AM27" s="554">
        <v>6.4767480000000002E-2</v>
      </c>
      <c r="AN27" s="554">
        <v>0.23403723100000001</v>
      </c>
      <c r="AO27" s="554">
        <v>4.8524818999999997E-2</v>
      </c>
      <c r="AP27" s="554">
        <v>6.3236378999999995E-2</v>
      </c>
      <c r="AQ27" s="554">
        <v>8.7002340999999997E-2</v>
      </c>
      <c r="AR27" s="554">
        <v>6.1006748999999999E-2</v>
      </c>
      <c r="AS27" s="554">
        <v>8.9461476999999998E-2</v>
      </c>
      <c r="AT27" s="554">
        <v>5.8097803000000003E-2</v>
      </c>
      <c r="AU27" s="554">
        <v>7.6556971000000001E-2</v>
      </c>
      <c r="AV27" s="554">
        <v>7.8320232000000004E-2</v>
      </c>
      <c r="AW27" s="554">
        <v>9.6879795000000005E-2</v>
      </c>
      <c r="AX27" s="554">
        <v>8.1703343999999997E-2</v>
      </c>
      <c r="AY27" s="554">
        <v>0.14339001900000001</v>
      </c>
      <c r="AZ27" s="554">
        <v>5.8324340000000002E-2</v>
      </c>
      <c r="BA27" s="554">
        <v>2.5824E-2</v>
      </c>
      <c r="BB27" s="554">
        <v>7.8281199999999995E-2</v>
      </c>
      <c r="BC27" s="555">
        <v>8.0287800000000006E-2</v>
      </c>
      <c r="BD27" s="555">
        <v>8.1487799999999999E-2</v>
      </c>
      <c r="BE27" s="555">
        <v>9.1055800000000006E-2</v>
      </c>
      <c r="BF27" s="555">
        <v>7.3262999999999995E-2</v>
      </c>
      <c r="BG27" s="555">
        <v>6.4064599999999999E-2</v>
      </c>
      <c r="BH27" s="555">
        <v>6.3348799999999997E-2</v>
      </c>
      <c r="BI27" s="555">
        <v>7.2365499999999999E-2</v>
      </c>
      <c r="BJ27" s="555">
        <v>0.25829540000000001</v>
      </c>
      <c r="BK27" s="555">
        <v>0.43601440000000002</v>
      </c>
      <c r="BL27" s="555">
        <v>0.17179030000000001</v>
      </c>
      <c r="BM27" s="555">
        <v>2.8957199999999999E-2</v>
      </c>
      <c r="BN27" s="555">
        <v>6.4239500000000005E-2</v>
      </c>
      <c r="BO27" s="555">
        <v>8.0005599999999996E-2</v>
      </c>
      <c r="BP27" s="555">
        <v>6.1257699999999998E-2</v>
      </c>
      <c r="BQ27" s="555">
        <v>9.8718700000000006E-2</v>
      </c>
      <c r="BR27" s="555">
        <v>6.1816299999999998E-2</v>
      </c>
      <c r="BS27" s="555">
        <v>6.3406599999999994E-2</v>
      </c>
      <c r="BT27" s="555">
        <v>6.6326099999999999E-2</v>
      </c>
      <c r="BU27" s="555">
        <v>7.3022100000000006E-2</v>
      </c>
      <c r="BV27" s="555">
        <v>0.29691849999999997</v>
      </c>
    </row>
    <row r="28" spans="1:74" ht="11.15" customHeight="1" x14ac:dyDescent="0.25">
      <c r="A28" s="405" t="s">
        <v>1010</v>
      </c>
      <c r="B28" s="408" t="s">
        <v>1011</v>
      </c>
      <c r="C28" s="554">
        <v>8.3152842420000006</v>
      </c>
      <c r="D28" s="554">
        <v>7.6148827189999997</v>
      </c>
      <c r="E28" s="554">
        <v>7.2774485110000002</v>
      </c>
      <c r="F28" s="554">
        <v>6.1648286409999997</v>
      </c>
      <c r="G28" s="554">
        <v>6.4051019379999996</v>
      </c>
      <c r="H28" s="554">
        <v>7.9419743550000002</v>
      </c>
      <c r="I28" s="554">
        <v>10.422889163000001</v>
      </c>
      <c r="J28" s="554">
        <v>9.1136373160000002</v>
      </c>
      <c r="K28" s="554">
        <v>7.7437862270000002</v>
      </c>
      <c r="L28" s="554">
        <v>6.8206126749999996</v>
      </c>
      <c r="M28" s="554">
        <v>7.0765210290000002</v>
      </c>
      <c r="N28" s="554">
        <v>8.1277589389999996</v>
      </c>
      <c r="O28" s="554">
        <v>8.5970486640000008</v>
      </c>
      <c r="P28" s="554">
        <v>7.9607799180000001</v>
      </c>
      <c r="Q28" s="554">
        <v>7.933340641</v>
      </c>
      <c r="R28" s="554">
        <v>7.078122252</v>
      </c>
      <c r="S28" s="554">
        <v>7.4533345190000002</v>
      </c>
      <c r="T28" s="554">
        <v>9.0563640490000008</v>
      </c>
      <c r="U28" s="554">
        <v>9.4516904079999993</v>
      </c>
      <c r="V28" s="554">
        <v>10.129466511</v>
      </c>
      <c r="W28" s="554">
        <v>8.5442659990000003</v>
      </c>
      <c r="X28" s="554">
        <v>7.1258136150000002</v>
      </c>
      <c r="Y28" s="554">
        <v>8.0043770470000002</v>
      </c>
      <c r="Z28" s="554">
        <v>8.0853490810000004</v>
      </c>
      <c r="AA28" s="554">
        <v>9.0252123839999996</v>
      </c>
      <c r="AB28" s="554">
        <v>7.6632963920000003</v>
      </c>
      <c r="AC28" s="554">
        <v>8.4395646089999996</v>
      </c>
      <c r="AD28" s="554">
        <v>7.3439979209999997</v>
      </c>
      <c r="AE28" s="554">
        <v>7.6384179559999996</v>
      </c>
      <c r="AF28" s="554">
        <v>8.2731327889999999</v>
      </c>
      <c r="AG28" s="554">
        <v>10.511845667999999</v>
      </c>
      <c r="AH28" s="554">
        <v>10.360737996999999</v>
      </c>
      <c r="AI28" s="554">
        <v>8.2616489410000007</v>
      </c>
      <c r="AJ28" s="554">
        <v>7.3231363229999999</v>
      </c>
      <c r="AK28" s="554">
        <v>7.8742737739999997</v>
      </c>
      <c r="AL28" s="554">
        <v>8.2735665259999998</v>
      </c>
      <c r="AM28" s="554">
        <v>8.1119489120000008</v>
      </c>
      <c r="AN28" s="554">
        <v>7.456604649</v>
      </c>
      <c r="AO28" s="554">
        <v>8.0403048170000009</v>
      </c>
      <c r="AP28" s="554">
        <v>6.3094455790000001</v>
      </c>
      <c r="AQ28" s="554">
        <v>6.7497489120000003</v>
      </c>
      <c r="AR28" s="554">
        <v>7.108543235</v>
      </c>
      <c r="AS28" s="554">
        <v>9.9974383719999995</v>
      </c>
      <c r="AT28" s="554">
        <v>8.8976188979999993</v>
      </c>
      <c r="AU28" s="554">
        <v>8.2627025140000008</v>
      </c>
      <c r="AV28" s="554">
        <v>7.744981729</v>
      </c>
      <c r="AW28" s="554">
        <v>7.1642781680000001</v>
      </c>
      <c r="AX28" s="554">
        <v>7.8691420030000003</v>
      </c>
      <c r="AY28" s="554">
        <v>8.8058716780000008</v>
      </c>
      <c r="AZ28" s="554">
        <v>7.6465049110000001</v>
      </c>
      <c r="BA28" s="554">
        <v>7.8808259999999999</v>
      </c>
      <c r="BB28" s="554">
        <v>7.4191229999999999</v>
      </c>
      <c r="BC28" s="555">
        <v>7.7684309999999996</v>
      </c>
      <c r="BD28" s="555">
        <v>8.699389</v>
      </c>
      <c r="BE28" s="555">
        <v>10.83705</v>
      </c>
      <c r="BF28" s="555">
        <v>10.35812</v>
      </c>
      <c r="BG28" s="555">
        <v>8.5367730000000002</v>
      </c>
      <c r="BH28" s="555">
        <v>7.4534919999999998</v>
      </c>
      <c r="BI28" s="555">
        <v>7.780125</v>
      </c>
      <c r="BJ28" s="555">
        <v>8.4588529999999995</v>
      </c>
      <c r="BK28" s="555">
        <v>8.9954330000000002</v>
      </c>
      <c r="BL28" s="555">
        <v>7.7331940000000001</v>
      </c>
      <c r="BM28" s="555">
        <v>8.154242</v>
      </c>
      <c r="BN28" s="555">
        <v>7.2963509999999996</v>
      </c>
      <c r="BO28" s="555">
        <v>7.6997749999999998</v>
      </c>
      <c r="BP28" s="555">
        <v>8.8379820000000002</v>
      </c>
      <c r="BQ28" s="555">
        <v>11.009869999999999</v>
      </c>
      <c r="BR28" s="555">
        <v>10.5159</v>
      </c>
      <c r="BS28" s="555">
        <v>8.6478990000000007</v>
      </c>
      <c r="BT28" s="555">
        <v>8.0190540000000006</v>
      </c>
      <c r="BU28" s="555">
        <v>7.8971689999999999</v>
      </c>
      <c r="BV28" s="555">
        <v>8.5386109999999995</v>
      </c>
    </row>
    <row r="29" spans="1:74" ht="11.15" customHeight="1" x14ac:dyDescent="0.25">
      <c r="A29" s="405" t="s">
        <v>1012</v>
      </c>
      <c r="B29" s="406" t="s">
        <v>1104</v>
      </c>
      <c r="C29" s="554">
        <v>10.416409</v>
      </c>
      <c r="D29" s="554">
        <v>9.4946540000000006</v>
      </c>
      <c r="E29" s="554">
        <v>9.1991785000000004</v>
      </c>
      <c r="F29" s="554">
        <v>8.2708069999999996</v>
      </c>
      <c r="G29" s="554">
        <v>8.2461640000000003</v>
      </c>
      <c r="H29" s="554">
        <v>9.8770279999999993</v>
      </c>
      <c r="I29" s="554">
        <v>12.302941000000001</v>
      </c>
      <c r="J29" s="554">
        <v>11.483109000000001</v>
      </c>
      <c r="K29" s="554">
        <v>9.2312580000000004</v>
      </c>
      <c r="L29" s="554">
        <v>8.8436900000000005</v>
      </c>
      <c r="M29" s="554">
        <v>9.0089365000000008</v>
      </c>
      <c r="N29" s="554">
        <v>10.485099999999999</v>
      </c>
      <c r="O29" s="554">
        <v>10.67671</v>
      </c>
      <c r="P29" s="554">
        <v>9.7437380000000005</v>
      </c>
      <c r="Q29" s="554">
        <v>9.5002545000000005</v>
      </c>
      <c r="R29" s="554">
        <v>8.3468099999999996</v>
      </c>
      <c r="S29" s="554">
        <v>8.6536329999999992</v>
      </c>
      <c r="T29" s="554">
        <v>10.718552000000001</v>
      </c>
      <c r="U29" s="554">
        <v>11.022432</v>
      </c>
      <c r="V29" s="554">
        <v>12.095171000000001</v>
      </c>
      <c r="W29" s="554">
        <v>9.6442940000000004</v>
      </c>
      <c r="X29" s="554">
        <v>8.8786090000000009</v>
      </c>
      <c r="Y29" s="554">
        <v>9.1386524999999992</v>
      </c>
      <c r="Z29" s="554">
        <v>10.293087</v>
      </c>
      <c r="AA29" s="554">
        <v>11.312889999999999</v>
      </c>
      <c r="AB29" s="554">
        <v>9.6541979999999992</v>
      </c>
      <c r="AC29" s="554">
        <v>9.6152689999999996</v>
      </c>
      <c r="AD29" s="554">
        <v>8.3073530000000009</v>
      </c>
      <c r="AE29" s="554">
        <v>8.9615390000000001</v>
      </c>
      <c r="AF29" s="554">
        <v>9.5047619999999995</v>
      </c>
      <c r="AG29" s="554">
        <v>12.140250999999999</v>
      </c>
      <c r="AH29" s="554">
        <v>12.245239</v>
      </c>
      <c r="AI29" s="554">
        <v>9.1396859999999993</v>
      </c>
      <c r="AJ29" s="554">
        <v>8.658671</v>
      </c>
      <c r="AK29" s="554">
        <v>8.9345239999999997</v>
      </c>
      <c r="AL29" s="554">
        <v>10.402646000000001</v>
      </c>
      <c r="AM29" s="554">
        <v>10.233377000000001</v>
      </c>
      <c r="AN29" s="554">
        <v>9.326511</v>
      </c>
      <c r="AO29" s="554">
        <v>9.4454419999999999</v>
      </c>
      <c r="AP29" s="554">
        <v>8.1306589999999996</v>
      </c>
      <c r="AQ29" s="554">
        <v>8.2169460000000001</v>
      </c>
      <c r="AR29" s="554">
        <v>9.2215629999999997</v>
      </c>
      <c r="AS29" s="554">
        <v>12.032157</v>
      </c>
      <c r="AT29" s="554">
        <v>10.533161</v>
      </c>
      <c r="AU29" s="554">
        <v>9.6738199999999992</v>
      </c>
      <c r="AV29" s="554">
        <v>8.7132570000000005</v>
      </c>
      <c r="AW29" s="554">
        <v>9.1740770000000005</v>
      </c>
      <c r="AX29" s="554">
        <v>10.022690000000001</v>
      </c>
      <c r="AY29" s="554">
        <v>10.882820000000001</v>
      </c>
      <c r="AZ29" s="554">
        <v>9.4955669999999994</v>
      </c>
      <c r="BA29" s="554">
        <v>9.2663530000000005</v>
      </c>
      <c r="BB29" s="554">
        <v>8.417643</v>
      </c>
      <c r="BC29" s="555">
        <v>8.9152930000000001</v>
      </c>
      <c r="BD29" s="555">
        <v>10.032500000000001</v>
      </c>
      <c r="BE29" s="555">
        <v>12.435169999999999</v>
      </c>
      <c r="BF29" s="555">
        <v>12.006309999999999</v>
      </c>
      <c r="BG29" s="555">
        <v>9.7724049999999991</v>
      </c>
      <c r="BH29" s="555">
        <v>9.173667</v>
      </c>
      <c r="BI29" s="555">
        <v>9.3302879999999995</v>
      </c>
      <c r="BJ29" s="555">
        <v>10.464180000000001</v>
      </c>
      <c r="BK29" s="555">
        <v>11.03397</v>
      </c>
      <c r="BL29" s="555">
        <v>9.513185</v>
      </c>
      <c r="BM29" s="555">
        <v>9.8853349999999995</v>
      </c>
      <c r="BN29" s="555">
        <v>8.6539370000000009</v>
      </c>
      <c r="BO29" s="555">
        <v>9.2414670000000001</v>
      </c>
      <c r="BP29" s="555">
        <v>10.32258</v>
      </c>
      <c r="BQ29" s="555">
        <v>12.747249999999999</v>
      </c>
      <c r="BR29" s="555">
        <v>12.29182</v>
      </c>
      <c r="BS29" s="555">
        <v>9.9908999999999999</v>
      </c>
      <c r="BT29" s="555">
        <v>9.3655969999999993</v>
      </c>
      <c r="BU29" s="555">
        <v>9.502694</v>
      </c>
      <c r="BV29" s="555">
        <v>10.624829999999999</v>
      </c>
    </row>
    <row r="30" spans="1:74" ht="11.15" customHeight="1" x14ac:dyDescent="0.25">
      <c r="A30" s="399"/>
      <c r="B30" s="102" t="s">
        <v>1105</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261"/>
      <c r="BD30" s="261"/>
      <c r="BE30" s="261"/>
      <c r="BF30" s="261"/>
      <c r="BG30" s="261"/>
      <c r="BH30" s="261"/>
      <c r="BI30" s="261"/>
      <c r="BJ30" s="261"/>
      <c r="BK30" s="261"/>
      <c r="BL30" s="261"/>
      <c r="BM30" s="261"/>
      <c r="BN30" s="261"/>
      <c r="BO30" s="261"/>
      <c r="BP30" s="261"/>
      <c r="BQ30" s="261"/>
      <c r="BR30" s="261"/>
      <c r="BS30" s="261"/>
      <c r="BT30" s="261"/>
      <c r="BU30" s="261"/>
      <c r="BV30" s="261"/>
    </row>
    <row r="31" spans="1:74" ht="11.15" customHeight="1" x14ac:dyDescent="0.25">
      <c r="A31" s="405" t="s">
        <v>1013</v>
      </c>
      <c r="B31" s="406" t="s">
        <v>1216</v>
      </c>
      <c r="C31" s="554">
        <v>4.3259720970000002</v>
      </c>
      <c r="D31" s="554">
        <v>4.0040926880000001</v>
      </c>
      <c r="E31" s="554">
        <v>3.890320419</v>
      </c>
      <c r="F31" s="554">
        <v>2.8541326069999999</v>
      </c>
      <c r="G31" s="554">
        <v>3.2596785150000001</v>
      </c>
      <c r="H31" s="554">
        <v>5.3796860339999997</v>
      </c>
      <c r="I31" s="554">
        <v>7.9983687750000003</v>
      </c>
      <c r="J31" s="554">
        <v>7.063430404</v>
      </c>
      <c r="K31" s="554">
        <v>5.3591588809999999</v>
      </c>
      <c r="L31" s="554">
        <v>4.1443655379999997</v>
      </c>
      <c r="M31" s="554">
        <v>4.2748023929999999</v>
      </c>
      <c r="N31" s="554">
        <v>4.579847752</v>
      </c>
      <c r="O31" s="554">
        <v>4.8306660199999998</v>
      </c>
      <c r="P31" s="554">
        <v>4.2300590290000004</v>
      </c>
      <c r="Q31" s="554">
        <v>4.0542196029999999</v>
      </c>
      <c r="R31" s="554">
        <v>3.4315900780000002</v>
      </c>
      <c r="S31" s="554">
        <v>4.3321623770000004</v>
      </c>
      <c r="T31" s="554">
        <v>6.2713546859999996</v>
      </c>
      <c r="U31" s="554">
        <v>6.8321734239999996</v>
      </c>
      <c r="V31" s="554">
        <v>7.4751218570000004</v>
      </c>
      <c r="W31" s="554">
        <v>5.0664499149999997</v>
      </c>
      <c r="X31" s="554">
        <v>5.0379280570000002</v>
      </c>
      <c r="Y31" s="554">
        <v>4.85678915</v>
      </c>
      <c r="Z31" s="554">
        <v>4.9504481910000004</v>
      </c>
      <c r="AA31" s="554">
        <v>5.078028786</v>
      </c>
      <c r="AB31" s="554">
        <v>4.7311718989999996</v>
      </c>
      <c r="AC31" s="554">
        <v>4.4750605830000003</v>
      </c>
      <c r="AD31" s="554">
        <v>4.5520362519999997</v>
      </c>
      <c r="AE31" s="554">
        <v>5.4151973189999998</v>
      </c>
      <c r="AF31" s="554">
        <v>5.678253572</v>
      </c>
      <c r="AG31" s="554">
        <v>7.992725321</v>
      </c>
      <c r="AH31" s="554">
        <v>7.894759605</v>
      </c>
      <c r="AI31" s="554">
        <v>5.2105133480000001</v>
      </c>
      <c r="AJ31" s="554">
        <v>4.6602065049999997</v>
      </c>
      <c r="AK31" s="554">
        <v>4.7720984680000003</v>
      </c>
      <c r="AL31" s="554">
        <v>4.8532388400000004</v>
      </c>
      <c r="AM31" s="554">
        <v>4.8451618219999997</v>
      </c>
      <c r="AN31" s="554">
        <v>4.4872368500000004</v>
      </c>
      <c r="AO31" s="554">
        <v>4.2032341999999998</v>
      </c>
      <c r="AP31" s="554">
        <v>4.0132394439999999</v>
      </c>
      <c r="AQ31" s="554">
        <v>4.3804283140000004</v>
      </c>
      <c r="AR31" s="554">
        <v>5.8442148100000004</v>
      </c>
      <c r="AS31" s="554">
        <v>8.495957507</v>
      </c>
      <c r="AT31" s="554">
        <v>6.6930746880000003</v>
      </c>
      <c r="AU31" s="554">
        <v>5.8691450200000004</v>
      </c>
      <c r="AV31" s="554">
        <v>4.7851028690000001</v>
      </c>
      <c r="AW31" s="554">
        <v>5.4754158410000002</v>
      </c>
      <c r="AX31" s="554">
        <v>5.3355252550000003</v>
      </c>
      <c r="AY31" s="554">
        <v>5.7969549840000001</v>
      </c>
      <c r="AZ31" s="554">
        <v>5.2354647590000001</v>
      </c>
      <c r="BA31" s="554">
        <v>4.6553129999999996</v>
      </c>
      <c r="BB31" s="554">
        <v>3.7127119999999998</v>
      </c>
      <c r="BC31" s="555">
        <v>4.2733600000000003</v>
      </c>
      <c r="BD31" s="555">
        <v>5.5790660000000001</v>
      </c>
      <c r="BE31" s="555">
        <v>7.9867369999999998</v>
      </c>
      <c r="BF31" s="555">
        <v>7.2536230000000002</v>
      </c>
      <c r="BG31" s="555">
        <v>5.5174380000000003</v>
      </c>
      <c r="BH31" s="555">
        <v>5.0841989999999999</v>
      </c>
      <c r="BI31" s="555">
        <v>4.4217209999999998</v>
      </c>
      <c r="BJ31" s="555">
        <v>4.9132490000000004</v>
      </c>
      <c r="BK31" s="555">
        <v>5.1315369999999998</v>
      </c>
      <c r="BL31" s="555">
        <v>4.4040369999999998</v>
      </c>
      <c r="BM31" s="555">
        <v>4.3729760000000004</v>
      </c>
      <c r="BN31" s="555">
        <v>3.8700030000000001</v>
      </c>
      <c r="BO31" s="555">
        <v>4.4804110000000001</v>
      </c>
      <c r="BP31" s="555">
        <v>5.7491709999999996</v>
      </c>
      <c r="BQ31" s="555">
        <v>8.2335550000000008</v>
      </c>
      <c r="BR31" s="555">
        <v>7.5586869999999999</v>
      </c>
      <c r="BS31" s="555">
        <v>5.6860119999999998</v>
      </c>
      <c r="BT31" s="555">
        <v>4.842498</v>
      </c>
      <c r="BU31" s="555">
        <v>4.5193209999999997</v>
      </c>
      <c r="BV31" s="555">
        <v>4.9053279999999999</v>
      </c>
    </row>
    <row r="32" spans="1:74" ht="11.15" customHeight="1" x14ac:dyDescent="0.25">
      <c r="A32" s="405" t="s">
        <v>1014</v>
      </c>
      <c r="B32" s="408" t="s">
        <v>74</v>
      </c>
      <c r="C32" s="554">
        <v>2.079568E-2</v>
      </c>
      <c r="D32" s="554">
        <v>2.6068313999999999E-2</v>
      </c>
      <c r="E32" s="554">
        <v>9.6827539000000004E-2</v>
      </c>
      <c r="F32" s="554">
        <v>0</v>
      </c>
      <c r="G32" s="554">
        <v>0</v>
      </c>
      <c r="H32" s="554">
        <v>0</v>
      </c>
      <c r="I32" s="554">
        <v>0</v>
      </c>
      <c r="J32" s="554">
        <v>0</v>
      </c>
      <c r="K32" s="554">
        <v>0</v>
      </c>
      <c r="L32" s="554">
        <v>0</v>
      </c>
      <c r="M32" s="554">
        <v>0</v>
      </c>
      <c r="N32" s="554">
        <v>0</v>
      </c>
      <c r="O32" s="554">
        <v>0</v>
      </c>
      <c r="P32" s="554">
        <v>0</v>
      </c>
      <c r="Q32" s="554">
        <v>0</v>
      </c>
      <c r="R32" s="554">
        <v>0</v>
      </c>
      <c r="S32" s="554">
        <v>0</v>
      </c>
      <c r="T32" s="554">
        <v>0</v>
      </c>
      <c r="U32" s="554">
        <v>0</v>
      </c>
      <c r="V32" s="554">
        <v>0</v>
      </c>
      <c r="W32" s="554">
        <v>0</v>
      </c>
      <c r="X32" s="554">
        <v>0</v>
      </c>
      <c r="Y32" s="554">
        <v>0</v>
      </c>
      <c r="Z32" s="554">
        <v>0</v>
      </c>
      <c r="AA32" s="554">
        <v>0</v>
      </c>
      <c r="AB32" s="554">
        <v>0</v>
      </c>
      <c r="AC32" s="554">
        <v>0</v>
      </c>
      <c r="AD32" s="554">
        <v>0</v>
      </c>
      <c r="AE32" s="554">
        <v>0</v>
      </c>
      <c r="AF32" s="554">
        <v>0</v>
      </c>
      <c r="AG32" s="554">
        <v>0</v>
      </c>
      <c r="AH32" s="554">
        <v>0</v>
      </c>
      <c r="AI32" s="554">
        <v>0</v>
      </c>
      <c r="AJ32" s="554">
        <v>0</v>
      </c>
      <c r="AK32" s="554">
        <v>0</v>
      </c>
      <c r="AL32" s="554">
        <v>0</v>
      </c>
      <c r="AM32" s="554">
        <v>0</v>
      </c>
      <c r="AN32" s="554">
        <v>0</v>
      </c>
      <c r="AO32" s="554">
        <v>0</v>
      </c>
      <c r="AP32" s="554">
        <v>0</v>
      </c>
      <c r="AQ32" s="554">
        <v>0</v>
      </c>
      <c r="AR32" s="554">
        <v>0</v>
      </c>
      <c r="AS32" s="554">
        <v>0</v>
      </c>
      <c r="AT32" s="554">
        <v>0</v>
      </c>
      <c r="AU32" s="554">
        <v>0</v>
      </c>
      <c r="AV32" s="554">
        <v>0</v>
      </c>
      <c r="AW32" s="554">
        <v>0</v>
      </c>
      <c r="AX32" s="554">
        <v>0</v>
      </c>
      <c r="AY32" s="554">
        <v>0</v>
      </c>
      <c r="AZ32" s="554">
        <v>0</v>
      </c>
      <c r="BA32" s="554">
        <v>0</v>
      </c>
      <c r="BB32" s="554">
        <v>0</v>
      </c>
      <c r="BC32" s="555">
        <v>0</v>
      </c>
      <c r="BD32" s="555">
        <v>0</v>
      </c>
      <c r="BE32" s="555">
        <v>0</v>
      </c>
      <c r="BF32" s="555">
        <v>0</v>
      </c>
      <c r="BG32" s="555">
        <v>0</v>
      </c>
      <c r="BH32" s="555">
        <v>0</v>
      </c>
      <c r="BI32" s="555">
        <v>0</v>
      </c>
      <c r="BJ32" s="555">
        <v>0</v>
      </c>
      <c r="BK32" s="555">
        <v>0</v>
      </c>
      <c r="BL32" s="555">
        <v>0</v>
      </c>
      <c r="BM32" s="555">
        <v>0</v>
      </c>
      <c r="BN32" s="555">
        <v>0</v>
      </c>
      <c r="BO32" s="555">
        <v>0</v>
      </c>
      <c r="BP32" s="555">
        <v>0</v>
      </c>
      <c r="BQ32" s="555">
        <v>0</v>
      </c>
      <c r="BR32" s="555">
        <v>0</v>
      </c>
      <c r="BS32" s="555">
        <v>0</v>
      </c>
      <c r="BT32" s="555">
        <v>0</v>
      </c>
      <c r="BU32" s="555">
        <v>0</v>
      </c>
      <c r="BV32" s="555">
        <v>0</v>
      </c>
    </row>
    <row r="33" spans="1:74" ht="11.15" customHeight="1" x14ac:dyDescent="0.25">
      <c r="A33" s="405" t="s">
        <v>1015</v>
      </c>
      <c r="B33" s="408" t="s">
        <v>75</v>
      </c>
      <c r="C33" s="554">
        <v>4.0071940000000001</v>
      </c>
      <c r="D33" s="554">
        <v>3.5162409999999999</v>
      </c>
      <c r="E33" s="554">
        <v>3.1279089999999998</v>
      </c>
      <c r="F33" s="554">
        <v>3.1975500000000001</v>
      </c>
      <c r="G33" s="554">
        <v>2.8957039999999998</v>
      </c>
      <c r="H33" s="554">
        <v>3.1186989999999999</v>
      </c>
      <c r="I33" s="554">
        <v>3.164209</v>
      </c>
      <c r="J33" s="554">
        <v>3.1246719999999999</v>
      </c>
      <c r="K33" s="554">
        <v>2.7108289999999999</v>
      </c>
      <c r="L33" s="554">
        <v>3.1341990000000002</v>
      </c>
      <c r="M33" s="554">
        <v>3.1689349999999998</v>
      </c>
      <c r="N33" s="554">
        <v>3.263935</v>
      </c>
      <c r="O33" s="554">
        <v>3.2741229999999999</v>
      </c>
      <c r="P33" s="554">
        <v>2.9367179999999999</v>
      </c>
      <c r="Q33" s="554">
        <v>3.0706630000000001</v>
      </c>
      <c r="R33" s="554">
        <v>2.830031</v>
      </c>
      <c r="S33" s="554">
        <v>2.475368</v>
      </c>
      <c r="T33" s="554">
        <v>2.3699210000000002</v>
      </c>
      <c r="U33" s="554">
        <v>2.4680550000000001</v>
      </c>
      <c r="V33" s="554">
        <v>2.407</v>
      </c>
      <c r="W33" s="554">
        <v>2.3781020000000002</v>
      </c>
      <c r="X33" s="554">
        <v>2.105477</v>
      </c>
      <c r="Y33" s="554">
        <v>2.3819910000000002</v>
      </c>
      <c r="Z33" s="554">
        <v>2.4791340000000002</v>
      </c>
      <c r="AA33" s="554">
        <v>2.4766319999999999</v>
      </c>
      <c r="AB33" s="554">
        <v>2.129934</v>
      </c>
      <c r="AC33" s="554">
        <v>1.759827</v>
      </c>
      <c r="AD33" s="554">
        <v>2.2480720000000001</v>
      </c>
      <c r="AE33" s="554">
        <v>2.449576</v>
      </c>
      <c r="AF33" s="554">
        <v>2.3463850000000002</v>
      </c>
      <c r="AG33" s="554">
        <v>2.3799920000000001</v>
      </c>
      <c r="AH33" s="554">
        <v>2.2978160000000001</v>
      </c>
      <c r="AI33" s="554">
        <v>1.7285269999999999</v>
      </c>
      <c r="AJ33" s="554">
        <v>2.1130990000000001</v>
      </c>
      <c r="AK33" s="554">
        <v>2.3962590000000001</v>
      </c>
      <c r="AL33" s="554">
        <v>2.4860449999999998</v>
      </c>
      <c r="AM33" s="554">
        <v>2.4696549999999999</v>
      </c>
      <c r="AN33" s="554">
        <v>2.1856100000000001</v>
      </c>
      <c r="AO33" s="554">
        <v>2.139999</v>
      </c>
      <c r="AP33" s="554">
        <v>1.771711</v>
      </c>
      <c r="AQ33" s="554">
        <v>2.4506009999999998</v>
      </c>
      <c r="AR33" s="554">
        <v>2.3679579999999998</v>
      </c>
      <c r="AS33" s="554">
        <v>2.386361</v>
      </c>
      <c r="AT33" s="554">
        <v>2.409554</v>
      </c>
      <c r="AU33" s="554">
        <v>2.113712</v>
      </c>
      <c r="AV33" s="554">
        <v>2.4000720000000002</v>
      </c>
      <c r="AW33" s="554">
        <v>2.3780320000000001</v>
      </c>
      <c r="AX33" s="554">
        <v>2.4516580000000001</v>
      </c>
      <c r="AY33" s="554">
        <v>2.4607730000000001</v>
      </c>
      <c r="AZ33" s="554">
        <v>2.2955570000000001</v>
      </c>
      <c r="BA33" s="554">
        <v>1.72818</v>
      </c>
      <c r="BB33" s="554">
        <v>2.4258099999999998</v>
      </c>
      <c r="BC33" s="555">
        <v>2.41195</v>
      </c>
      <c r="BD33" s="555">
        <v>2.3341400000000001</v>
      </c>
      <c r="BE33" s="555">
        <v>2.41195</v>
      </c>
      <c r="BF33" s="555">
        <v>2.41195</v>
      </c>
      <c r="BG33" s="555">
        <v>2.20587</v>
      </c>
      <c r="BH33" s="555">
        <v>1.7418199999999999</v>
      </c>
      <c r="BI33" s="555">
        <v>2.3341400000000001</v>
      </c>
      <c r="BJ33" s="555">
        <v>2.41195</v>
      </c>
      <c r="BK33" s="555">
        <v>2.41195</v>
      </c>
      <c r="BL33" s="555">
        <v>2.1785399999999999</v>
      </c>
      <c r="BM33" s="555">
        <v>2.0992000000000002</v>
      </c>
      <c r="BN33" s="555">
        <v>2.2058200000000001</v>
      </c>
      <c r="BO33" s="555">
        <v>2.41195</v>
      </c>
      <c r="BP33" s="555">
        <v>2.3341400000000001</v>
      </c>
      <c r="BQ33" s="555">
        <v>2.41195</v>
      </c>
      <c r="BR33" s="555">
        <v>2.41195</v>
      </c>
      <c r="BS33" s="555">
        <v>2.3341400000000001</v>
      </c>
      <c r="BT33" s="555">
        <v>2.41195</v>
      </c>
      <c r="BU33" s="555">
        <v>2.3341400000000001</v>
      </c>
      <c r="BV33" s="555">
        <v>2.41195</v>
      </c>
    </row>
    <row r="34" spans="1:74" ht="11.15" customHeight="1" x14ac:dyDescent="0.25">
      <c r="A34" s="405" t="s">
        <v>1016</v>
      </c>
      <c r="B34" s="408" t="s">
        <v>1007</v>
      </c>
      <c r="C34" s="554">
        <v>2.5383984929999999</v>
      </c>
      <c r="D34" s="554">
        <v>2.3637195480000002</v>
      </c>
      <c r="E34" s="554">
        <v>2.5126768030000002</v>
      </c>
      <c r="F34" s="554">
        <v>2.4584600750000001</v>
      </c>
      <c r="G34" s="554">
        <v>2.5740743909999999</v>
      </c>
      <c r="H34" s="554">
        <v>2.4206127940000002</v>
      </c>
      <c r="I34" s="554">
        <v>2.5416630809999998</v>
      </c>
      <c r="J34" s="554">
        <v>2.493076233</v>
      </c>
      <c r="K34" s="554">
        <v>2.3698172290000001</v>
      </c>
      <c r="L34" s="554">
        <v>2.3814373760000001</v>
      </c>
      <c r="M34" s="554">
        <v>2.3517225150000001</v>
      </c>
      <c r="N34" s="554">
        <v>2.4744136349999999</v>
      </c>
      <c r="O34" s="554">
        <v>2.570166526</v>
      </c>
      <c r="P34" s="554">
        <v>2.073726127</v>
      </c>
      <c r="Q34" s="554">
        <v>2.4211474750000002</v>
      </c>
      <c r="R34" s="554">
        <v>2.303364889</v>
      </c>
      <c r="S34" s="554">
        <v>2.3623638969999998</v>
      </c>
      <c r="T34" s="554">
        <v>2.3366264960000001</v>
      </c>
      <c r="U34" s="554">
        <v>2.4282567199999998</v>
      </c>
      <c r="V34" s="554">
        <v>2.4386904309999999</v>
      </c>
      <c r="W34" s="554">
        <v>2.2669035769999999</v>
      </c>
      <c r="X34" s="554">
        <v>2.3673957300000001</v>
      </c>
      <c r="Y34" s="554">
        <v>2.4805946909999999</v>
      </c>
      <c r="Z34" s="554">
        <v>2.638890983</v>
      </c>
      <c r="AA34" s="554">
        <v>2.4115053469999999</v>
      </c>
      <c r="AB34" s="554">
        <v>2.2091782919999998</v>
      </c>
      <c r="AC34" s="554">
        <v>2.51748605</v>
      </c>
      <c r="AD34" s="554">
        <v>2.1814047269999999</v>
      </c>
      <c r="AE34" s="554">
        <v>2.2980127619999999</v>
      </c>
      <c r="AF34" s="554">
        <v>2.333229373</v>
      </c>
      <c r="AG34" s="554">
        <v>2.3903478069999999</v>
      </c>
      <c r="AH34" s="554">
        <v>2.2928776530000001</v>
      </c>
      <c r="AI34" s="554">
        <v>2.1509347860000001</v>
      </c>
      <c r="AJ34" s="554">
        <v>2.1189708970000001</v>
      </c>
      <c r="AK34" s="554">
        <v>2.1497675209999998</v>
      </c>
      <c r="AL34" s="554">
        <v>2.3276987849999999</v>
      </c>
      <c r="AM34" s="554">
        <v>2.540940365</v>
      </c>
      <c r="AN34" s="554">
        <v>2.1602343820000001</v>
      </c>
      <c r="AO34" s="554">
        <v>2.3926045930000002</v>
      </c>
      <c r="AP34" s="554">
        <v>2.125849004</v>
      </c>
      <c r="AQ34" s="554">
        <v>2.3405776349999998</v>
      </c>
      <c r="AR34" s="554">
        <v>2.1117670589999999</v>
      </c>
      <c r="AS34" s="554">
        <v>2.357668087</v>
      </c>
      <c r="AT34" s="554">
        <v>2.3562956669999999</v>
      </c>
      <c r="AU34" s="554">
        <v>2.215388779</v>
      </c>
      <c r="AV34" s="554">
        <v>2.3383929179999998</v>
      </c>
      <c r="AW34" s="554">
        <v>2.2891227139999999</v>
      </c>
      <c r="AX34" s="554">
        <v>2.4044472689999998</v>
      </c>
      <c r="AY34" s="554">
        <v>2.5468292190000001</v>
      </c>
      <c r="AZ34" s="554">
        <v>2.4176849030000001</v>
      </c>
      <c r="BA34" s="554">
        <v>2.6537009999999999</v>
      </c>
      <c r="BB34" s="554">
        <v>2.4163990000000002</v>
      </c>
      <c r="BC34" s="555">
        <v>2.5163030000000002</v>
      </c>
      <c r="BD34" s="555">
        <v>2.4317609999999998</v>
      </c>
      <c r="BE34" s="555">
        <v>2.5029469999999998</v>
      </c>
      <c r="BF34" s="555">
        <v>2.430415</v>
      </c>
      <c r="BG34" s="555">
        <v>2.2583199999999999</v>
      </c>
      <c r="BH34" s="555">
        <v>2.2989320000000002</v>
      </c>
      <c r="BI34" s="555">
        <v>2.4463680000000001</v>
      </c>
      <c r="BJ34" s="555">
        <v>2.533884</v>
      </c>
      <c r="BK34" s="555">
        <v>2.3900809999999999</v>
      </c>
      <c r="BL34" s="555">
        <v>2.1452779999999998</v>
      </c>
      <c r="BM34" s="555">
        <v>2.4737070000000001</v>
      </c>
      <c r="BN34" s="555">
        <v>2.2665959999999998</v>
      </c>
      <c r="BO34" s="555">
        <v>2.3831760000000002</v>
      </c>
      <c r="BP34" s="555">
        <v>2.320964</v>
      </c>
      <c r="BQ34" s="555">
        <v>2.4044850000000002</v>
      </c>
      <c r="BR34" s="555">
        <v>2.345736</v>
      </c>
      <c r="BS34" s="555">
        <v>2.1878440000000001</v>
      </c>
      <c r="BT34" s="555">
        <v>2.2363019999999998</v>
      </c>
      <c r="BU34" s="555">
        <v>2.3942429999999999</v>
      </c>
      <c r="BV34" s="555">
        <v>2.4875620000000001</v>
      </c>
    </row>
    <row r="35" spans="1:74" ht="11.15" customHeight="1" x14ac:dyDescent="0.25">
      <c r="A35" s="405" t="s">
        <v>1017</v>
      </c>
      <c r="B35" s="408" t="s">
        <v>1102</v>
      </c>
      <c r="C35" s="554">
        <v>0.55604105400000003</v>
      </c>
      <c r="D35" s="554">
        <v>0.568946269</v>
      </c>
      <c r="E35" s="554">
        <v>0.675254197</v>
      </c>
      <c r="F35" s="554">
        <v>0.64904775999999997</v>
      </c>
      <c r="G35" s="554">
        <v>0.55314084500000005</v>
      </c>
      <c r="H35" s="554">
        <v>0.46401141800000001</v>
      </c>
      <c r="I35" s="554">
        <v>0.49904348199999998</v>
      </c>
      <c r="J35" s="554">
        <v>0.46676637100000001</v>
      </c>
      <c r="K35" s="554">
        <v>0.55559442400000003</v>
      </c>
      <c r="L35" s="554">
        <v>0.56890435399999995</v>
      </c>
      <c r="M35" s="554">
        <v>0.74342156299999995</v>
      </c>
      <c r="N35" s="554">
        <v>0.63309783200000003</v>
      </c>
      <c r="O35" s="554">
        <v>0.459257321</v>
      </c>
      <c r="P35" s="554">
        <v>0.48225167099999999</v>
      </c>
      <c r="Q35" s="554">
        <v>0.80387760799999997</v>
      </c>
      <c r="R35" s="554">
        <v>0.54751741200000004</v>
      </c>
      <c r="S35" s="554">
        <v>0.53470625199999999</v>
      </c>
      <c r="T35" s="554">
        <v>0.63538251899999998</v>
      </c>
      <c r="U35" s="554">
        <v>0.45202173600000001</v>
      </c>
      <c r="V35" s="554">
        <v>0.450892719</v>
      </c>
      <c r="W35" s="554">
        <v>0.566624499</v>
      </c>
      <c r="X35" s="554">
        <v>0.551901325</v>
      </c>
      <c r="Y35" s="554">
        <v>0.59530490599999997</v>
      </c>
      <c r="Z35" s="554">
        <v>0.695245958</v>
      </c>
      <c r="AA35" s="554">
        <v>0.52152241899999996</v>
      </c>
      <c r="AB35" s="554">
        <v>0.630065439</v>
      </c>
      <c r="AC35" s="554">
        <v>0.71854970399999996</v>
      </c>
      <c r="AD35" s="554">
        <v>0.67883593200000003</v>
      </c>
      <c r="AE35" s="554">
        <v>0.54393480299999997</v>
      </c>
      <c r="AF35" s="554">
        <v>0.58882283999999996</v>
      </c>
      <c r="AG35" s="554">
        <v>0.57297131000000001</v>
      </c>
      <c r="AH35" s="554">
        <v>0.48905159199999998</v>
      </c>
      <c r="AI35" s="554">
        <v>0.45530801999999998</v>
      </c>
      <c r="AJ35" s="554">
        <v>0.64289540300000003</v>
      </c>
      <c r="AK35" s="554">
        <v>0.68673810000000002</v>
      </c>
      <c r="AL35" s="554">
        <v>0.706240019</v>
      </c>
      <c r="AM35" s="554">
        <v>0.545587406</v>
      </c>
      <c r="AN35" s="554">
        <v>0.76269807300000003</v>
      </c>
      <c r="AO35" s="554">
        <v>0.80965879799999996</v>
      </c>
      <c r="AP35" s="554">
        <v>0.73436617999999998</v>
      </c>
      <c r="AQ35" s="554">
        <v>0.70106580600000001</v>
      </c>
      <c r="AR35" s="554">
        <v>0.59502527100000002</v>
      </c>
      <c r="AS35" s="554">
        <v>0.615787215</v>
      </c>
      <c r="AT35" s="554">
        <v>0.65891176100000004</v>
      </c>
      <c r="AU35" s="554">
        <v>0.53683544100000002</v>
      </c>
      <c r="AV35" s="554">
        <v>0.67566808</v>
      </c>
      <c r="AW35" s="554">
        <v>0.744941411</v>
      </c>
      <c r="AX35" s="554">
        <v>0.70002826100000004</v>
      </c>
      <c r="AY35" s="554">
        <v>0.68499281899999998</v>
      </c>
      <c r="AZ35" s="554">
        <v>0.77801769099999996</v>
      </c>
      <c r="BA35" s="554">
        <v>1.06609</v>
      </c>
      <c r="BB35" s="554">
        <v>0.85174369999999999</v>
      </c>
      <c r="BC35" s="555">
        <v>0.84728939999999997</v>
      </c>
      <c r="BD35" s="555">
        <v>0.81957100000000005</v>
      </c>
      <c r="BE35" s="555">
        <v>0.70103590000000005</v>
      </c>
      <c r="BF35" s="555">
        <v>0.81496159999999995</v>
      </c>
      <c r="BG35" s="555">
        <v>0.65714969999999995</v>
      </c>
      <c r="BH35" s="555">
        <v>0.79185499999999998</v>
      </c>
      <c r="BI35" s="555">
        <v>0.89859230000000001</v>
      </c>
      <c r="BJ35" s="555">
        <v>0.73164989999999996</v>
      </c>
      <c r="BK35" s="555">
        <v>0.75783719999999999</v>
      </c>
      <c r="BL35" s="555">
        <v>0.79632930000000002</v>
      </c>
      <c r="BM35" s="555">
        <v>1.1716470000000001</v>
      </c>
      <c r="BN35" s="555">
        <v>0.84534430000000005</v>
      </c>
      <c r="BO35" s="555">
        <v>0.89276610000000001</v>
      </c>
      <c r="BP35" s="555">
        <v>0.89078880000000005</v>
      </c>
      <c r="BQ35" s="555">
        <v>0.75924650000000005</v>
      </c>
      <c r="BR35" s="555">
        <v>0.87774339999999995</v>
      </c>
      <c r="BS35" s="555">
        <v>0.72529279999999996</v>
      </c>
      <c r="BT35" s="555">
        <v>0.92454340000000002</v>
      </c>
      <c r="BU35" s="555">
        <v>0.99783299999999997</v>
      </c>
      <c r="BV35" s="555">
        <v>0.91810150000000001</v>
      </c>
    </row>
    <row r="36" spans="1:74" ht="11.15" customHeight="1" x14ac:dyDescent="0.25">
      <c r="A36" s="405" t="s">
        <v>1018</v>
      </c>
      <c r="B36" s="406" t="s">
        <v>1103</v>
      </c>
      <c r="C36" s="554">
        <v>7.9098932999999996E-2</v>
      </c>
      <c r="D36" s="554">
        <v>6.9025095999999994E-2</v>
      </c>
      <c r="E36" s="554">
        <v>7.2007570000000007E-2</v>
      </c>
      <c r="F36" s="554">
        <v>5.6986938000000001E-2</v>
      </c>
      <c r="G36" s="554">
        <v>7.3385586000000003E-2</v>
      </c>
      <c r="H36" s="554">
        <v>4.0627436000000003E-2</v>
      </c>
      <c r="I36" s="554">
        <v>5.7498475E-2</v>
      </c>
      <c r="J36" s="554">
        <v>4.7226678000000001E-2</v>
      </c>
      <c r="K36" s="554">
        <v>5.2539475000000002E-2</v>
      </c>
      <c r="L36" s="554">
        <v>5.4941416999999999E-2</v>
      </c>
      <c r="M36" s="554">
        <v>5.2636744999999999E-2</v>
      </c>
      <c r="N36" s="554">
        <v>9.4480037000000003E-2</v>
      </c>
      <c r="O36" s="554">
        <v>0.16743904800000001</v>
      </c>
      <c r="P36" s="554">
        <v>0.16364062099999999</v>
      </c>
      <c r="Q36" s="554">
        <v>5.06145E-2</v>
      </c>
      <c r="R36" s="554">
        <v>6.4282599999999995E-2</v>
      </c>
      <c r="S36" s="554">
        <v>3.0509905E-2</v>
      </c>
      <c r="T36" s="554">
        <v>6.2714131000000006E-2</v>
      </c>
      <c r="U36" s="554">
        <v>6.0224921000000001E-2</v>
      </c>
      <c r="V36" s="554">
        <v>0.210045812</v>
      </c>
      <c r="W36" s="554">
        <v>0.13731048900000001</v>
      </c>
      <c r="X36" s="554">
        <v>2.7464367E-2</v>
      </c>
      <c r="Y36" s="554">
        <v>2.8636255999999999E-2</v>
      </c>
      <c r="Z36" s="554">
        <v>3.9257950999999999E-2</v>
      </c>
      <c r="AA36" s="554">
        <v>0.98390797600000002</v>
      </c>
      <c r="AB36" s="554">
        <v>9.6752643999999999E-2</v>
      </c>
      <c r="AC36" s="554">
        <v>1.9171304E-2</v>
      </c>
      <c r="AD36" s="554">
        <v>-1.7272501999999999E-2</v>
      </c>
      <c r="AE36" s="554">
        <v>-3.3430320000000001E-3</v>
      </c>
      <c r="AF36" s="554">
        <v>-1.8703447000000002E-2</v>
      </c>
      <c r="AG36" s="554">
        <v>2.4078605999999999E-2</v>
      </c>
      <c r="AH36" s="554">
        <v>1.8118476000000001E-2</v>
      </c>
      <c r="AI36" s="554">
        <v>-4.5139070000000002E-3</v>
      </c>
      <c r="AJ36" s="554">
        <v>-1.0522067E-2</v>
      </c>
      <c r="AK36" s="554">
        <v>-5.31549E-3</v>
      </c>
      <c r="AL36" s="554">
        <v>0.50694203900000001</v>
      </c>
      <c r="AM36" s="554">
        <v>1.3622496E-2</v>
      </c>
      <c r="AN36" s="554">
        <v>0.16268454800000001</v>
      </c>
      <c r="AO36" s="554">
        <v>1.4405372E-2</v>
      </c>
      <c r="AP36" s="554">
        <v>7.1600930000000002E-3</v>
      </c>
      <c r="AQ36" s="554">
        <v>2.2848030000000002E-3</v>
      </c>
      <c r="AR36" s="554">
        <v>-1.264468E-2</v>
      </c>
      <c r="AS36" s="554">
        <v>1.5986116000000002E-2</v>
      </c>
      <c r="AT36" s="554">
        <v>-1.0362609999999999E-3</v>
      </c>
      <c r="AU36" s="554">
        <v>5.4553939999999997E-3</v>
      </c>
      <c r="AV36" s="554">
        <v>1.901612E-3</v>
      </c>
      <c r="AW36" s="554">
        <v>2.631212E-3</v>
      </c>
      <c r="AX36" s="554">
        <v>6.2680230000000002E-3</v>
      </c>
      <c r="AY36" s="554">
        <v>0.10225073899999999</v>
      </c>
      <c r="AZ36" s="554">
        <v>1.640182E-3</v>
      </c>
      <c r="BA36" s="554">
        <v>7.9050700000000002E-3</v>
      </c>
      <c r="BB36" s="554">
        <v>1.2561900000000001E-2</v>
      </c>
      <c r="BC36" s="555">
        <v>4.8025799999999999E-3</v>
      </c>
      <c r="BD36" s="555">
        <v>-3.35984E-4</v>
      </c>
      <c r="BE36" s="555">
        <v>1.66293E-2</v>
      </c>
      <c r="BF36" s="555">
        <v>6.5908700000000001E-2</v>
      </c>
      <c r="BG36" s="555">
        <v>3.1841599999999998E-2</v>
      </c>
      <c r="BH36" s="555">
        <v>-8.6690599999999993E-3</v>
      </c>
      <c r="BI36" s="555">
        <v>2.0168700000000001E-4</v>
      </c>
      <c r="BJ36" s="555">
        <v>0.14567430000000001</v>
      </c>
      <c r="BK36" s="555">
        <v>0.30632219999999999</v>
      </c>
      <c r="BL36" s="555">
        <v>8.2701800000000006E-2</v>
      </c>
      <c r="BM36" s="555">
        <v>6.7326899999999994E-5</v>
      </c>
      <c r="BN36" s="555">
        <v>4.6179000000000003E-3</v>
      </c>
      <c r="BO36" s="555">
        <v>6.2552399999999996E-3</v>
      </c>
      <c r="BP36" s="555">
        <v>-1.3030100000000001E-3</v>
      </c>
      <c r="BQ36" s="555">
        <v>2.3250400000000001E-2</v>
      </c>
      <c r="BR36" s="555">
        <v>2.9653200000000001E-2</v>
      </c>
      <c r="BS36" s="555">
        <v>1.50229E-2</v>
      </c>
      <c r="BT36" s="555">
        <v>-4.3337899999999997E-3</v>
      </c>
      <c r="BU36" s="555">
        <v>-4.2139300000000003E-3</v>
      </c>
      <c r="BV36" s="555">
        <v>0.19328960000000001</v>
      </c>
    </row>
    <row r="37" spans="1:74" ht="11.15" customHeight="1" x14ac:dyDescent="0.25">
      <c r="A37" s="405" t="s">
        <v>1019</v>
      </c>
      <c r="B37" s="408" t="s">
        <v>1011</v>
      </c>
      <c r="C37" s="554">
        <v>11.527500257</v>
      </c>
      <c r="D37" s="554">
        <v>10.548092915</v>
      </c>
      <c r="E37" s="554">
        <v>10.374995527999999</v>
      </c>
      <c r="F37" s="554">
        <v>9.2161773799999995</v>
      </c>
      <c r="G37" s="554">
        <v>9.3559833369999996</v>
      </c>
      <c r="H37" s="554">
        <v>11.423636682</v>
      </c>
      <c r="I37" s="554">
        <v>14.260782813000001</v>
      </c>
      <c r="J37" s="554">
        <v>13.195171686</v>
      </c>
      <c r="K37" s="554">
        <v>11.047939009</v>
      </c>
      <c r="L37" s="554">
        <v>10.283847685</v>
      </c>
      <c r="M37" s="554">
        <v>10.591518216000001</v>
      </c>
      <c r="N37" s="554">
        <v>11.045774256</v>
      </c>
      <c r="O37" s="554">
        <v>11.301651915000001</v>
      </c>
      <c r="P37" s="554">
        <v>9.886395448</v>
      </c>
      <c r="Q37" s="554">
        <v>10.400522186</v>
      </c>
      <c r="R37" s="554">
        <v>9.1767859789999999</v>
      </c>
      <c r="S37" s="554">
        <v>9.7351104310000007</v>
      </c>
      <c r="T37" s="554">
        <v>11.675998831999999</v>
      </c>
      <c r="U37" s="554">
        <v>12.240731801000001</v>
      </c>
      <c r="V37" s="554">
        <v>12.981750819</v>
      </c>
      <c r="W37" s="554">
        <v>10.415390479999999</v>
      </c>
      <c r="X37" s="554">
        <v>10.090166479000001</v>
      </c>
      <c r="Y37" s="554">
        <v>10.343316003</v>
      </c>
      <c r="Z37" s="554">
        <v>10.802977083</v>
      </c>
      <c r="AA37" s="554">
        <v>11.471596527999999</v>
      </c>
      <c r="AB37" s="554">
        <v>9.7971022740000002</v>
      </c>
      <c r="AC37" s="554">
        <v>9.4900946410000007</v>
      </c>
      <c r="AD37" s="554">
        <v>9.6430764090000007</v>
      </c>
      <c r="AE37" s="554">
        <v>10.703377851999999</v>
      </c>
      <c r="AF37" s="554">
        <v>10.927987337999999</v>
      </c>
      <c r="AG37" s="554">
        <v>13.360115044</v>
      </c>
      <c r="AH37" s="554">
        <v>12.992623326</v>
      </c>
      <c r="AI37" s="554">
        <v>9.5407692470000001</v>
      </c>
      <c r="AJ37" s="554">
        <v>9.5246497380000008</v>
      </c>
      <c r="AK37" s="554">
        <v>9.9995475989999996</v>
      </c>
      <c r="AL37" s="554">
        <v>10.880164683</v>
      </c>
      <c r="AM37" s="554">
        <v>10.414967088999999</v>
      </c>
      <c r="AN37" s="554">
        <v>9.7584638530000003</v>
      </c>
      <c r="AO37" s="554">
        <v>9.5599019629999997</v>
      </c>
      <c r="AP37" s="554">
        <v>8.6523257210000004</v>
      </c>
      <c r="AQ37" s="554">
        <v>9.8749575580000002</v>
      </c>
      <c r="AR37" s="554">
        <v>10.90632046</v>
      </c>
      <c r="AS37" s="554">
        <v>13.871759924999999</v>
      </c>
      <c r="AT37" s="554">
        <v>12.116799855</v>
      </c>
      <c r="AU37" s="554">
        <v>10.740536634</v>
      </c>
      <c r="AV37" s="554">
        <v>10.201137479</v>
      </c>
      <c r="AW37" s="554">
        <v>10.890143178000001</v>
      </c>
      <c r="AX37" s="554">
        <v>10.897926807999999</v>
      </c>
      <c r="AY37" s="554">
        <v>11.591800761</v>
      </c>
      <c r="AZ37" s="554">
        <v>10.728364535000001</v>
      </c>
      <c r="BA37" s="554">
        <v>10.111190000000001</v>
      </c>
      <c r="BB37" s="554">
        <v>9.4192260000000001</v>
      </c>
      <c r="BC37" s="555">
        <v>10.053710000000001</v>
      </c>
      <c r="BD37" s="555">
        <v>11.164199999999999</v>
      </c>
      <c r="BE37" s="555">
        <v>13.619300000000001</v>
      </c>
      <c r="BF37" s="555">
        <v>12.97686</v>
      </c>
      <c r="BG37" s="555">
        <v>10.67062</v>
      </c>
      <c r="BH37" s="555">
        <v>9.908137</v>
      </c>
      <c r="BI37" s="555">
        <v>10.10102</v>
      </c>
      <c r="BJ37" s="555">
        <v>10.736409999999999</v>
      </c>
      <c r="BK37" s="555">
        <v>10.997730000000001</v>
      </c>
      <c r="BL37" s="555">
        <v>9.6068859999999994</v>
      </c>
      <c r="BM37" s="555">
        <v>10.117599999999999</v>
      </c>
      <c r="BN37" s="555">
        <v>9.1923809999999992</v>
      </c>
      <c r="BO37" s="555">
        <v>10.17456</v>
      </c>
      <c r="BP37" s="555">
        <v>11.293760000000001</v>
      </c>
      <c r="BQ37" s="555">
        <v>13.83249</v>
      </c>
      <c r="BR37" s="555">
        <v>13.22377</v>
      </c>
      <c r="BS37" s="555">
        <v>10.948309999999999</v>
      </c>
      <c r="BT37" s="555">
        <v>10.410959999999999</v>
      </c>
      <c r="BU37" s="555">
        <v>10.24132</v>
      </c>
      <c r="BV37" s="555">
        <v>10.916230000000001</v>
      </c>
    </row>
    <row r="38" spans="1:74" ht="11.15" customHeight="1" x14ac:dyDescent="0.25">
      <c r="A38" s="405" t="s">
        <v>1020</v>
      </c>
      <c r="B38" s="406" t="s">
        <v>1104</v>
      </c>
      <c r="C38" s="554">
        <v>13.123086000000001</v>
      </c>
      <c r="D38" s="554">
        <v>12.089384000000001</v>
      </c>
      <c r="E38" s="554">
        <v>11.631062</v>
      </c>
      <c r="F38" s="554">
        <v>10.320007</v>
      </c>
      <c r="G38" s="554">
        <v>10.692757</v>
      </c>
      <c r="H38" s="554">
        <v>12.925613</v>
      </c>
      <c r="I38" s="554">
        <v>16.439550000000001</v>
      </c>
      <c r="J38" s="554">
        <v>15.156836999999999</v>
      </c>
      <c r="K38" s="554">
        <v>12.229409</v>
      </c>
      <c r="L38" s="554">
        <v>11.363655</v>
      </c>
      <c r="M38" s="554">
        <v>11.296244</v>
      </c>
      <c r="N38" s="554">
        <v>12.930681</v>
      </c>
      <c r="O38" s="554">
        <v>13.223711</v>
      </c>
      <c r="P38" s="554">
        <v>12.147183999999999</v>
      </c>
      <c r="Q38" s="554">
        <v>11.930161</v>
      </c>
      <c r="R38" s="554">
        <v>10.610669</v>
      </c>
      <c r="S38" s="554">
        <v>11.314845</v>
      </c>
      <c r="T38" s="554">
        <v>13.754079000000001</v>
      </c>
      <c r="U38" s="554">
        <v>14.962937999999999</v>
      </c>
      <c r="V38" s="554">
        <v>15.637915</v>
      </c>
      <c r="W38" s="554">
        <v>12.591926000000001</v>
      </c>
      <c r="X38" s="554">
        <v>11.554100999999999</v>
      </c>
      <c r="Y38" s="554">
        <v>11.605649</v>
      </c>
      <c r="Z38" s="554">
        <v>12.645562999999999</v>
      </c>
      <c r="AA38" s="554">
        <v>13.97039</v>
      </c>
      <c r="AB38" s="554">
        <v>12.007031</v>
      </c>
      <c r="AC38" s="554">
        <v>12.095578</v>
      </c>
      <c r="AD38" s="554">
        <v>10.768924</v>
      </c>
      <c r="AE38" s="554">
        <v>11.527875999999999</v>
      </c>
      <c r="AF38" s="554">
        <v>12.668126000000001</v>
      </c>
      <c r="AG38" s="554">
        <v>15.765587999999999</v>
      </c>
      <c r="AH38" s="554">
        <v>15.923831</v>
      </c>
      <c r="AI38" s="554">
        <v>12.340597000000001</v>
      </c>
      <c r="AJ38" s="554">
        <v>11.119373</v>
      </c>
      <c r="AK38" s="554">
        <v>11.447889999999999</v>
      </c>
      <c r="AL38" s="554">
        <v>13.046155000000001</v>
      </c>
      <c r="AM38" s="554">
        <v>12.699878999999999</v>
      </c>
      <c r="AN38" s="554">
        <v>11.432169999999999</v>
      </c>
      <c r="AO38" s="554">
        <v>11.992837</v>
      </c>
      <c r="AP38" s="554">
        <v>10.478895</v>
      </c>
      <c r="AQ38" s="554">
        <v>10.838215</v>
      </c>
      <c r="AR38" s="554">
        <v>12.015824</v>
      </c>
      <c r="AS38" s="554">
        <v>15.608202</v>
      </c>
      <c r="AT38" s="554">
        <v>13.953676</v>
      </c>
      <c r="AU38" s="554">
        <v>12.560556</v>
      </c>
      <c r="AV38" s="554">
        <v>11.365569000000001</v>
      </c>
      <c r="AW38" s="554">
        <v>11.598578</v>
      </c>
      <c r="AX38" s="554">
        <v>12.505335006999999</v>
      </c>
      <c r="AY38" s="554">
        <v>13.447781000000001</v>
      </c>
      <c r="AZ38" s="554">
        <v>11.872809999999999</v>
      </c>
      <c r="BA38" s="554">
        <v>11.641648999999999</v>
      </c>
      <c r="BB38" s="554">
        <v>10.66573</v>
      </c>
      <c r="BC38" s="555">
        <v>11.49048</v>
      </c>
      <c r="BD38" s="555">
        <v>13.29487</v>
      </c>
      <c r="BE38" s="555">
        <v>16.404219999999999</v>
      </c>
      <c r="BF38" s="555">
        <v>15.798220000000001</v>
      </c>
      <c r="BG38" s="555">
        <v>12.901439999999999</v>
      </c>
      <c r="BH38" s="555">
        <v>11.67609</v>
      </c>
      <c r="BI38" s="555">
        <v>11.72827</v>
      </c>
      <c r="BJ38" s="555">
        <v>12.96945</v>
      </c>
      <c r="BK38" s="555">
        <v>13.59192</v>
      </c>
      <c r="BL38" s="555">
        <v>11.81418</v>
      </c>
      <c r="BM38" s="555">
        <v>12.51487</v>
      </c>
      <c r="BN38" s="555">
        <v>11.11782</v>
      </c>
      <c r="BO38" s="555">
        <v>12.0229</v>
      </c>
      <c r="BP38" s="555">
        <v>13.729329999999999</v>
      </c>
      <c r="BQ38" s="555">
        <v>16.85698</v>
      </c>
      <c r="BR38" s="555">
        <v>16.21481</v>
      </c>
      <c r="BS38" s="555">
        <v>13.23274</v>
      </c>
      <c r="BT38" s="555">
        <v>11.96367</v>
      </c>
      <c r="BU38" s="555">
        <v>11.985099999999999</v>
      </c>
      <c r="BV38" s="555">
        <v>13.20806</v>
      </c>
    </row>
    <row r="39" spans="1:74" ht="11.15" customHeight="1" x14ac:dyDescent="0.25">
      <c r="A39" s="399"/>
      <c r="B39" s="102" t="s">
        <v>1106</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261"/>
      <c r="BD39" s="261"/>
      <c r="BE39" s="261"/>
      <c r="BF39" s="261"/>
      <c r="BG39" s="261"/>
      <c r="BH39" s="261"/>
      <c r="BI39" s="261"/>
      <c r="BJ39" s="261"/>
      <c r="BK39" s="261"/>
      <c r="BL39" s="261"/>
      <c r="BM39" s="261"/>
      <c r="BN39" s="261"/>
      <c r="BO39" s="261"/>
      <c r="BP39" s="261"/>
      <c r="BQ39" s="261"/>
      <c r="BR39" s="261"/>
      <c r="BS39" s="261"/>
      <c r="BT39" s="261"/>
      <c r="BU39" s="261"/>
      <c r="BV39" s="261"/>
    </row>
    <row r="40" spans="1:74" ht="11.15" customHeight="1" x14ac:dyDescent="0.25">
      <c r="A40" s="405" t="s">
        <v>1021</v>
      </c>
      <c r="B40" s="406" t="s">
        <v>1216</v>
      </c>
      <c r="C40" s="554">
        <v>28.417717084</v>
      </c>
      <c r="D40" s="554">
        <v>26.290444872999998</v>
      </c>
      <c r="E40" s="554">
        <v>26.253165926000001</v>
      </c>
      <c r="F40" s="554">
        <v>21.906882093</v>
      </c>
      <c r="G40" s="554">
        <v>21.627072521999999</v>
      </c>
      <c r="H40" s="554">
        <v>27.596354945000002</v>
      </c>
      <c r="I40" s="554">
        <v>36.508154845999996</v>
      </c>
      <c r="J40" s="554">
        <v>33.433145633000002</v>
      </c>
      <c r="K40" s="554">
        <v>26.670318397999999</v>
      </c>
      <c r="L40" s="554">
        <v>24.014930407000001</v>
      </c>
      <c r="M40" s="554">
        <v>20.285044801000002</v>
      </c>
      <c r="N40" s="554">
        <v>25.765267504000001</v>
      </c>
      <c r="O40" s="554">
        <v>25.875181625</v>
      </c>
      <c r="P40" s="554">
        <v>22.602738249000002</v>
      </c>
      <c r="Q40" s="554">
        <v>23.806918026999998</v>
      </c>
      <c r="R40" s="554">
        <v>21.628948263000002</v>
      </c>
      <c r="S40" s="554">
        <v>22.309867403999998</v>
      </c>
      <c r="T40" s="554">
        <v>27.49856746</v>
      </c>
      <c r="U40" s="554">
        <v>31.469946647</v>
      </c>
      <c r="V40" s="554">
        <v>32.899928668000001</v>
      </c>
      <c r="W40" s="554">
        <v>25.593735605999999</v>
      </c>
      <c r="X40" s="554">
        <v>26.142855049000001</v>
      </c>
      <c r="Y40" s="554">
        <v>25.655771902000001</v>
      </c>
      <c r="Z40" s="554">
        <v>27.094792935000001</v>
      </c>
      <c r="AA40" s="554">
        <v>26.852465638000002</v>
      </c>
      <c r="AB40" s="554">
        <v>23.787591860999999</v>
      </c>
      <c r="AC40" s="554">
        <v>25.407644981000001</v>
      </c>
      <c r="AD40" s="554">
        <v>20.083242568999999</v>
      </c>
      <c r="AE40" s="554">
        <v>23.354358458</v>
      </c>
      <c r="AF40" s="554">
        <v>29.648434672</v>
      </c>
      <c r="AG40" s="554">
        <v>36.272475524999997</v>
      </c>
      <c r="AH40" s="554">
        <v>35.880873938000001</v>
      </c>
      <c r="AI40" s="554">
        <v>30.178582931000001</v>
      </c>
      <c r="AJ40" s="554">
        <v>26.526557800999999</v>
      </c>
      <c r="AK40" s="554">
        <v>25.191196273999999</v>
      </c>
      <c r="AL40" s="554">
        <v>27.628266554</v>
      </c>
      <c r="AM40" s="554">
        <v>30.124214347999999</v>
      </c>
      <c r="AN40" s="554">
        <v>26.720509904</v>
      </c>
      <c r="AO40" s="554">
        <v>28.302329841999999</v>
      </c>
      <c r="AP40" s="554">
        <v>23.057339772999999</v>
      </c>
      <c r="AQ40" s="554">
        <v>25.963577533999999</v>
      </c>
      <c r="AR40" s="554">
        <v>32.458619886999998</v>
      </c>
      <c r="AS40" s="554">
        <v>41.230165217</v>
      </c>
      <c r="AT40" s="554">
        <v>38.411899689999998</v>
      </c>
      <c r="AU40" s="554">
        <v>32.627854865000003</v>
      </c>
      <c r="AV40" s="554">
        <v>26.329188030000001</v>
      </c>
      <c r="AW40" s="554">
        <v>27.981592203999998</v>
      </c>
      <c r="AX40" s="554">
        <v>31.116618942999999</v>
      </c>
      <c r="AY40" s="554">
        <v>32.723295847999999</v>
      </c>
      <c r="AZ40" s="554">
        <v>30.790193919</v>
      </c>
      <c r="BA40" s="554">
        <v>29.220021994</v>
      </c>
      <c r="BB40" s="554">
        <v>25.018121318999999</v>
      </c>
      <c r="BC40" s="555">
        <v>26.08972</v>
      </c>
      <c r="BD40" s="555">
        <v>30.994859999999999</v>
      </c>
      <c r="BE40" s="555">
        <v>38.065600000000003</v>
      </c>
      <c r="BF40" s="555">
        <v>35.925820000000002</v>
      </c>
      <c r="BG40" s="555">
        <v>32.045389999999998</v>
      </c>
      <c r="BH40" s="555">
        <v>26.147269999999999</v>
      </c>
      <c r="BI40" s="555">
        <v>25.89442</v>
      </c>
      <c r="BJ40" s="555">
        <v>32.277940000000001</v>
      </c>
      <c r="BK40" s="555">
        <v>34.714799999999997</v>
      </c>
      <c r="BL40" s="555">
        <v>30.170919999999999</v>
      </c>
      <c r="BM40" s="555">
        <v>30.132480000000001</v>
      </c>
      <c r="BN40" s="555">
        <v>24.390640000000001</v>
      </c>
      <c r="BO40" s="555">
        <v>26.83192</v>
      </c>
      <c r="BP40" s="555">
        <v>34.667529999999999</v>
      </c>
      <c r="BQ40" s="555">
        <v>41.159350000000003</v>
      </c>
      <c r="BR40" s="555">
        <v>39.616959999999999</v>
      </c>
      <c r="BS40" s="555">
        <v>31.758890000000001</v>
      </c>
      <c r="BT40" s="555">
        <v>29.152909999999999</v>
      </c>
      <c r="BU40" s="555">
        <v>27.65354</v>
      </c>
      <c r="BV40" s="555">
        <v>32.672269999999997</v>
      </c>
    </row>
    <row r="41" spans="1:74" ht="11.15" customHeight="1" x14ac:dyDescent="0.25">
      <c r="A41" s="405" t="s">
        <v>1022</v>
      </c>
      <c r="B41" s="408" t="s">
        <v>74</v>
      </c>
      <c r="C41" s="554">
        <v>12.442781044</v>
      </c>
      <c r="D41" s="554">
        <v>11.977560064</v>
      </c>
      <c r="E41" s="554">
        <v>9.3370079760000007</v>
      </c>
      <c r="F41" s="554">
        <v>7.313116076</v>
      </c>
      <c r="G41" s="554">
        <v>9.0785404520000004</v>
      </c>
      <c r="H41" s="554">
        <v>13.251508526</v>
      </c>
      <c r="I41" s="554">
        <v>18.817444277</v>
      </c>
      <c r="J41" s="554">
        <v>16.887344279000001</v>
      </c>
      <c r="K41" s="554">
        <v>10.882438966</v>
      </c>
      <c r="L41" s="554">
        <v>9.6242066919999996</v>
      </c>
      <c r="M41" s="554">
        <v>12.151286494000001</v>
      </c>
      <c r="N41" s="554">
        <v>16.18249101</v>
      </c>
      <c r="O41" s="554">
        <v>16.743927436</v>
      </c>
      <c r="P41" s="554">
        <v>20.409738678</v>
      </c>
      <c r="Q41" s="554">
        <v>12.683046763</v>
      </c>
      <c r="R41" s="554">
        <v>10.476472797</v>
      </c>
      <c r="S41" s="554">
        <v>11.436374662</v>
      </c>
      <c r="T41" s="554">
        <v>17.853197160000001</v>
      </c>
      <c r="U41" s="554">
        <v>21.226040175000001</v>
      </c>
      <c r="V41" s="554">
        <v>20.758307085999999</v>
      </c>
      <c r="W41" s="554">
        <v>13.330375504999999</v>
      </c>
      <c r="X41" s="554">
        <v>9.0429991449999996</v>
      </c>
      <c r="Y41" s="554">
        <v>9.2259576590000005</v>
      </c>
      <c r="Z41" s="554">
        <v>11.498792262</v>
      </c>
      <c r="AA41" s="554">
        <v>21.488793485999999</v>
      </c>
      <c r="AB41" s="554">
        <v>15.666828722</v>
      </c>
      <c r="AC41" s="554">
        <v>11.769496050000001</v>
      </c>
      <c r="AD41" s="554">
        <v>11.287875865</v>
      </c>
      <c r="AE41" s="554">
        <v>11.352450564</v>
      </c>
      <c r="AF41" s="554">
        <v>13.02842676</v>
      </c>
      <c r="AG41" s="554">
        <v>15.720831725</v>
      </c>
      <c r="AH41" s="554">
        <v>16.579918687999999</v>
      </c>
      <c r="AI41" s="554">
        <v>10.217734618</v>
      </c>
      <c r="AJ41" s="554">
        <v>7.263808901</v>
      </c>
      <c r="AK41" s="554">
        <v>9.2944511040000002</v>
      </c>
      <c r="AL41" s="554">
        <v>14.536779459</v>
      </c>
      <c r="AM41" s="554">
        <v>10.055593965</v>
      </c>
      <c r="AN41" s="554">
        <v>8.6201089619999998</v>
      </c>
      <c r="AO41" s="554">
        <v>9.6545886509999992</v>
      </c>
      <c r="AP41" s="554">
        <v>8.0454665680000002</v>
      </c>
      <c r="AQ41" s="554">
        <v>6.8575948440000003</v>
      </c>
      <c r="AR41" s="554">
        <v>7.9822970560000002</v>
      </c>
      <c r="AS41" s="554">
        <v>13.592682349</v>
      </c>
      <c r="AT41" s="554">
        <v>13.307511908</v>
      </c>
      <c r="AU41" s="554">
        <v>9.3423627509999996</v>
      </c>
      <c r="AV41" s="554">
        <v>7.0284690019999996</v>
      </c>
      <c r="AW41" s="554">
        <v>8.4408884400000002</v>
      </c>
      <c r="AX41" s="554">
        <v>10.180647617</v>
      </c>
      <c r="AY41" s="554">
        <v>15.156702052</v>
      </c>
      <c r="AZ41" s="554">
        <v>7.809849281</v>
      </c>
      <c r="BA41" s="554">
        <v>6.1309979999999999</v>
      </c>
      <c r="BB41" s="554">
        <v>6.524305</v>
      </c>
      <c r="BC41" s="555">
        <v>6.5144849999999996</v>
      </c>
      <c r="BD41" s="555">
        <v>10.699400000000001</v>
      </c>
      <c r="BE41" s="555">
        <v>15.18904</v>
      </c>
      <c r="BF41" s="555">
        <v>15.057600000000001</v>
      </c>
      <c r="BG41" s="555">
        <v>6.3626209999999999</v>
      </c>
      <c r="BH41" s="555">
        <v>7.114395</v>
      </c>
      <c r="BI41" s="555">
        <v>8.1698719999999998</v>
      </c>
      <c r="BJ41" s="555">
        <v>7.7996689999999997</v>
      </c>
      <c r="BK41" s="555">
        <v>9.9930610000000009</v>
      </c>
      <c r="BL41" s="555">
        <v>6.4634390000000002</v>
      </c>
      <c r="BM41" s="555">
        <v>5.7163719999999998</v>
      </c>
      <c r="BN41" s="555">
        <v>5.6412259999999996</v>
      </c>
      <c r="BO41" s="555">
        <v>5.5071979999999998</v>
      </c>
      <c r="BP41" s="555">
        <v>6.5755330000000001</v>
      </c>
      <c r="BQ41" s="555">
        <v>11.883990000000001</v>
      </c>
      <c r="BR41" s="555">
        <v>11.48391</v>
      </c>
      <c r="BS41" s="555">
        <v>6.9194199999999997</v>
      </c>
      <c r="BT41" s="555">
        <v>5.277323</v>
      </c>
      <c r="BU41" s="555">
        <v>5.4794549999999997</v>
      </c>
      <c r="BV41" s="555">
        <v>7.5020579999999999</v>
      </c>
    </row>
    <row r="42" spans="1:74" ht="11.15" customHeight="1" x14ac:dyDescent="0.25">
      <c r="A42" s="405" t="s">
        <v>1023</v>
      </c>
      <c r="B42" s="408" t="s">
        <v>75</v>
      </c>
      <c r="C42" s="554">
        <v>24.934111000000001</v>
      </c>
      <c r="D42" s="554">
        <v>22.001196</v>
      </c>
      <c r="E42" s="554">
        <v>21.964994999999998</v>
      </c>
      <c r="F42" s="554">
        <v>20.822652000000001</v>
      </c>
      <c r="G42" s="554">
        <v>22.672436000000001</v>
      </c>
      <c r="H42" s="554">
        <v>23.568380999999999</v>
      </c>
      <c r="I42" s="554">
        <v>24.085398999999999</v>
      </c>
      <c r="J42" s="554">
        <v>24.138093000000001</v>
      </c>
      <c r="K42" s="554">
        <v>22.629688000000002</v>
      </c>
      <c r="L42" s="554">
        <v>21.771270000000001</v>
      </c>
      <c r="M42" s="554">
        <v>22.651841999999998</v>
      </c>
      <c r="N42" s="554">
        <v>24.509457000000001</v>
      </c>
      <c r="O42" s="554">
        <v>25.059024999999998</v>
      </c>
      <c r="P42" s="554">
        <v>22.059631</v>
      </c>
      <c r="Q42" s="554">
        <v>21.140552</v>
      </c>
      <c r="R42" s="554">
        <v>19.603925</v>
      </c>
      <c r="S42" s="554">
        <v>21.749980999999998</v>
      </c>
      <c r="T42" s="554">
        <v>23.295214999999999</v>
      </c>
      <c r="U42" s="554">
        <v>23.527076999999998</v>
      </c>
      <c r="V42" s="554">
        <v>24.210357999999999</v>
      </c>
      <c r="W42" s="554">
        <v>22.781082999999999</v>
      </c>
      <c r="X42" s="554">
        <v>21.486812</v>
      </c>
      <c r="Y42" s="554">
        <v>21.970548000000001</v>
      </c>
      <c r="Z42" s="554">
        <v>24.808299999999999</v>
      </c>
      <c r="AA42" s="554">
        <v>24.976103999999999</v>
      </c>
      <c r="AB42" s="554">
        <v>21.677513999999999</v>
      </c>
      <c r="AC42" s="554">
        <v>22.356406</v>
      </c>
      <c r="AD42" s="554">
        <v>19.338346000000001</v>
      </c>
      <c r="AE42" s="554">
        <v>22.62135</v>
      </c>
      <c r="AF42" s="554">
        <v>23.104254000000001</v>
      </c>
      <c r="AG42" s="554">
        <v>23.994440999999998</v>
      </c>
      <c r="AH42" s="554">
        <v>23.605253999999999</v>
      </c>
      <c r="AI42" s="554">
        <v>22.09065</v>
      </c>
      <c r="AJ42" s="554">
        <v>20.431763</v>
      </c>
      <c r="AK42" s="554">
        <v>22.007086000000001</v>
      </c>
      <c r="AL42" s="554">
        <v>24.383047000000001</v>
      </c>
      <c r="AM42" s="554">
        <v>24.382957999999999</v>
      </c>
      <c r="AN42" s="554">
        <v>21.35632</v>
      </c>
      <c r="AO42" s="554">
        <v>21.878081000000002</v>
      </c>
      <c r="AP42" s="554">
        <v>20.077632000000001</v>
      </c>
      <c r="AQ42" s="554">
        <v>22.207439000000001</v>
      </c>
      <c r="AR42" s="554">
        <v>23.373743000000001</v>
      </c>
      <c r="AS42" s="554">
        <v>24.054993</v>
      </c>
      <c r="AT42" s="554">
        <v>23.876401000000001</v>
      </c>
      <c r="AU42" s="554">
        <v>22.623988000000001</v>
      </c>
      <c r="AV42" s="554">
        <v>21.699584999999999</v>
      </c>
      <c r="AW42" s="554">
        <v>22.630302</v>
      </c>
      <c r="AX42" s="554">
        <v>24.440300000000001</v>
      </c>
      <c r="AY42" s="554">
        <v>24.642478000000001</v>
      </c>
      <c r="AZ42" s="554">
        <v>22.390941999999999</v>
      </c>
      <c r="BA42" s="554">
        <v>21.9038</v>
      </c>
      <c r="BB42" s="554">
        <v>19.05564</v>
      </c>
      <c r="BC42" s="555">
        <v>22.93573</v>
      </c>
      <c r="BD42" s="555">
        <v>23.562899999999999</v>
      </c>
      <c r="BE42" s="555">
        <v>24.348320000000001</v>
      </c>
      <c r="BF42" s="555">
        <v>24.348320000000001</v>
      </c>
      <c r="BG42" s="555">
        <v>22.973400000000002</v>
      </c>
      <c r="BH42" s="555">
        <v>22.034749999999999</v>
      </c>
      <c r="BI42" s="555">
        <v>21.962250000000001</v>
      </c>
      <c r="BJ42" s="555">
        <v>24.322279999999999</v>
      </c>
      <c r="BK42" s="555">
        <v>24.351099999999999</v>
      </c>
      <c r="BL42" s="555">
        <v>21.202819999999999</v>
      </c>
      <c r="BM42" s="555">
        <v>21.836539999999999</v>
      </c>
      <c r="BN42" s="555">
        <v>19.958089999999999</v>
      </c>
      <c r="BO42" s="555">
        <v>22.785070000000001</v>
      </c>
      <c r="BP42" s="555">
        <v>23.565580000000001</v>
      </c>
      <c r="BQ42" s="555">
        <v>24.351099999999999</v>
      </c>
      <c r="BR42" s="555">
        <v>24.351099999999999</v>
      </c>
      <c r="BS42" s="555">
        <v>22.621839999999999</v>
      </c>
      <c r="BT42" s="555">
        <v>20.416049999999998</v>
      </c>
      <c r="BU42" s="555">
        <v>23.01023</v>
      </c>
      <c r="BV42" s="555">
        <v>24.351099999999999</v>
      </c>
    </row>
    <row r="43" spans="1:74" ht="11.15" customHeight="1" x14ac:dyDescent="0.25">
      <c r="A43" s="405" t="s">
        <v>1024</v>
      </c>
      <c r="B43" s="408" t="s">
        <v>1007</v>
      </c>
      <c r="C43" s="554">
        <v>0.93949220899999997</v>
      </c>
      <c r="D43" s="554">
        <v>1.0188192709999999</v>
      </c>
      <c r="E43" s="554">
        <v>1.0669614650000001</v>
      </c>
      <c r="F43" s="554">
        <v>0.99442952399999995</v>
      </c>
      <c r="G43" s="554">
        <v>0.98901821899999998</v>
      </c>
      <c r="H43" s="554">
        <v>0.76655817500000001</v>
      </c>
      <c r="I43" s="554">
        <v>0.63732705099999998</v>
      </c>
      <c r="J43" s="554">
        <v>0.62380544900000001</v>
      </c>
      <c r="K43" s="554">
        <v>0.53583539599999996</v>
      </c>
      <c r="L43" s="554">
        <v>0.48072120099999999</v>
      </c>
      <c r="M43" s="554">
        <v>0.57964233899999995</v>
      </c>
      <c r="N43" s="554">
        <v>0.73478606099999999</v>
      </c>
      <c r="O43" s="554">
        <v>0.89231832799999999</v>
      </c>
      <c r="P43" s="554">
        <v>0.67636028699999995</v>
      </c>
      <c r="Q43" s="554">
        <v>1.1001856640000001</v>
      </c>
      <c r="R43" s="554">
        <v>0.85810703099999996</v>
      </c>
      <c r="S43" s="554">
        <v>0.86068651399999996</v>
      </c>
      <c r="T43" s="554">
        <v>0.67914281600000004</v>
      </c>
      <c r="U43" s="554">
        <v>0.80663605800000004</v>
      </c>
      <c r="V43" s="554">
        <v>0.74119907900000004</v>
      </c>
      <c r="W43" s="554">
        <v>0.80976743900000003</v>
      </c>
      <c r="X43" s="554">
        <v>0.77119779399999999</v>
      </c>
      <c r="Y43" s="554">
        <v>0.85735395400000003</v>
      </c>
      <c r="Z43" s="554">
        <v>0.71903915600000001</v>
      </c>
      <c r="AA43" s="554">
        <v>0.71987885100000004</v>
      </c>
      <c r="AB43" s="554">
        <v>0.783605408</v>
      </c>
      <c r="AC43" s="554">
        <v>1.0235541370000001</v>
      </c>
      <c r="AD43" s="554">
        <v>0.90004922499999995</v>
      </c>
      <c r="AE43" s="554">
        <v>0.77020402399999999</v>
      </c>
      <c r="AF43" s="554">
        <v>0.623845023</v>
      </c>
      <c r="AG43" s="554">
        <v>0.53240849599999995</v>
      </c>
      <c r="AH43" s="554">
        <v>0.53731924399999997</v>
      </c>
      <c r="AI43" s="554">
        <v>0.54505073599999998</v>
      </c>
      <c r="AJ43" s="554">
        <v>0.49058313599999998</v>
      </c>
      <c r="AK43" s="554">
        <v>0.59424775399999996</v>
      </c>
      <c r="AL43" s="554">
        <v>0.83769048599999996</v>
      </c>
      <c r="AM43" s="554">
        <v>1.03969391</v>
      </c>
      <c r="AN43" s="554">
        <v>0.69596412799999996</v>
      </c>
      <c r="AO43" s="554">
        <v>0.88334948300000005</v>
      </c>
      <c r="AP43" s="554">
        <v>0.68096780199999996</v>
      </c>
      <c r="AQ43" s="554">
        <v>0.71428653900000005</v>
      </c>
      <c r="AR43" s="554">
        <v>0.37008127800000001</v>
      </c>
      <c r="AS43" s="554">
        <v>0.67320073400000002</v>
      </c>
      <c r="AT43" s="554">
        <v>0.70443577899999998</v>
      </c>
      <c r="AU43" s="554">
        <v>0.62137611100000001</v>
      </c>
      <c r="AV43" s="554">
        <v>1.08367093</v>
      </c>
      <c r="AW43" s="554">
        <v>0.59023684200000004</v>
      </c>
      <c r="AX43" s="554">
        <v>0.84658512399999997</v>
      </c>
      <c r="AY43" s="554">
        <v>1.091295356</v>
      </c>
      <c r="AZ43" s="554">
        <v>0.85335900200000003</v>
      </c>
      <c r="BA43" s="554">
        <v>1.00813</v>
      </c>
      <c r="BB43" s="554">
        <v>0.96938100000000005</v>
      </c>
      <c r="BC43" s="555">
        <v>0.91615040000000003</v>
      </c>
      <c r="BD43" s="555">
        <v>0.69452610000000004</v>
      </c>
      <c r="BE43" s="555">
        <v>0.60433780000000004</v>
      </c>
      <c r="BF43" s="555">
        <v>0.53781270000000003</v>
      </c>
      <c r="BG43" s="555">
        <v>0.4946007</v>
      </c>
      <c r="BH43" s="555">
        <v>0.60313079999999997</v>
      </c>
      <c r="BI43" s="555">
        <v>0.63715080000000002</v>
      </c>
      <c r="BJ43" s="555">
        <v>0.81512879999999999</v>
      </c>
      <c r="BK43" s="555">
        <v>0.85406769999999999</v>
      </c>
      <c r="BL43" s="555">
        <v>0.75437730000000003</v>
      </c>
      <c r="BM43" s="555">
        <v>0.96647550000000004</v>
      </c>
      <c r="BN43" s="555">
        <v>0.94804820000000001</v>
      </c>
      <c r="BO43" s="555">
        <v>0.90484390000000003</v>
      </c>
      <c r="BP43" s="555">
        <v>0.68897730000000001</v>
      </c>
      <c r="BQ43" s="555">
        <v>0.60171609999999998</v>
      </c>
      <c r="BR43" s="555">
        <v>0.5369237</v>
      </c>
      <c r="BS43" s="555">
        <v>0.49470819999999999</v>
      </c>
      <c r="BT43" s="555">
        <v>0.60411139999999997</v>
      </c>
      <c r="BU43" s="555">
        <v>0.63858110000000001</v>
      </c>
      <c r="BV43" s="555">
        <v>0.81488879999999997</v>
      </c>
    </row>
    <row r="44" spans="1:74" ht="11.15" customHeight="1" x14ac:dyDescent="0.25">
      <c r="A44" s="405" t="s">
        <v>1025</v>
      </c>
      <c r="B44" s="408" t="s">
        <v>1102</v>
      </c>
      <c r="C44" s="554">
        <v>3.3140700860000001</v>
      </c>
      <c r="D44" s="554">
        <v>3.3258166259999999</v>
      </c>
      <c r="E44" s="554">
        <v>3.6917432680000002</v>
      </c>
      <c r="F44" s="554">
        <v>3.695524174</v>
      </c>
      <c r="G44" s="554">
        <v>3.379923346</v>
      </c>
      <c r="H44" s="554">
        <v>2.750406602</v>
      </c>
      <c r="I44" s="554">
        <v>2.1634261920000002</v>
      </c>
      <c r="J44" s="554">
        <v>1.982678943</v>
      </c>
      <c r="K44" s="554">
        <v>2.5467741529999999</v>
      </c>
      <c r="L44" s="554">
        <v>3.2090289529999998</v>
      </c>
      <c r="M44" s="554">
        <v>4.0851077250000003</v>
      </c>
      <c r="N44" s="554">
        <v>3.6278745400000001</v>
      </c>
      <c r="O44" s="554">
        <v>3.3937382889999999</v>
      </c>
      <c r="P44" s="554">
        <v>3.3810089130000001</v>
      </c>
      <c r="Q44" s="554">
        <v>4.5561602470000002</v>
      </c>
      <c r="R44" s="554">
        <v>3.9970268839999998</v>
      </c>
      <c r="S44" s="554">
        <v>3.6462954060000001</v>
      </c>
      <c r="T44" s="554">
        <v>3.1942649620000001</v>
      </c>
      <c r="U44" s="554">
        <v>2.7272960080000002</v>
      </c>
      <c r="V44" s="554">
        <v>2.6166858899999998</v>
      </c>
      <c r="W44" s="554">
        <v>3.6062705820000001</v>
      </c>
      <c r="X44" s="554">
        <v>3.4035435879999998</v>
      </c>
      <c r="Y44" s="554">
        <v>4.1234283100000004</v>
      </c>
      <c r="Z44" s="554">
        <v>4.3103231160000002</v>
      </c>
      <c r="AA44" s="554">
        <v>4.1652590380000003</v>
      </c>
      <c r="AB44" s="554">
        <v>4.4071442830000001</v>
      </c>
      <c r="AC44" s="554">
        <v>4.8096681979999998</v>
      </c>
      <c r="AD44" s="554">
        <v>4.9707611529999998</v>
      </c>
      <c r="AE44" s="554">
        <v>4.4579280580000002</v>
      </c>
      <c r="AF44" s="554">
        <v>3.6788056120000001</v>
      </c>
      <c r="AG44" s="554">
        <v>3.223670136</v>
      </c>
      <c r="AH44" s="554">
        <v>2.9489053850000002</v>
      </c>
      <c r="AI44" s="554">
        <v>3.1290639329999999</v>
      </c>
      <c r="AJ44" s="554">
        <v>4.1863329399999998</v>
      </c>
      <c r="AK44" s="554">
        <v>4.5232844459999999</v>
      </c>
      <c r="AL44" s="554">
        <v>3.9353161920000002</v>
      </c>
      <c r="AM44" s="554">
        <v>3.8028371129999998</v>
      </c>
      <c r="AN44" s="554">
        <v>4.3413178669999999</v>
      </c>
      <c r="AO44" s="554">
        <v>4.9174995060000004</v>
      </c>
      <c r="AP44" s="554">
        <v>4.4441440219999997</v>
      </c>
      <c r="AQ44" s="554">
        <v>4.0305054849999999</v>
      </c>
      <c r="AR44" s="554">
        <v>3.5595068830000001</v>
      </c>
      <c r="AS44" s="554">
        <v>3.2129752749999998</v>
      </c>
      <c r="AT44" s="554">
        <v>3.4938357039999999</v>
      </c>
      <c r="AU44" s="554">
        <v>3.087396875</v>
      </c>
      <c r="AV44" s="554">
        <v>4.0707065939999998</v>
      </c>
      <c r="AW44" s="554">
        <v>4.2925716219999996</v>
      </c>
      <c r="AX44" s="554">
        <v>3.9908454469999999</v>
      </c>
      <c r="AY44" s="554">
        <v>4.0066612670000001</v>
      </c>
      <c r="AZ44" s="554">
        <v>4.450666569</v>
      </c>
      <c r="BA44" s="554">
        <v>6.0845770000000003</v>
      </c>
      <c r="BB44" s="554">
        <v>5.5864219999999998</v>
      </c>
      <c r="BC44" s="555">
        <v>5.1410030000000004</v>
      </c>
      <c r="BD44" s="555">
        <v>4.8199949999999996</v>
      </c>
      <c r="BE44" s="555">
        <v>4.4205110000000003</v>
      </c>
      <c r="BF44" s="555">
        <v>4.3543190000000003</v>
      </c>
      <c r="BG44" s="555">
        <v>4.1402859999999997</v>
      </c>
      <c r="BH44" s="555">
        <v>4.8539370000000002</v>
      </c>
      <c r="BI44" s="555">
        <v>4.9439869999999999</v>
      </c>
      <c r="BJ44" s="555">
        <v>4.2469599999999996</v>
      </c>
      <c r="BK44" s="555">
        <v>4.6375570000000002</v>
      </c>
      <c r="BL44" s="555">
        <v>4.6325649999999996</v>
      </c>
      <c r="BM44" s="555">
        <v>6.5986000000000002</v>
      </c>
      <c r="BN44" s="555">
        <v>5.8715339999999996</v>
      </c>
      <c r="BO44" s="555">
        <v>5.6214620000000002</v>
      </c>
      <c r="BP44" s="555">
        <v>5.2858700000000001</v>
      </c>
      <c r="BQ44" s="555">
        <v>4.8398139999999996</v>
      </c>
      <c r="BR44" s="555">
        <v>4.5684950000000004</v>
      </c>
      <c r="BS44" s="555">
        <v>4.5354099999999997</v>
      </c>
      <c r="BT44" s="555">
        <v>5.0792659999999996</v>
      </c>
      <c r="BU44" s="555">
        <v>5.2716519999999996</v>
      </c>
      <c r="BV44" s="555">
        <v>4.6025910000000003</v>
      </c>
    </row>
    <row r="45" spans="1:74" ht="11.15" customHeight="1" x14ac:dyDescent="0.25">
      <c r="A45" s="405" t="s">
        <v>1026</v>
      </c>
      <c r="B45" s="406" t="s">
        <v>1103</v>
      </c>
      <c r="C45" s="554">
        <v>0.212039225</v>
      </c>
      <c r="D45" s="554">
        <v>0.223980293</v>
      </c>
      <c r="E45" s="554">
        <v>0.25260438499999999</v>
      </c>
      <c r="F45" s="554">
        <v>0.24162708599999999</v>
      </c>
      <c r="G45" s="554">
        <v>0.19252097100000001</v>
      </c>
      <c r="H45" s="554">
        <v>0.17367027800000001</v>
      </c>
      <c r="I45" s="554">
        <v>0.143495185</v>
      </c>
      <c r="J45" s="554">
        <v>0.134289562</v>
      </c>
      <c r="K45" s="554">
        <v>0.157093493</v>
      </c>
      <c r="L45" s="554">
        <v>0.178143524</v>
      </c>
      <c r="M45" s="554">
        <v>0.248418263</v>
      </c>
      <c r="N45" s="554">
        <v>0.27803732799999997</v>
      </c>
      <c r="O45" s="554">
        <v>0.222588852</v>
      </c>
      <c r="P45" s="554">
        <v>0.29762717300000002</v>
      </c>
      <c r="Q45" s="554">
        <v>0.25830060300000002</v>
      </c>
      <c r="R45" s="554">
        <v>0.29772101000000001</v>
      </c>
      <c r="S45" s="554">
        <v>0.2253454</v>
      </c>
      <c r="T45" s="554">
        <v>0.177935437</v>
      </c>
      <c r="U45" s="554">
        <v>0.13315406499999999</v>
      </c>
      <c r="V45" s="554">
        <v>0.17818717000000001</v>
      </c>
      <c r="W45" s="554">
        <v>0.159858951</v>
      </c>
      <c r="X45" s="554">
        <v>0.200626743</v>
      </c>
      <c r="Y45" s="554">
        <v>0.28371126699999999</v>
      </c>
      <c r="Z45" s="554">
        <v>0.27476679599999998</v>
      </c>
      <c r="AA45" s="554">
        <v>0.31409239900000002</v>
      </c>
      <c r="AB45" s="554">
        <v>0.15658482900000001</v>
      </c>
      <c r="AC45" s="554">
        <v>0.128510493</v>
      </c>
      <c r="AD45" s="554">
        <v>0.14294485700000001</v>
      </c>
      <c r="AE45" s="554">
        <v>5.8647249999999998E-2</v>
      </c>
      <c r="AF45" s="554">
        <v>6.9232241999999999E-2</v>
      </c>
      <c r="AG45" s="554">
        <v>6.4181178000000005E-2</v>
      </c>
      <c r="AH45" s="554">
        <v>5.7464413999999998E-2</v>
      </c>
      <c r="AI45" s="554">
        <v>5.7327197000000003E-2</v>
      </c>
      <c r="AJ45" s="554">
        <v>0.16842827499999999</v>
      </c>
      <c r="AK45" s="554">
        <v>0.13586115100000001</v>
      </c>
      <c r="AL45" s="554">
        <v>0.78203020400000001</v>
      </c>
      <c r="AM45" s="554">
        <v>0.10776426</v>
      </c>
      <c r="AN45" s="554">
        <v>0.105332263</v>
      </c>
      <c r="AO45" s="554">
        <v>0.107432046</v>
      </c>
      <c r="AP45" s="554">
        <v>6.0806084000000003E-2</v>
      </c>
      <c r="AQ45" s="554">
        <v>5.2844271999999998E-2</v>
      </c>
      <c r="AR45" s="554">
        <v>-9.4821760000000001E-3</v>
      </c>
      <c r="AS45" s="554">
        <v>5.5583433000000002E-2</v>
      </c>
      <c r="AT45" s="554">
        <v>6.3701878000000003E-2</v>
      </c>
      <c r="AU45" s="554">
        <v>6.7978955999999993E-2</v>
      </c>
      <c r="AV45" s="554">
        <v>0.120302679</v>
      </c>
      <c r="AW45" s="554">
        <v>0.135725595</v>
      </c>
      <c r="AX45" s="554">
        <v>0.10048860599999999</v>
      </c>
      <c r="AY45" s="554">
        <v>0.195905618</v>
      </c>
      <c r="AZ45" s="554">
        <v>7.7116980000000003E-3</v>
      </c>
      <c r="BA45" s="554">
        <v>0.1154418</v>
      </c>
      <c r="BB45" s="554">
        <v>0.121901</v>
      </c>
      <c r="BC45" s="555">
        <v>7.7921699999999997E-2</v>
      </c>
      <c r="BD45" s="555">
        <v>3.1659600000000003E-2</v>
      </c>
      <c r="BE45" s="555">
        <v>4.1308400000000002E-2</v>
      </c>
      <c r="BF45" s="555">
        <v>6.9643800000000006E-2</v>
      </c>
      <c r="BG45" s="555">
        <v>6.6552299999999995E-2</v>
      </c>
      <c r="BH45" s="555">
        <v>0.12714510000000001</v>
      </c>
      <c r="BI45" s="555">
        <v>0.13810510000000001</v>
      </c>
      <c r="BJ45" s="555">
        <v>0.34926740000000001</v>
      </c>
      <c r="BK45" s="555">
        <v>0.1894081</v>
      </c>
      <c r="BL45" s="555">
        <v>4.80055E-2</v>
      </c>
      <c r="BM45" s="555">
        <v>0.1111967</v>
      </c>
      <c r="BN45" s="555">
        <v>0.1174886</v>
      </c>
      <c r="BO45" s="555">
        <v>6.6973099999999994E-2</v>
      </c>
      <c r="BP45" s="555">
        <v>1.60508E-2</v>
      </c>
      <c r="BQ45" s="555">
        <v>2.6641499999999999E-2</v>
      </c>
      <c r="BR45" s="555">
        <v>6.8035300000000007E-2</v>
      </c>
      <c r="BS45" s="555">
        <v>6.3486699999999993E-2</v>
      </c>
      <c r="BT45" s="555">
        <v>0.116552</v>
      </c>
      <c r="BU45" s="555">
        <v>0.1214517</v>
      </c>
      <c r="BV45" s="555">
        <v>0.3503851</v>
      </c>
    </row>
    <row r="46" spans="1:74" ht="11.15" customHeight="1" x14ac:dyDescent="0.25">
      <c r="A46" s="405" t="s">
        <v>1027</v>
      </c>
      <c r="B46" s="408" t="s">
        <v>1011</v>
      </c>
      <c r="C46" s="554">
        <v>70.260210647999997</v>
      </c>
      <c r="D46" s="554">
        <v>64.837817126999994</v>
      </c>
      <c r="E46" s="554">
        <v>62.566478019999998</v>
      </c>
      <c r="F46" s="554">
        <v>54.974230953000003</v>
      </c>
      <c r="G46" s="554">
        <v>57.939511510000003</v>
      </c>
      <c r="H46" s="554">
        <v>68.106879526</v>
      </c>
      <c r="I46" s="554">
        <v>82.355246550999993</v>
      </c>
      <c r="J46" s="554">
        <v>77.199356866000002</v>
      </c>
      <c r="K46" s="554">
        <v>63.422148405999998</v>
      </c>
      <c r="L46" s="554">
        <v>59.278300776999998</v>
      </c>
      <c r="M46" s="554">
        <v>60.001341621999998</v>
      </c>
      <c r="N46" s="554">
        <v>71.097913442999996</v>
      </c>
      <c r="O46" s="554">
        <v>72.186779529999995</v>
      </c>
      <c r="P46" s="554">
        <v>69.427104299999996</v>
      </c>
      <c r="Q46" s="554">
        <v>63.545163303999999</v>
      </c>
      <c r="R46" s="554">
        <v>56.862200985000001</v>
      </c>
      <c r="S46" s="554">
        <v>60.228550386000002</v>
      </c>
      <c r="T46" s="554">
        <v>72.698322834999999</v>
      </c>
      <c r="U46" s="554">
        <v>79.890149953000005</v>
      </c>
      <c r="V46" s="554">
        <v>81.404665893000001</v>
      </c>
      <c r="W46" s="554">
        <v>66.281091083000007</v>
      </c>
      <c r="X46" s="554">
        <v>61.048034319000003</v>
      </c>
      <c r="Y46" s="554">
        <v>62.116771092</v>
      </c>
      <c r="Z46" s="554">
        <v>68.706014264999993</v>
      </c>
      <c r="AA46" s="554">
        <v>78.516593412000006</v>
      </c>
      <c r="AB46" s="554">
        <v>66.479269102999993</v>
      </c>
      <c r="AC46" s="554">
        <v>65.495279858999993</v>
      </c>
      <c r="AD46" s="554">
        <v>56.723219669000002</v>
      </c>
      <c r="AE46" s="554">
        <v>62.614938354000003</v>
      </c>
      <c r="AF46" s="554">
        <v>70.152998308999997</v>
      </c>
      <c r="AG46" s="554">
        <v>79.808008060000006</v>
      </c>
      <c r="AH46" s="554">
        <v>79.609735669000003</v>
      </c>
      <c r="AI46" s="554">
        <v>66.218409414999996</v>
      </c>
      <c r="AJ46" s="554">
        <v>59.067474052999998</v>
      </c>
      <c r="AK46" s="554">
        <v>61.746126728999997</v>
      </c>
      <c r="AL46" s="554">
        <v>72.103129894999995</v>
      </c>
      <c r="AM46" s="554">
        <v>69.513061596</v>
      </c>
      <c r="AN46" s="554">
        <v>61.839553123999998</v>
      </c>
      <c r="AO46" s="554">
        <v>65.743280528</v>
      </c>
      <c r="AP46" s="554">
        <v>56.366356248999999</v>
      </c>
      <c r="AQ46" s="554">
        <v>59.826247674000001</v>
      </c>
      <c r="AR46" s="554">
        <v>67.734765928000002</v>
      </c>
      <c r="AS46" s="554">
        <v>82.819600007999995</v>
      </c>
      <c r="AT46" s="554">
        <v>79.857785958999997</v>
      </c>
      <c r="AU46" s="554">
        <v>68.370957558000001</v>
      </c>
      <c r="AV46" s="554">
        <v>60.331922235</v>
      </c>
      <c r="AW46" s="554">
        <v>64.071316702999994</v>
      </c>
      <c r="AX46" s="554">
        <v>70.675485737000002</v>
      </c>
      <c r="AY46" s="554">
        <v>77.816338141000003</v>
      </c>
      <c r="AZ46" s="554">
        <v>66.302722469000003</v>
      </c>
      <c r="BA46" s="554">
        <v>64.462968832000001</v>
      </c>
      <c r="BB46" s="554">
        <v>57.275770948999998</v>
      </c>
      <c r="BC46" s="555">
        <v>61.67501</v>
      </c>
      <c r="BD46" s="555">
        <v>70.803340000000006</v>
      </c>
      <c r="BE46" s="555">
        <v>82.669120000000007</v>
      </c>
      <c r="BF46" s="555">
        <v>80.293520000000001</v>
      </c>
      <c r="BG46" s="555">
        <v>66.082849999999993</v>
      </c>
      <c r="BH46" s="555">
        <v>60.880629999999996</v>
      </c>
      <c r="BI46" s="555">
        <v>61.745780000000003</v>
      </c>
      <c r="BJ46" s="555">
        <v>69.811239999999998</v>
      </c>
      <c r="BK46" s="555">
        <v>74.739999999999995</v>
      </c>
      <c r="BL46" s="555">
        <v>63.272129999999997</v>
      </c>
      <c r="BM46" s="555">
        <v>65.361660000000001</v>
      </c>
      <c r="BN46" s="555">
        <v>56.927030000000002</v>
      </c>
      <c r="BO46" s="555">
        <v>61.717469999999999</v>
      </c>
      <c r="BP46" s="555">
        <v>70.799539999999993</v>
      </c>
      <c r="BQ46" s="555">
        <v>82.862620000000007</v>
      </c>
      <c r="BR46" s="555">
        <v>80.625420000000005</v>
      </c>
      <c r="BS46" s="555">
        <v>66.393749999999997</v>
      </c>
      <c r="BT46" s="555">
        <v>60.64622</v>
      </c>
      <c r="BU46" s="555">
        <v>62.174909999999997</v>
      </c>
      <c r="BV46" s="555">
        <v>70.293289999999999</v>
      </c>
    </row>
    <row r="47" spans="1:74" ht="11.15" customHeight="1" x14ac:dyDescent="0.25">
      <c r="A47" s="405" t="s">
        <v>1028</v>
      </c>
      <c r="B47" s="406" t="s">
        <v>1104</v>
      </c>
      <c r="C47" s="554">
        <v>68.221802999999994</v>
      </c>
      <c r="D47" s="554">
        <v>62.905379000000003</v>
      </c>
      <c r="E47" s="554">
        <v>59.462333999999998</v>
      </c>
      <c r="F47" s="554">
        <v>51.781345999999999</v>
      </c>
      <c r="G47" s="554">
        <v>54.440184000000002</v>
      </c>
      <c r="H47" s="554">
        <v>64.904945999999995</v>
      </c>
      <c r="I47" s="554">
        <v>80.293980000000005</v>
      </c>
      <c r="J47" s="554">
        <v>73.807963999999998</v>
      </c>
      <c r="K47" s="554">
        <v>59.756191999999999</v>
      </c>
      <c r="L47" s="554">
        <v>56.075634999999998</v>
      </c>
      <c r="M47" s="554">
        <v>57.001455</v>
      </c>
      <c r="N47" s="554">
        <v>68.633041000000006</v>
      </c>
      <c r="O47" s="554">
        <v>70.744906589999999</v>
      </c>
      <c r="P47" s="554">
        <v>66.156363729999995</v>
      </c>
      <c r="Q47" s="554">
        <v>61.242915719999999</v>
      </c>
      <c r="R47" s="554">
        <v>54.994824029999997</v>
      </c>
      <c r="S47" s="554">
        <v>58.533422549999997</v>
      </c>
      <c r="T47" s="554">
        <v>69.179724820000004</v>
      </c>
      <c r="U47" s="554">
        <v>75.877906170000003</v>
      </c>
      <c r="V47" s="554">
        <v>77.929277339999999</v>
      </c>
      <c r="W47" s="554">
        <v>63.483484490000002</v>
      </c>
      <c r="X47" s="554">
        <v>58.563643519999999</v>
      </c>
      <c r="Y47" s="554">
        <v>61.040286279999997</v>
      </c>
      <c r="Z47" s="554">
        <v>64.937141789999998</v>
      </c>
      <c r="AA47" s="554">
        <v>76.399011455999997</v>
      </c>
      <c r="AB47" s="554">
        <v>64.002150127999997</v>
      </c>
      <c r="AC47" s="554">
        <v>62.973501882999997</v>
      </c>
      <c r="AD47" s="554">
        <v>56.502889404999998</v>
      </c>
      <c r="AE47" s="554">
        <v>61.029707100000003</v>
      </c>
      <c r="AF47" s="554">
        <v>67.842669318000006</v>
      </c>
      <c r="AG47" s="554">
        <v>77.671677622000004</v>
      </c>
      <c r="AH47" s="554">
        <v>76.395934113999999</v>
      </c>
      <c r="AI47" s="554">
        <v>62.646572157000001</v>
      </c>
      <c r="AJ47" s="554">
        <v>57.334343019000002</v>
      </c>
      <c r="AK47" s="554">
        <v>60.602413104999997</v>
      </c>
      <c r="AL47" s="554">
        <v>71.715381402000006</v>
      </c>
      <c r="AM47" s="554">
        <v>68.250291326999999</v>
      </c>
      <c r="AN47" s="554">
        <v>60.280532186999999</v>
      </c>
      <c r="AO47" s="554">
        <v>63.967406615999998</v>
      </c>
      <c r="AP47" s="554">
        <v>55.538533973</v>
      </c>
      <c r="AQ47" s="554">
        <v>57.983473566000001</v>
      </c>
      <c r="AR47" s="554">
        <v>62.719608792999999</v>
      </c>
      <c r="AS47" s="554">
        <v>77.340997525000006</v>
      </c>
      <c r="AT47" s="554">
        <v>73.731785467999998</v>
      </c>
      <c r="AU47" s="554">
        <v>63.351546028999998</v>
      </c>
      <c r="AV47" s="554">
        <v>58.624104389000003</v>
      </c>
      <c r="AW47" s="554">
        <v>61.390942008000003</v>
      </c>
      <c r="AX47" s="554">
        <v>66.961826938000002</v>
      </c>
      <c r="AY47" s="554">
        <v>74.356954036000005</v>
      </c>
      <c r="AZ47" s="554">
        <v>63.262626490000002</v>
      </c>
      <c r="BA47" s="554">
        <v>61.791976302999998</v>
      </c>
      <c r="BB47" s="554">
        <v>55.49812</v>
      </c>
      <c r="BC47" s="555">
        <v>59.603369999999998</v>
      </c>
      <c r="BD47" s="555">
        <v>67.93486</v>
      </c>
      <c r="BE47" s="555">
        <v>80.060199999999995</v>
      </c>
      <c r="BF47" s="555">
        <v>77.188460000000006</v>
      </c>
      <c r="BG47" s="555">
        <v>63.12424</v>
      </c>
      <c r="BH47" s="555">
        <v>58.091299999999997</v>
      </c>
      <c r="BI47" s="555">
        <v>59.933660000000003</v>
      </c>
      <c r="BJ47" s="555">
        <v>67.644720000000007</v>
      </c>
      <c r="BK47" s="555">
        <v>73.199479999999994</v>
      </c>
      <c r="BL47" s="555">
        <v>61.839230000000001</v>
      </c>
      <c r="BM47" s="555">
        <v>63.411740000000002</v>
      </c>
      <c r="BN47" s="555">
        <v>55.387030000000003</v>
      </c>
      <c r="BO47" s="555">
        <v>60.022820000000003</v>
      </c>
      <c r="BP47" s="555">
        <v>68.382530000000003</v>
      </c>
      <c r="BQ47" s="555">
        <v>80.707930000000005</v>
      </c>
      <c r="BR47" s="555">
        <v>77.869889999999998</v>
      </c>
      <c r="BS47" s="555">
        <v>63.586410000000001</v>
      </c>
      <c r="BT47" s="555">
        <v>58.512419999999999</v>
      </c>
      <c r="BU47" s="555">
        <v>60.328060000000001</v>
      </c>
      <c r="BV47" s="555">
        <v>68.07038</v>
      </c>
    </row>
    <row r="48" spans="1:74" ht="11.15" customHeight="1" x14ac:dyDescent="0.25">
      <c r="A48" s="399"/>
      <c r="B48" s="102" t="s">
        <v>1029</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261"/>
      <c r="BD48" s="261"/>
      <c r="BE48" s="261"/>
      <c r="BF48" s="261"/>
      <c r="BG48" s="261"/>
      <c r="BH48" s="261"/>
      <c r="BI48" s="261"/>
      <c r="BJ48" s="261"/>
      <c r="BK48" s="261"/>
      <c r="BL48" s="261"/>
      <c r="BM48" s="261"/>
      <c r="BN48" s="261"/>
      <c r="BO48" s="261"/>
      <c r="BP48" s="261"/>
      <c r="BQ48" s="261"/>
      <c r="BR48" s="261"/>
      <c r="BS48" s="261"/>
      <c r="BT48" s="261"/>
      <c r="BU48" s="261"/>
      <c r="BV48" s="261"/>
    </row>
    <row r="49" spans="1:74" ht="11.15" customHeight="1" x14ac:dyDescent="0.25">
      <c r="A49" s="405" t="s">
        <v>1030</v>
      </c>
      <c r="B49" s="406" t="s">
        <v>1216</v>
      </c>
      <c r="C49" s="554">
        <v>21.836777592000001</v>
      </c>
      <c r="D49" s="554">
        <v>22.298677219999998</v>
      </c>
      <c r="E49" s="554">
        <v>18.999464283999998</v>
      </c>
      <c r="F49" s="554">
        <v>15.913345143000001</v>
      </c>
      <c r="G49" s="554">
        <v>20.356350396</v>
      </c>
      <c r="H49" s="554">
        <v>23.013706450000001</v>
      </c>
      <c r="I49" s="554">
        <v>27.479775710999998</v>
      </c>
      <c r="J49" s="554">
        <v>25.270728081000001</v>
      </c>
      <c r="K49" s="554">
        <v>20.523459862999999</v>
      </c>
      <c r="L49" s="554">
        <v>19.142549817999999</v>
      </c>
      <c r="M49" s="554">
        <v>17.596132727000001</v>
      </c>
      <c r="N49" s="554">
        <v>22.026352547999998</v>
      </c>
      <c r="O49" s="554">
        <v>23.114285643999999</v>
      </c>
      <c r="P49" s="554">
        <v>17.65038277</v>
      </c>
      <c r="Q49" s="554">
        <v>16.259280844999999</v>
      </c>
      <c r="R49" s="554">
        <v>16.282560398000001</v>
      </c>
      <c r="S49" s="554">
        <v>18.104822481999999</v>
      </c>
      <c r="T49" s="554">
        <v>22.578141281000001</v>
      </c>
      <c r="U49" s="554">
        <v>25.417434076999999</v>
      </c>
      <c r="V49" s="554">
        <v>25.976923492000001</v>
      </c>
      <c r="W49" s="554">
        <v>21.048969145000001</v>
      </c>
      <c r="X49" s="554">
        <v>20.467302748000002</v>
      </c>
      <c r="Y49" s="554">
        <v>21.532666850999998</v>
      </c>
      <c r="Z49" s="554">
        <v>22.113803174000001</v>
      </c>
      <c r="AA49" s="554">
        <v>24.469076320999999</v>
      </c>
      <c r="AB49" s="554">
        <v>20.092598127999999</v>
      </c>
      <c r="AC49" s="554">
        <v>18.909592219</v>
      </c>
      <c r="AD49" s="554">
        <v>16.88608331</v>
      </c>
      <c r="AE49" s="554">
        <v>21.531191167999999</v>
      </c>
      <c r="AF49" s="554">
        <v>28.283354898999999</v>
      </c>
      <c r="AG49" s="554">
        <v>31.335566034999999</v>
      </c>
      <c r="AH49" s="554">
        <v>30.283105479</v>
      </c>
      <c r="AI49" s="554">
        <v>24.413233694999999</v>
      </c>
      <c r="AJ49" s="554">
        <v>20.588894439000001</v>
      </c>
      <c r="AK49" s="554">
        <v>20.798394264999999</v>
      </c>
      <c r="AL49" s="554">
        <v>23.231176109</v>
      </c>
      <c r="AM49" s="554">
        <v>22.318628908000001</v>
      </c>
      <c r="AN49" s="554">
        <v>20.380429409000001</v>
      </c>
      <c r="AO49" s="554">
        <v>20.966932293999999</v>
      </c>
      <c r="AP49" s="554">
        <v>18.257005122999999</v>
      </c>
      <c r="AQ49" s="554">
        <v>22.650558613000001</v>
      </c>
      <c r="AR49" s="554">
        <v>24.796851357000001</v>
      </c>
      <c r="AS49" s="554">
        <v>28.605504203999999</v>
      </c>
      <c r="AT49" s="554">
        <v>29.584063487000002</v>
      </c>
      <c r="AU49" s="554">
        <v>24.248991172</v>
      </c>
      <c r="AV49" s="554">
        <v>20.131611326000002</v>
      </c>
      <c r="AW49" s="554">
        <v>20.207838781</v>
      </c>
      <c r="AX49" s="554">
        <v>22.295612040000002</v>
      </c>
      <c r="AY49" s="554">
        <v>24.558209493</v>
      </c>
      <c r="AZ49" s="554">
        <v>20.235431552000001</v>
      </c>
      <c r="BA49" s="554">
        <v>18.639279999999999</v>
      </c>
      <c r="BB49" s="554">
        <v>18.475090000000002</v>
      </c>
      <c r="BC49" s="555">
        <v>22.460100000000001</v>
      </c>
      <c r="BD49" s="555">
        <v>27.24973</v>
      </c>
      <c r="BE49" s="555">
        <v>31.038679999999999</v>
      </c>
      <c r="BF49" s="555">
        <v>30.473749999999999</v>
      </c>
      <c r="BG49" s="555">
        <v>26.967610000000001</v>
      </c>
      <c r="BH49" s="555">
        <v>23.279060000000001</v>
      </c>
      <c r="BI49" s="555">
        <v>22.316220000000001</v>
      </c>
      <c r="BJ49" s="555">
        <v>22.230979999999999</v>
      </c>
      <c r="BK49" s="555">
        <v>21.200610000000001</v>
      </c>
      <c r="BL49" s="555">
        <v>20.15531</v>
      </c>
      <c r="BM49" s="555">
        <v>21.09976</v>
      </c>
      <c r="BN49" s="555">
        <v>18.907979999999998</v>
      </c>
      <c r="BO49" s="555">
        <v>23.468800000000002</v>
      </c>
      <c r="BP49" s="555">
        <v>27.60097</v>
      </c>
      <c r="BQ49" s="555">
        <v>31.30677</v>
      </c>
      <c r="BR49" s="555">
        <v>30.412230000000001</v>
      </c>
      <c r="BS49" s="555">
        <v>27.396429999999999</v>
      </c>
      <c r="BT49" s="555">
        <v>21.78848</v>
      </c>
      <c r="BU49" s="555">
        <v>20.461469999999998</v>
      </c>
      <c r="BV49" s="555">
        <v>22.360040000000001</v>
      </c>
    </row>
    <row r="50" spans="1:74" ht="11.15" customHeight="1" x14ac:dyDescent="0.25">
      <c r="A50" s="405" t="s">
        <v>1031</v>
      </c>
      <c r="B50" s="408" t="s">
        <v>74</v>
      </c>
      <c r="C50" s="554">
        <v>9.2578089830000003</v>
      </c>
      <c r="D50" s="554">
        <v>7.1305350499999998</v>
      </c>
      <c r="E50" s="554">
        <v>7.3710632980000002</v>
      </c>
      <c r="F50" s="554">
        <v>4.8364365979999997</v>
      </c>
      <c r="G50" s="554">
        <v>6.1472956190000003</v>
      </c>
      <c r="H50" s="554">
        <v>11.164512327000001</v>
      </c>
      <c r="I50" s="554">
        <v>16.161089513</v>
      </c>
      <c r="J50" s="554">
        <v>16.526285273999999</v>
      </c>
      <c r="K50" s="554">
        <v>11.707046948</v>
      </c>
      <c r="L50" s="554">
        <v>7.952245885</v>
      </c>
      <c r="M50" s="554">
        <v>7.9375904200000003</v>
      </c>
      <c r="N50" s="554">
        <v>12.086746728</v>
      </c>
      <c r="O50" s="554">
        <v>11.647750309999999</v>
      </c>
      <c r="P50" s="554">
        <v>15.154973752</v>
      </c>
      <c r="Q50" s="554">
        <v>9.4838357260000006</v>
      </c>
      <c r="R50" s="554">
        <v>8.8773331130000006</v>
      </c>
      <c r="S50" s="554">
        <v>10.850094249</v>
      </c>
      <c r="T50" s="554">
        <v>13.999787378000001</v>
      </c>
      <c r="U50" s="554">
        <v>15.939976949</v>
      </c>
      <c r="V50" s="554">
        <v>16.867741472999999</v>
      </c>
      <c r="W50" s="554">
        <v>11.497792859</v>
      </c>
      <c r="X50" s="554">
        <v>7.7290044309999999</v>
      </c>
      <c r="Y50" s="554">
        <v>8.5729405720000003</v>
      </c>
      <c r="Z50" s="554">
        <v>7.0302237810000001</v>
      </c>
      <c r="AA50" s="554">
        <v>13.893280153999999</v>
      </c>
      <c r="AB50" s="554">
        <v>9.6664791450000003</v>
      </c>
      <c r="AC50" s="554">
        <v>8.6923841250000002</v>
      </c>
      <c r="AD50" s="554">
        <v>9.0283778750000003</v>
      </c>
      <c r="AE50" s="554">
        <v>11.580649838999999</v>
      </c>
      <c r="AF50" s="554">
        <v>12.142038175</v>
      </c>
      <c r="AG50" s="554">
        <v>12.681004986</v>
      </c>
      <c r="AH50" s="554">
        <v>10.534117582</v>
      </c>
      <c r="AI50" s="554">
        <v>8.8259390880000002</v>
      </c>
      <c r="AJ50" s="554">
        <v>7.3938024200000001</v>
      </c>
      <c r="AK50" s="554">
        <v>8.7122821940000001</v>
      </c>
      <c r="AL50" s="554">
        <v>11.991264413</v>
      </c>
      <c r="AM50" s="554">
        <v>8.4962999549999996</v>
      </c>
      <c r="AN50" s="554">
        <v>6.7455824629999999</v>
      </c>
      <c r="AO50" s="554">
        <v>8.4338813669999997</v>
      </c>
      <c r="AP50" s="554">
        <v>7.915716228</v>
      </c>
      <c r="AQ50" s="554">
        <v>8.0766695130000006</v>
      </c>
      <c r="AR50" s="554">
        <v>10.459553469999999</v>
      </c>
      <c r="AS50" s="554">
        <v>15.418035932</v>
      </c>
      <c r="AT50" s="554">
        <v>14.552758261999999</v>
      </c>
      <c r="AU50" s="554">
        <v>9.7371546129999995</v>
      </c>
      <c r="AV50" s="554">
        <v>7.3444111919999999</v>
      </c>
      <c r="AW50" s="554">
        <v>7.8622549949999998</v>
      </c>
      <c r="AX50" s="554">
        <v>9.9762809130000001</v>
      </c>
      <c r="AY50" s="554">
        <v>13.548573075</v>
      </c>
      <c r="AZ50" s="554">
        <v>8.4548332360000007</v>
      </c>
      <c r="BA50" s="554">
        <v>7.0841979999999998</v>
      </c>
      <c r="BB50" s="554">
        <v>6.4248250000000002</v>
      </c>
      <c r="BC50" s="555">
        <v>7.6818650000000002</v>
      </c>
      <c r="BD50" s="555">
        <v>10.96114</v>
      </c>
      <c r="BE50" s="555">
        <v>15.14804</v>
      </c>
      <c r="BF50" s="555">
        <v>14.798</v>
      </c>
      <c r="BG50" s="555">
        <v>9.2210099999999997</v>
      </c>
      <c r="BH50" s="555">
        <v>5.9320170000000001</v>
      </c>
      <c r="BI50" s="555">
        <v>6.4397089999999997</v>
      </c>
      <c r="BJ50" s="555">
        <v>9.399241</v>
      </c>
      <c r="BK50" s="555">
        <v>13.608219999999999</v>
      </c>
      <c r="BL50" s="555">
        <v>8.0723509999999994</v>
      </c>
      <c r="BM50" s="555">
        <v>6.5585190000000004</v>
      </c>
      <c r="BN50" s="555">
        <v>4.7922589999999996</v>
      </c>
      <c r="BO50" s="555">
        <v>7.7188509999999999</v>
      </c>
      <c r="BP50" s="555">
        <v>11.446999999999999</v>
      </c>
      <c r="BQ50" s="555">
        <v>15.818429999999999</v>
      </c>
      <c r="BR50" s="555">
        <v>15.7515</v>
      </c>
      <c r="BS50" s="555">
        <v>8.3886839999999996</v>
      </c>
      <c r="BT50" s="555">
        <v>7.912477</v>
      </c>
      <c r="BU50" s="555">
        <v>6.6841559999999998</v>
      </c>
      <c r="BV50" s="555">
        <v>9.0699369999999995</v>
      </c>
    </row>
    <row r="51" spans="1:74" ht="11.15" customHeight="1" x14ac:dyDescent="0.25">
      <c r="A51" s="405" t="s">
        <v>1032</v>
      </c>
      <c r="B51" s="408" t="s">
        <v>75</v>
      </c>
      <c r="C51" s="554">
        <v>19.340544000000001</v>
      </c>
      <c r="D51" s="554">
        <v>17.202967000000001</v>
      </c>
      <c r="E51" s="554">
        <v>16.429819999999999</v>
      </c>
      <c r="F51" s="554">
        <v>16.481005</v>
      </c>
      <c r="G51" s="554">
        <v>16.382496</v>
      </c>
      <c r="H51" s="554">
        <v>17.664995999999999</v>
      </c>
      <c r="I51" s="554">
        <v>18.529578999999998</v>
      </c>
      <c r="J51" s="554">
        <v>18.085519999999999</v>
      </c>
      <c r="K51" s="554">
        <v>17.502645999999999</v>
      </c>
      <c r="L51" s="554">
        <v>16.755226</v>
      </c>
      <c r="M51" s="554">
        <v>16.615877000000001</v>
      </c>
      <c r="N51" s="554">
        <v>19.153713</v>
      </c>
      <c r="O51" s="554">
        <v>19.530722999999998</v>
      </c>
      <c r="P51" s="554">
        <v>16.982538999999999</v>
      </c>
      <c r="Q51" s="554">
        <v>17.324390000000001</v>
      </c>
      <c r="R51" s="554">
        <v>15.76116</v>
      </c>
      <c r="S51" s="554">
        <v>18.088152999999998</v>
      </c>
      <c r="T51" s="554">
        <v>18.365967000000001</v>
      </c>
      <c r="U51" s="554">
        <v>18.954926</v>
      </c>
      <c r="V51" s="554">
        <v>18.491440999999998</v>
      </c>
      <c r="W51" s="554">
        <v>16.658725</v>
      </c>
      <c r="X51" s="554">
        <v>16.633362999999999</v>
      </c>
      <c r="Y51" s="554">
        <v>16.663706999999999</v>
      </c>
      <c r="Z51" s="554">
        <v>18.752912999999999</v>
      </c>
      <c r="AA51" s="554">
        <v>19.091163000000002</v>
      </c>
      <c r="AB51" s="554">
        <v>16.057859000000001</v>
      </c>
      <c r="AC51" s="554">
        <v>16.294006</v>
      </c>
      <c r="AD51" s="554">
        <v>16.011775</v>
      </c>
      <c r="AE51" s="554">
        <v>17.476329</v>
      </c>
      <c r="AF51" s="554">
        <v>17.613462999999999</v>
      </c>
      <c r="AG51" s="554">
        <v>19.047746</v>
      </c>
      <c r="AH51" s="554">
        <v>19.020423000000001</v>
      </c>
      <c r="AI51" s="554">
        <v>17.356864000000002</v>
      </c>
      <c r="AJ51" s="554">
        <v>15.939408</v>
      </c>
      <c r="AK51" s="554">
        <v>16.841947999999999</v>
      </c>
      <c r="AL51" s="554">
        <v>18.285696999999999</v>
      </c>
      <c r="AM51" s="554">
        <v>19.449155999999999</v>
      </c>
      <c r="AN51" s="554">
        <v>15.806047</v>
      </c>
      <c r="AO51" s="554">
        <v>16.459697999999999</v>
      </c>
      <c r="AP51" s="554">
        <v>16.530222999999999</v>
      </c>
      <c r="AQ51" s="554">
        <v>17.880413999999998</v>
      </c>
      <c r="AR51" s="554">
        <v>18.448121</v>
      </c>
      <c r="AS51" s="554">
        <v>19.338314</v>
      </c>
      <c r="AT51" s="554">
        <v>19.712409000000001</v>
      </c>
      <c r="AU51" s="554">
        <v>18.314914000000002</v>
      </c>
      <c r="AV51" s="554">
        <v>18.961352999999999</v>
      </c>
      <c r="AW51" s="554">
        <v>18.059418999999998</v>
      </c>
      <c r="AX51" s="554">
        <v>20.354880999999999</v>
      </c>
      <c r="AY51" s="554">
        <v>19.989898</v>
      </c>
      <c r="AZ51" s="554">
        <v>17.629095</v>
      </c>
      <c r="BA51" s="554">
        <v>17.948609999999999</v>
      </c>
      <c r="BB51" s="554">
        <v>17.873519999999999</v>
      </c>
      <c r="BC51" s="555">
        <v>19.48038</v>
      </c>
      <c r="BD51" s="555">
        <v>19.997170000000001</v>
      </c>
      <c r="BE51" s="555">
        <v>20.668040000000001</v>
      </c>
      <c r="BF51" s="555">
        <v>20.665679999999998</v>
      </c>
      <c r="BG51" s="555">
        <v>18.23434</v>
      </c>
      <c r="BH51" s="555">
        <v>17.453389999999999</v>
      </c>
      <c r="BI51" s="555">
        <v>17.305350000000001</v>
      </c>
      <c r="BJ51" s="555">
        <v>20.12903</v>
      </c>
      <c r="BK51" s="555">
        <v>20.748660000000001</v>
      </c>
      <c r="BL51" s="555">
        <v>17.349399999999999</v>
      </c>
      <c r="BM51" s="555">
        <v>18.445620000000002</v>
      </c>
      <c r="BN51" s="555">
        <v>18.95308</v>
      </c>
      <c r="BO51" s="555">
        <v>19.784990000000001</v>
      </c>
      <c r="BP51" s="555">
        <v>20.030100000000001</v>
      </c>
      <c r="BQ51" s="555">
        <v>20.702069999999999</v>
      </c>
      <c r="BR51" s="555">
        <v>20.6997</v>
      </c>
      <c r="BS51" s="555">
        <v>19.249099999999999</v>
      </c>
      <c r="BT51" s="555">
        <v>17.360980000000001</v>
      </c>
      <c r="BU51" s="555">
        <v>19.33409</v>
      </c>
      <c r="BV51" s="555">
        <v>20.716390000000001</v>
      </c>
    </row>
    <row r="52" spans="1:74" ht="11.15" customHeight="1" x14ac:dyDescent="0.25">
      <c r="A52" s="405" t="s">
        <v>1033</v>
      </c>
      <c r="B52" s="408" t="s">
        <v>1007</v>
      </c>
      <c r="C52" s="554">
        <v>4.26294358</v>
      </c>
      <c r="D52" s="554">
        <v>4.6452358159999996</v>
      </c>
      <c r="E52" s="554">
        <v>4.5990997819999997</v>
      </c>
      <c r="F52" s="554">
        <v>3.7711147779999998</v>
      </c>
      <c r="G52" s="554">
        <v>4.3247778669999999</v>
      </c>
      <c r="H52" s="554">
        <v>4.0797222250000003</v>
      </c>
      <c r="I52" s="554">
        <v>3.8064122650000001</v>
      </c>
      <c r="J52" s="554">
        <v>3.521669395</v>
      </c>
      <c r="K52" s="554">
        <v>3.0796764040000002</v>
      </c>
      <c r="L52" s="554">
        <v>2.9351726089999999</v>
      </c>
      <c r="M52" s="554">
        <v>3.5275855059999999</v>
      </c>
      <c r="N52" s="554">
        <v>3.5702815430000001</v>
      </c>
      <c r="O52" s="554">
        <v>3.5907635199999999</v>
      </c>
      <c r="P52" s="554">
        <v>3.0007110030000002</v>
      </c>
      <c r="Q52" s="554">
        <v>3.4637378499999998</v>
      </c>
      <c r="R52" s="554">
        <v>2.9060900740000002</v>
      </c>
      <c r="S52" s="554">
        <v>3.131901901</v>
      </c>
      <c r="T52" s="554">
        <v>3.0487549239999998</v>
      </c>
      <c r="U52" s="554">
        <v>3.0379684870000001</v>
      </c>
      <c r="V52" s="554">
        <v>2.8947556400000001</v>
      </c>
      <c r="W52" s="554">
        <v>2.7321396249999998</v>
      </c>
      <c r="X52" s="554">
        <v>2.902439888</v>
      </c>
      <c r="Y52" s="554">
        <v>2.9444889930000002</v>
      </c>
      <c r="Z52" s="554">
        <v>3.3224370950000002</v>
      </c>
      <c r="AA52" s="554">
        <v>3.3412133669999999</v>
      </c>
      <c r="AB52" s="554">
        <v>2.8973707310000001</v>
      </c>
      <c r="AC52" s="554">
        <v>3.349696314</v>
      </c>
      <c r="AD52" s="554">
        <v>2.3787540319999998</v>
      </c>
      <c r="AE52" s="554">
        <v>2.556178257</v>
      </c>
      <c r="AF52" s="554">
        <v>2.862843673</v>
      </c>
      <c r="AG52" s="554">
        <v>2.7325788530000001</v>
      </c>
      <c r="AH52" s="554">
        <v>2.7151059370000001</v>
      </c>
      <c r="AI52" s="554">
        <v>2.2539012089999999</v>
      </c>
      <c r="AJ52" s="554">
        <v>1.788313394</v>
      </c>
      <c r="AK52" s="554">
        <v>2.124542328</v>
      </c>
      <c r="AL52" s="554">
        <v>3.0123019050000002</v>
      </c>
      <c r="AM52" s="554">
        <v>3.6979665110000002</v>
      </c>
      <c r="AN52" s="554">
        <v>2.9311504049999999</v>
      </c>
      <c r="AO52" s="554">
        <v>3.2387055450000002</v>
      </c>
      <c r="AP52" s="554">
        <v>2.3864546010000001</v>
      </c>
      <c r="AQ52" s="554">
        <v>2.4042099659999998</v>
      </c>
      <c r="AR52" s="554">
        <v>1.4109336880000001</v>
      </c>
      <c r="AS52" s="554">
        <v>2.6497047469999999</v>
      </c>
      <c r="AT52" s="554">
        <v>2.8689802379999998</v>
      </c>
      <c r="AU52" s="554">
        <v>2.5046558619999999</v>
      </c>
      <c r="AV52" s="554">
        <v>3.3875041480000001</v>
      </c>
      <c r="AW52" s="554">
        <v>2.3785453200000002</v>
      </c>
      <c r="AX52" s="554">
        <v>2.7930280390000002</v>
      </c>
      <c r="AY52" s="554">
        <v>3.8111927809999999</v>
      </c>
      <c r="AZ52" s="554">
        <v>3.2287756769999998</v>
      </c>
      <c r="BA52" s="554">
        <v>3.3362699999999998</v>
      </c>
      <c r="BB52" s="554">
        <v>2.8850229999999999</v>
      </c>
      <c r="BC52" s="555">
        <v>2.9038550000000001</v>
      </c>
      <c r="BD52" s="555">
        <v>2.7557779999999998</v>
      </c>
      <c r="BE52" s="555">
        <v>2.722477</v>
      </c>
      <c r="BF52" s="555">
        <v>2.7542040000000001</v>
      </c>
      <c r="BG52" s="555">
        <v>2.4304860000000001</v>
      </c>
      <c r="BH52" s="555">
        <v>2.6003430000000001</v>
      </c>
      <c r="BI52" s="555">
        <v>2.882349</v>
      </c>
      <c r="BJ52" s="555">
        <v>3.5702790000000002</v>
      </c>
      <c r="BK52" s="555">
        <v>4.0938489999999996</v>
      </c>
      <c r="BL52" s="555">
        <v>3.6014309999999998</v>
      </c>
      <c r="BM52" s="555">
        <v>3.6894999999999998</v>
      </c>
      <c r="BN52" s="555">
        <v>3.1102910000000001</v>
      </c>
      <c r="BO52" s="555">
        <v>3.0572729999999999</v>
      </c>
      <c r="BP52" s="555">
        <v>2.8560889999999999</v>
      </c>
      <c r="BQ52" s="555">
        <v>2.7915359999999998</v>
      </c>
      <c r="BR52" s="555">
        <v>2.8005719999999998</v>
      </c>
      <c r="BS52" s="555">
        <v>2.4606590000000002</v>
      </c>
      <c r="BT52" s="555">
        <v>2.6217380000000001</v>
      </c>
      <c r="BU52" s="555">
        <v>2.8970940000000001</v>
      </c>
      <c r="BV52" s="555">
        <v>3.5842179999999999</v>
      </c>
    </row>
    <row r="53" spans="1:74" ht="11.15" customHeight="1" x14ac:dyDescent="0.25">
      <c r="A53" s="405" t="s">
        <v>1034</v>
      </c>
      <c r="B53" s="408" t="s">
        <v>1102</v>
      </c>
      <c r="C53" s="554">
        <v>1.0065230759999999</v>
      </c>
      <c r="D53" s="554">
        <v>1.0372151329999999</v>
      </c>
      <c r="E53" s="554">
        <v>1.2757807409999999</v>
      </c>
      <c r="F53" s="554">
        <v>1.5420123910000001</v>
      </c>
      <c r="G53" s="554">
        <v>1.7244459249999999</v>
      </c>
      <c r="H53" s="554">
        <v>1.565514772</v>
      </c>
      <c r="I53" s="554">
        <v>1.721721815</v>
      </c>
      <c r="J53" s="554">
        <v>1.592344169</v>
      </c>
      <c r="K53" s="554">
        <v>1.379848105</v>
      </c>
      <c r="L53" s="554">
        <v>1.3945271130000001</v>
      </c>
      <c r="M53" s="554">
        <v>1.2360148929999999</v>
      </c>
      <c r="N53" s="554">
        <v>1.1832227449999999</v>
      </c>
      <c r="O53" s="554">
        <v>1.1403826260000001</v>
      </c>
      <c r="P53" s="554">
        <v>1.0965880649999999</v>
      </c>
      <c r="Q53" s="554">
        <v>1.5669570770000001</v>
      </c>
      <c r="R53" s="554">
        <v>1.8600923599999999</v>
      </c>
      <c r="S53" s="554">
        <v>2.056184521</v>
      </c>
      <c r="T53" s="554">
        <v>1.801783082</v>
      </c>
      <c r="U53" s="554">
        <v>1.8669885450000001</v>
      </c>
      <c r="V53" s="554">
        <v>1.7625101809999999</v>
      </c>
      <c r="W53" s="554">
        <v>1.7501822279999999</v>
      </c>
      <c r="X53" s="554">
        <v>1.526435942</v>
      </c>
      <c r="Y53" s="554">
        <v>1.4542239990000001</v>
      </c>
      <c r="Z53" s="554">
        <v>1.203021246</v>
      </c>
      <c r="AA53" s="554">
        <v>1.443064643</v>
      </c>
      <c r="AB53" s="554">
        <v>1.577688252</v>
      </c>
      <c r="AC53" s="554">
        <v>1.9710002120000001</v>
      </c>
      <c r="AD53" s="554">
        <v>2.289095187</v>
      </c>
      <c r="AE53" s="554">
        <v>2.3756917799999999</v>
      </c>
      <c r="AF53" s="554">
        <v>2.5051795370000001</v>
      </c>
      <c r="AG53" s="554">
        <v>2.2733930889999998</v>
      </c>
      <c r="AH53" s="554">
        <v>2.0847876689999998</v>
      </c>
      <c r="AI53" s="554">
        <v>2.087963969</v>
      </c>
      <c r="AJ53" s="554">
        <v>1.9549470630000001</v>
      </c>
      <c r="AK53" s="554">
        <v>1.438503248</v>
      </c>
      <c r="AL53" s="554">
        <v>1.264201508</v>
      </c>
      <c r="AM53" s="554">
        <v>1.4140126690000001</v>
      </c>
      <c r="AN53" s="554">
        <v>1.480884195</v>
      </c>
      <c r="AO53" s="554">
        <v>2.0525991260000001</v>
      </c>
      <c r="AP53" s="554">
        <v>2.2157262050000002</v>
      </c>
      <c r="AQ53" s="554">
        <v>2.4807994189999998</v>
      </c>
      <c r="AR53" s="554">
        <v>2.499117139</v>
      </c>
      <c r="AS53" s="554">
        <v>2.603735903</v>
      </c>
      <c r="AT53" s="554">
        <v>2.589169429</v>
      </c>
      <c r="AU53" s="554">
        <v>2.2319257160000001</v>
      </c>
      <c r="AV53" s="554">
        <v>1.9953061270000001</v>
      </c>
      <c r="AW53" s="554">
        <v>1.585052731</v>
      </c>
      <c r="AX53" s="554">
        <v>1.397541761</v>
      </c>
      <c r="AY53" s="554">
        <v>1.53869703</v>
      </c>
      <c r="AZ53" s="554">
        <v>1.7688389419999999</v>
      </c>
      <c r="BA53" s="554">
        <v>2.3075779999999999</v>
      </c>
      <c r="BB53" s="554">
        <v>2.560724</v>
      </c>
      <c r="BC53" s="555">
        <v>2.6492110000000002</v>
      </c>
      <c r="BD53" s="555">
        <v>2.700898</v>
      </c>
      <c r="BE53" s="555">
        <v>2.7320950000000002</v>
      </c>
      <c r="BF53" s="555">
        <v>2.6398760000000001</v>
      </c>
      <c r="BG53" s="555">
        <v>2.5623469999999999</v>
      </c>
      <c r="BH53" s="555">
        <v>2.2767439999999999</v>
      </c>
      <c r="BI53" s="555">
        <v>1.833086</v>
      </c>
      <c r="BJ53" s="555">
        <v>1.5348649999999999</v>
      </c>
      <c r="BK53" s="555">
        <v>1.6746099999999999</v>
      </c>
      <c r="BL53" s="555">
        <v>1.9954259999999999</v>
      </c>
      <c r="BM53" s="555">
        <v>2.801987</v>
      </c>
      <c r="BN53" s="555">
        <v>3.106824</v>
      </c>
      <c r="BO53" s="555">
        <v>3.175583</v>
      </c>
      <c r="BP53" s="555">
        <v>3.2226170000000001</v>
      </c>
      <c r="BQ53" s="555">
        <v>3.1703619999999999</v>
      </c>
      <c r="BR53" s="555">
        <v>3.0193370000000002</v>
      </c>
      <c r="BS53" s="555">
        <v>2.868614</v>
      </c>
      <c r="BT53" s="555">
        <v>2.5270290000000002</v>
      </c>
      <c r="BU53" s="555">
        <v>1.9413260000000001</v>
      </c>
      <c r="BV53" s="555">
        <v>1.5931150000000001</v>
      </c>
    </row>
    <row r="54" spans="1:74" ht="11.15" customHeight="1" x14ac:dyDescent="0.25">
      <c r="A54" s="405" t="s">
        <v>1035</v>
      </c>
      <c r="B54" s="406" t="s">
        <v>1103</v>
      </c>
      <c r="C54" s="554">
        <v>-3.2075909E-2</v>
      </c>
      <c r="D54" s="554">
        <v>-6.5674030000000003E-3</v>
      </c>
      <c r="E54" s="554">
        <v>-6.8861770000000003E-3</v>
      </c>
      <c r="F54" s="554">
        <v>-5.6281198999999997E-2</v>
      </c>
      <c r="G54" s="554">
        <v>-6.4439148000000002E-2</v>
      </c>
      <c r="H54" s="554">
        <v>-0.17101904200000001</v>
      </c>
      <c r="I54" s="554">
        <v>-0.20873729799999999</v>
      </c>
      <c r="J54" s="554">
        <v>-0.21908997999999999</v>
      </c>
      <c r="K54" s="554">
        <v>-0.148404128</v>
      </c>
      <c r="L54" s="554">
        <v>-0.108859438</v>
      </c>
      <c r="M54" s="554">
        <v>-4.8588399999999997E-2</v>
      </c>
      <c r="N54" s="554">
        <v>-5.4406893999999997E-2</v>
      </c>
      <c r="O54" s="554">
        <v>-5.8865372999999999E-2</v>
      </c>
      <c r="P54" s="554">
        <v>1.3440961E-2</v>
      </c>
      <c r="Q54" s="554">
        <v>-3.8732559999999998E-3</v>
      </c>
      <c r="R54" s="554">
        <v>-1.0856040000000001E-2</v>
      </c>
      <c r="S54" s="554">
        <v>-0.114556592</v>
      </c>
      <c r="T54" s="554">
        <v>-0.109547114</v>
      </c>
      <c r="U54" s="554">
        <v>-0.20248196600000001</v>
      </c>
      <c r="V54" s="554">
        <v>-0.15470057400000001</v>
      </c>
      <c r="W54" s="554">
        <v>-0.118889325</v>
      </c>
      <c r="X54" s="554">
        <v>-1.9729044000000001E-2</v>
      </c>
      <c r="Y54" s="554">
        <v>-8.7443273000000002E-2</v>
      </c>
      <c r="Z54" s="554">
        <v>-0.13242184300000001</v>
      </c>
      <c r="AA54" s="554">
        <v>-9.1324210000000003E-2</v>
      </c>
      <c r="AB54" s="554">
        <v>-0.109194691</v>
      </c>
      <c r="AC54" s="554">
        <v>-1.8545486999999999E-2</v>
      </c>
      <c r="AD54" s="554">
        <v>-6.1455329999999999E-3</v>
      </c>
      <c r="AE54" s="554">
        <v>-9.8584148999999996E-2</v>
      </c>
      <c r="AF54" s="554">
        <v>-0.127606885</v>
      </c>
      <c r="AG54" s="554">
        <v>-0.25762144999999997</v>
      </c>
      <c r="AH54" s="554">
        <v>-0.18777712599999999</v>
      </c>
      <c r="AI54" s="554">
        <v>-0.16755546299999999</v>
      </c>
      <c r="AJ54" s="554">
        <v>-0.14048629900000001</v>
      </c>
      <c r="AK54" s="554">
        <v>-0.15649344700000001</v>
      </c>
      <c r="AL54" s="554">
        <v>0.24823408499999999</v>
      </c>
      <c r="AM54" s="554">
        <v>-9.7908699000000002E-2</v>
      </c>
      <c r="AN54" s="554">
        <v>-9.8467586999999995E-2</v>
      </c>
      <c r="AO54" s="554">
        <v>-6.0737075000000001E-2</v>
      </c>
      <c r="AP54" s="554">
        <v>-5.1227090000000003E-2</v>
      </c>
      <c r="AQ54" s="554">
        <v>-6.2966917999999997E-2</v>
      </c>
      <c r="AR54" s="554">
        <v>-0.118530334</v>
      </c>
      <c r="AS54" s="554">
        <v>-0.14592581700000001</v>
      </c>
      <c r="AT54" s="554">
        <v>-0.14337160800000001</v>
      </c>
      <c r="AU54" s="554">
        <v>-0.17297751</v>
      </c>
      <c r="AV54" s="554">
        <v>-0.13511986300000001</v>
      </c>
      <c r="AW54" s="554">
        <v>-8.0746936000000005E-2</v>
      </c>
      <c r="AX54" s="554">
        <v>-0.14351740099999999</v>
      </c>
      <c r="AY54" s="554">
        <v>1.4502428E-2</v>
      </c>
      <c r="AZ54" s="554">
        <v>-3.0919657999999999E-2</v>
      </c>
      <c r="BA54" s="554">
        <v>-8.2678000000000001E-2</v>
      </c>
      <c r="BB54" s="554">
        <v>-7.6081899999999994E-2</v>
      </c>
      <c r="BC54" s="555">
        <v>-6.8300600000000003E-2</v>
      </c>
      <c r="BD54" s="555">
        <v>-9.1072100000000003E-2</v>
      </c>
      <c r="BE54" s="555">
        <v>-0.11705500000000001</v>
      </c>
      <c r="BF54" s="555">
        <v>-0.1291195</v>
      </c>
      <c r="BG54" s="555">
        <v>-0.15607960000000001</v>
      </c>
      <c r="BH54" s="555">
        <v>-6.2822100000000006E-2</v>
      </c>
      <c r="BI54" s="555">
        <v>-8.9398900000000003E-2</v>
      </c>
      <c r="BJ54" s="555">
        <v>2.5154800000000001E-2</v>
      </c>
      <c r="BK54" s="555">
        <v>-9.1645500000000005E-2</v>
      </c>
      <c r="BL54" s="555">
        <v>-1.78391E-2</v>
      </c>
      <c r="BM54" s="555">
        <v>-6.7482299999999995E-2</v>
      </c>
      <c r="BN54" s="555">
        <v>-9.3181600000000003E-2</v>
      </c>
      <c r="BO54" s="555">
        <v>-8.8838799999999996E-2</v>
      </c>
      <c r="BP54" s="555">
        <v>-7.7364299999999997E-2</v>
      </c>
      <c r="BQ54" s="555">
        <v>-0.1149709</v>
      </c>
      <c r="BR54" s="555">
        <v>-0.13385810000000001</v>
      </c>
      <c r="BS54" s="555">
        <v>-0.1462166</v>
      </c>
      <c r="BT54" s="555">
        <v>-5.29699E-2</v>
      </c>
      <c r="BU54" s="555">
        <v>-7.9825599999999997E-2</v>
      </c>
      <c r="BV54" s="555">
        <v>4.6494000000000001E-2</v>
      </c>
    </row>
    <row r="55" spans="1:74" ht="11.15" customHeight="1" x14ac:dyDescent="0.25">
      <c r="A55" s="405" t="s">
        <v>1036</v>
      </c>
      <c r="B55" s="408" t="s">
        <v>1011</v>
      </c>
      <c r="C55" s="554">
        <v>55.672521322000001</v>
      </c>
      <c r="D55" s="554">
        <v>52.308062816000003</v>
      </c>
      <c r="E55" s="554">
        <v>48.668341927999997</v>
      </c>
      <c r="F55" s="554">
        <v>42.487632711000003</v>
      </c>
      <c r="G55" s="554">
        <v>48.870926658999998</v>
      </c>
      <c r="H55" s="554">
        <v>57.317432732</v>
      </c>
      <c r="I55" s="554">
        <v>67.489841006000006</v>
      </c>
      <c r="J55" s="554">
        <v>64.777456939000004</v>
      </c>
      <c r="K55" s="554">
        <v>54.044273191999999</v>
      </c>
      <c r="L55" s="554">
        <v>48.070861987000001</v>
      </c>
      <c r="M55" s="554">
        <v>46.864612145999999</v>
      </c>
      <c r="N55" s="554">
        <v>57.965909670000002</v>
      </c>
      <c r="O55" s="554">
        <v>58.965039726999997</v>
      </c>
      <c r="P55" s="554">
        <v>53.898635550999998</v>
      </c>
      <c r="Q55" s="554">
        <v>48.094328242000003</v>
      </c>
      <c r="R55" s="554">
        <v>45.676379904999997</v>
      </c>
      <c r="S55" s="554">
        <v>52.116599561000001</v>
      </c>
      <c r="T55" s="554">
        <v>59.684886550999998</v>
      </c>
      <c r="U55" s="554">
        <v>65.014812092</v>
      </c>
      <c r="V55" s="554">
        <v>65.838671211999994</v>
      </c>
      <c r="W55" s="554">
        <v>53.568919532000002</v>
      </c>
      <c r="X55" s="554">
        <v>49.238816964999998</v>
      </c>
      <c r="Y55" s="554">
        <v>51.080584141999999</v>
      </c>
      <c r="Z55" s="554">
        <v>52.289976453000001</v>
      </c>
      <c r="AA55" s="554">
        <v>62.146473274999998</v>
      </c>
      <c r="AB55" s="554">
        <v>50.182800565000001</v>
      </c>
      <c r="AC55" s="554">
        <v>49.198133382999998</v>
      </c>
      <c r="AD55" s="554">
        <v>46.587939871000003</v>
      </c>
      <c r="AE55" s="554">
        <v>55.421455895000001</v>
      </c>
      <c r="AF55" s="554">
        <v>63.279272399</v>
      </c>
      <c r="AG55" s="554">
        <v>67.812667512999994</v>
      </c>
      <c r="AH55" s="554">
        <v>64.449762540999998</v>
      </c>
      <c r="AI55" s="554">
        <v>54.770346498000002</v>
      </c>
      <c r="AJ55" s="554">
        <v>47.524879017000004</v>
      </c>
      <c r="AK55" s="554">
        <v>49.759176588000003</v>
      </c>
      <c r="AL55" s="554">
        <v>58.032875019999999</v>
      </c>
      <c r="AM55" s="554">
        <v>55.278155343999998</v>
      </c>
      <c r="AN55" s="554">
        <v>47.245625885000003</v>
      </c>
      <c r="AO55" s="554">
        <v>51.091079256999997</v>
      </c>
      <c r="AP55" s="554">
        <v>47.253898067000002</v>
      </c>
      <c r="AQ55" s="554">
        <v>53.429684592999998</v>
      </c>
      <c r="AR55" s="554">
        <v>57.496046319999998</v>
      </c>
      <c r="AS55" s="554">
        <v>68.469368969000001</v>
      </c>
      <c r="AT55" s="554">
        <v>69.164008808000006</v>
      </c>
      <c r="AU55" s="554">
        <v>56.864663853000003</v>
      </c>
      <c r="AV55" s="554">
        <v>51.68506593</v>
      </c>
      <c r="AW55" s="554">
        <v>50.012363891</v>
      </c>
      <c r="AX55" s="554">
        <v>56.673826351999999</v>
      </c>
      <c r="AY55" s="554">
        <v>63.461072807000001</v>
      </c>
      <c r="AZ55" s="554">
        <v>51.286054749000002</v>
      </c>
      <c r="BA55" s="554">
        <v>49.233260000000001</v>
      </c>
      <c r="BB55" s="554">
        <v>48.143099999999997</v>
      </c>
      <c r="BC55" s="555">
        <v>55.107109999999999</v>
      </c>
      <c r="BD55" s="555">
        <v>63.573639999999997</v>
      </c>
      <c r="BE55" s="555">
        <v>72.192269999999994</v>
      </c>
      <c r="BF55" s="555">
        <v>71.202389999999994</v>
      </c>
      <c r="BG55" s="555">
        <v>59.259709999999998</v>
      </c>
      <c r="BH55" s="555">
        <v>51.478729999999999</v>
      </c>
      <c r="BI55" s="555">
        <v>50.68732</v>
      </c>
      <c r="BJ55" s="555">
        <v>56.88955</v>
      </c>
      <c r="BK55" s="555">
        <v>61.234299999999998</v>
      </c>
      <c r="BL55" s="555">
        <v>51.156080000000003</v>
      </c>
      <c r="BM55" s="555">
        <v>52.527909999999999</v>
      </c>
      <c r="BN55" s="555">
        <v>48.777259999999998</v>
      </c>
      <c r="BO55" s="555">
        <v>57.11665</v>
      </c>
      <c r="BP55" s="555">
        <v>65.079409999999996</v>
      </c>
      <c r="BQ55" s="555">
        <v>73.674199999999999</v>
      </c>
      <c r="BR55" s="555">
        <v>72.549480000000003</v>
      </c>
      <c r="BS55" s="555">
        <v>60.217269999999999</v>
      </c>
      <c r="BT55" s="555">
        <v>52.157739999999997</v>
      </c>
      <c r="BU55" s="555">
        <v>51.238309999999998</v>
      </c>
      <c r="BV55" s="555">
        <v>57.370190000000001</v>
      </c>
    </row>
    <row r="56" spans="1:74" ht="11.15" customHeight="1" x14ac:dyDescent="0.25">
      <c r="A56" s="405" t="s">
        <v>1037</v>
      </c>
      <c r="B56" s="406" t="s">
        <v>1104</v>
      </c>
      <c r="C56" s="554">
        <v>52.463135020000003</v>
      </c>
      <c r="D56" s="554">
        <v>48.753137340000002</v>
      </c>
      <c r="E56" s="554">
        <v>45.563974379999998</v>
      </c>
      <c r="F56" s="554">
        <v>39.800891489999998</v>
      </c>
      <c r="G56" s="554">
        <v>44.605077809999997</v>
      </c>
      <c r="H56" s="554">
        <v>52.537178609999998</v>
      </c>
      <c r="I56" s="554">
        <v>62.048544110000002</v>
      </c>
      <c r="J56" s="554">
        <v>59.449831119999999</v>
      </c>
      <c r="K56" s="554">
        <v>49.934777310000001</v>
      </c>
      <c r="L56" s="554">
        <v>45.176017229999999</v>
      </c>
      <c r="M56" s="554">
        <v>44.321570489999999</v>
      </c>
      <c r="N56" s="554">
        <v>54.76427778</v>
      </c>
      <c r="O56" s="554">
        <v>55.608055970000002</v>
      </c>
      <c r="P56" s="554">
        <v>51.734109519999997</v>
      </c>
      <c r="Q56" s="554">
        <v>46.457240419999998</v>
      </c>
      <c r="R56" s="554">
        <v>43.607596360000002</v>
      </c>
      <c r="S56" s="554">
        <v>47.797902309999998</v>
      </c>
      <c r="T56" s="554">
        <v>55.132423979999999</v>
      </c>
      <c r="U56" s="554">
        <v>60.475253209999998</v>
      </c>
      <c r="V56" s="554">
        <v>61.787257699999998</v>
      </c>
      <c r="W56" s="554">
        <v>51.904843970000002</v>
      </c>
      <c r="X56" s="554">
        <v>47.981296550000003</v>
      </c>
      <c r="Y56" s="554">
        <v>48.917204959999999</v>
      </c>
      <c r="Z56" s="554">
        <v>49.662280129999999</v>
      </c>
      <c r="AA56" s="554">
        <v>57.463525910000001</v>
      </c>
      <c r="AB56" s="554">
        <v>50.155837419000001</v>
      </c>
      <c r="AC56" s="554">
        <v>49.345942905999998</v>
      </c>
      <c r="AD56" s="554">
        <v>47.460292305000003</v>
      </c>
      <c r="AE56" s="554">
        <v>52.853516014999997</v>
      </c>
      <c r="AF56" s="554">
        <v>57.935666302999998</v>
      </c>
      <c r="AG56" s="554">
        <v>60.569070058999998</v>
      </c>
      <c r="AH56" s="554">
        <v>58.018382566</v>
      </c>
      <c r="AI56" s="554">
        <v>51.863199856000001</v>
      </c>
      <c r="AJ56" s="554">
        <v>47.464647628000002</v>
      </c>
      <c r="AK56" s="554">
        <v>48.764634536000003</v>
      </c>
      <c r="AL56" s="554">
        <v>54.617246612999999</v>
      </c>
      <c r="AM56" s="554">
        <v>52.116508027000002</v>
      </c>
      <c r="AN56" s="554">
        <v>47.499136211</v>
      </c>
      <c r="AO56" s="554">
        <v>49.311051392000003</v>
      </c>
      <c r="AP56" s="554">
        <v>46.683556080000002</v>
      </c>
      <c r="AQ56" s="554">
        <v>49.565734624999997</v>
      </c>
      <c r="AR56" s="554">
        <v>52.940386142000001</v>
      </c>
      <c r="AS56" s="554">
        <v>59.471828883000001</v>
      </c>
      <c r="AT56" s="554">
        <v>59.772530934999999</v>
      </c>
      <c r="AU56" s="554">
        <v>52.376810611000003</v>
      </c>
      <c r="AV56" s="554">
        <v>48.038337403</v>
      </c>
      <c r="AW56" s="554">
        <v>48.684475532</v>
      </c>
      <c r="AX56" s="554">
        <v>52.726974028000001</v>
      </c>
      <c r="AY56" s="554">
        <v>57.301974938999997</v>
      </c>
      <c r="AZ56" s="554">
        <v>49.745084095999999</v>
      </c>
      <c r="BA56" s="554">
        <v>48.306977953999997</v>
      </c>
      <c r="BB56" s="554">
        <v>46.56024</v>
      </c>
      <c r="BC56" s="555">
        <v>52.161230000000003</v>
      </c>
      <c r="BD56" s="555">
        <v>60.078279999999999</v>
      </c>
      <c r="BE56" s="555">
        <v>67.858940000000004</v>
      </c>
      <c r="BF56" s="555">
        <v>66.832570000000004</v>
      </c>
      <c r="BG56" s="555">
        <v>56.222819999999999</v>
      </c>
      <c r="BH56" s="555">
        <v>49.043230000000001</v>
      </c>
      <c r="BI56" s="555">
        <v>48.410679999999999</v>
      </c>
      <c r="BJ56" s="555">
        <v>54.225000000000001</v>
      </c>
      <c r="BK56" s="555">
        <v>58.144860000000001</v>
      </c>
      <c r="BL56" s="555">
        <v>48.640389999999996</v>
      </c>
      <c r="BM56" s="555">
        <v>49.717140000000001</v>
      </c>
      <c r="BN56" s="555">
        <v>45.978560000000002</v>
      </c>
      <c r="BO56" s="555">
        <v>53.093139999999998</v>
      </c>
      <c r="BP56" s="555">
        <v>60.645569999999999</v>
      </c>
      <c r="BQ56" s="555">
        <v>68.47</v>
      </c>
      <c r="BR56" s="555">
        <v>67.494979999999998</v>
      </c>
      <c r="BS56" s="555">
        <v>56.698950000000004</v>
      </c>
      <c r="BT56" s="555">
        <v>49.418689999999998</v>
      </c>
      <c r="BU56" s="555">
        <v>48.67259</v>
      </c>
      <c r="BV56" s="555">
        <v>54.483820000000001</v>
      </c>
    </row>
    <row r="57" spans="1:74" ht="11.15" customHeight="1" x14ac:dyDescent="0.25">
      <c r="A57" s="399"/>
      <c r="B57" s="102" t="s">
        <v>1038</v>
      </c>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261"/>
      <c r="BD57" s="261"/>
      <c r="BE57" s="261"/>
      <c r="BF57" s="261"/>
      <c r="BG57" s="261"/>
      <c r="BH57" s="261"/>
      <c r="BI57" s="261"/>
      <c r="BJ57" s="261"/>
      <c r="BK57" s="261"/>
      <c r="BL57" s="261"/>
      <c r="BM57" s="261"/>
      <c r="BN57" s="261"/>
      <c r="BO57" s="261"/>
      <c r="BP57" s="261"/>
      <c r="BQ57" s="261"/>
      <c r="BR57" s="261"/>
      <c r="BS57" s="261"/>
      <c r="BT57" s="261"/>
      <c r="BU57" s="261"/>
      <c r="BV57" s="261"/>
    </row>
    <row r="58" spans="1:74" ht="11.15" customHeight="1" x14ac:dyDescent="0.25">
      <c r="A58" s="405" t="s">
        <v>1039</v>
      </c>
      <c r="B58" s="406" t="s">
        <v>1216</v>
      </c>
      <c r="C58" s="554">
        <v>12.847017472999999</v>
      </c>
      <c r="D58" s="554">
        <v>12.806938805</v>
      </c>
      <c r="E58" s="554">
        <v>14.761056041</v>
      </c>
      <c r="F58" s="554">
        <v>14.483319440000001</v>
      </c>
      <c r="G58" s="554">
        <v>14.541875431999999</v>
      </c>
      <c r="H58" s="554">
        <v>16.853682117000002</v>
      </c>
      <c r="I58" s="554">
        <v>18.186544221999998</v>
      </c>
      <c r="J58" s="554">
        <v>18.301915597000001</v>
      </c>
      <c r="K58" s="554">
        <v>16.381990561999999</v>
      </c>
      <c r="L58" s="554">
        <v>16.118633306</v>
      </c>
      <c r="M58" s="554">
        <v>13.297094921999999</v>
      </c>
      <c r="N58" s="554">
        <v>12.214287839000001</v>
      </c>
      <c r="O58" s="554">
        <v>11.609587683999999</v>
      </c>
      <c r="P58" s="554">
        <v>11.002379984999999</v>
      </c>
      <c r="Q58" s="554">
        <v>12.325473059</v>
      </c>
      <c r="R58" s="554">
        <v>13.025264160000001</v>
      </c>
      <c r="S58" s="554">
        <v>15.41482671</v>
      </c>
      <c r="T58" s="554">
        <v>15.945639342</v>
      </c>
      <c r="U58" s="554">
        <v>17.677964450000001</v>
      </c>
      <c r="V58" s="554">
        <v>18.429964636000001</v>
      </c>
      <c r="W58" s="554">
        <v>16.838902705999999</v>
      </c>
      <c r="X58" s="554">
        <v>15.971979433</v>
      </c>
      <c r="Y58" s="554">
        <v>12.291023783</v>
      </c>
      <c r="Z58" s="554">
        <v>13.202569735000001</v>
      </c>
      <c r="AA58" s="554">
        <v>13.808543607000001</v>
      </c>
      <c r="AB58" s="554">
        <v>11.416002526</v>
      </c>
      <c r="AC58" s="554">
        <v>13.533959513999999</v>
      </c>
      <c r="AD58" s="554">
        <v>13.395034394</v>
      </c>
      <c r="AE58" s="554">
        <v>16.321580621999999</v>
      </c>
      <c r="AF58" s="554">
        <v>18.067475474999998</v>
      </c>
      <c r="AG58" s="554">
        <v>19.581557754999999</v>
      </c>
      <c r="AH58" s="554">
        <v>19.738577975999998</v>
      </c>
      <c r="AI58" s="554">
        <v>17.372817501</v>
      </c>
      <c r="AJ58" s="554">
        <v>14.483030823</v>
      </c>
      <c r="AK58" s="554">
        <v>13.34873071</v>
      </c>
      <c r="AL58" s="554">
        <v>13.251693597999999</v>
      </c>
      <c r="AM58" s="554">
        <v>13.114949321999999</v>
      </c>
      <c r="AN58" s="554">
        <v>11.722011667</v>
      </c>
      <c r="AO58" s="554">
        <v>13.437818973000001</v>
      </c>
      <c r="AP58" s="554">
        <v>14.468416544</v>
      </c>
      <c r="AQ58" s="554">
        <v>16.572656601999999</v>
      </c>
      <c r="AR58" s="554">
        <v>17.732416721</v>
      </c>
      <c r="AS58" s="554">
        <v>20.013530617000001</v>
      </c>
      <c r="AT58" s="554">
        <v>21.04724895</v>
      </c>
      <c r="AU58" s="554">
        <v>17.982860482</v>
      </c>
      <c r="AV58" s="554">
        <v>16.335746221000001</v>
      </c>
      <c r="AW58" s="554">
        <v>13.31559216</v>
      </c>
      <c r="AX58" s="554">
        <v>13.249816013</v>
      </c>
      <c r="AY58" s="554">
        <v>14.138888986</v>
      </c>
      <c r="AZ58" s="554">
        <v>11.865899263999999</v>
      </c>
      <c r="BA58" s="554">
        <v>13.128830000000001</v>
      </c>
      <c r="BB58" s="554">
        <v>13.433160000000001</v>
      </c>
      <c r="BC58" s="555">
        <v>15.419420000000001</v>
      </c>
      <c r="BD58" s="555">
        <v>17.828700000000001</v>
      </c>
      <c r="BE58" s="555">
        <v>19.552910000000001</v>
      </c>
      <c r="BF58" s="555">
        <v>19.838650000000001</v>
      </c>
      <c r="BG58" s="555">
        <v>17.63869</v>
      </c>
      <c r="BH58" s="555">
        <v>16.61918</v>
      </c>
      <c r="BI58" s="555">
        <v>12.75944</v>
      </c>
      <c r="BJ58" s="555">
        <v>12.97404</v>
      </c>
      <c r="BK58" s="555">
        <v>13.2218</v>
      </c>
      <c r="BL58" s="555">
        <v>11.22383</v>
      </c>
      <c r="BM58" s="555">
        <v>12.230840000000001</v>
      </c>
      <c r="BN58" s="555">
        <v>13.42065</v>
      </c>
      <c r="BO58" s="555">
        <v>15.779059999999999</v>
      </c>
      <c r="BP58" s="555">
        <v>17.660900000000002</v>
      </c>
      <c r="BQ58" s="555">
        <v>19.396129999999999</v>
      </c>
      <c r="BR58" s="555">
        <v>19.713819999999998</v>
      </c>
      <c r="BS58" s="555">
        <v>17.86346</v>
      </c>
      <c r="BT58" s="555">
        <v>15.819649999999999</v>
      </c>
      <c r="BU58" s="555">
        <v>12.6463</v>
      </c>
      <c r="BV58" s="555">
        <v>13.057650000000001</v>
      </c>
    </row>
    <row r="59" spans="1:74" ht="11.15" customHeight="1" x14ac:dyDescent="0.25">
      <c r="A59" s="405" t="s">
        <v>1040</v>
      </c>
      <c r="B59" s="408" t="s">
        <v>74</v>
      </c>
      <c r="C59" s="554">
        <v>0.96290076099999999</v>
      </c>
      <c r="D59" s="554">
        <v>0.53999663600000003</v>
      </c>
      <c r="E59" s="554">
        <v>0.57244601100000003</v>
      </c>
      <c r="F59" s="554">
        <v>0.87348255399999997</v>
      </c>
      <c r="G59" s="554">
        <v>1.1971562570000001</v>
      </c>
      <c r="H59" s="554">
        <v>1.466689599</v>
      </c>
      <c r="I59" s="554">
        <v>1.8280766159999999</v>
      </c>
      <c r="J59" s="554">
        <v>1.9967631859999999</v>
      </c>
      <c r="K59" s="554">
        <v>1.8458949389999999</v>
      </c>
      <c r="L59" s="554">
        <v>1.9528855110000001</v>
      </c>
      <c r="M59" s="554">
        <v>1.2637792999999999</v>
      </c>
      <c r="N59" s="554">
        <v>1.3527508880000001</v>
      </c>
      <c r="O59" s="554">
        <v>1.5886616339999999</v>
      </c>
      <c r="P59" s="554">
        <v>1.585293716</v>
      </c>
      <c r="Q59" s="554">
        <v>1.509506974</v>
      </c>
      <c r="R59" s="554">
        <v>1.497808356</v>
      </c>
      <c r="S59" s="554">
        <v>1.8647080330000001</v>
      </c>
      <c r="T59" s="554">
        <v>1.91030813</v>
      </c>
      <c r="U59" s="554">
        <v>1.7638038659999999</v>
      </c>
      <c r="V59" s="554">
        <v>2.1572938760000002</v>
      </c>
      <c r="W59" s="554">
        <v>1.6475769280000001</v>
      </c>
      <c r="X59" s="554">
        <v>1.4357871760000001</v>
      </c>
      <c r="Y59" s="554">
        <v>0.76035298699999998</v>
      </c>
      <c r="Z59" s="554">
        <v>0.62008380100000005</v>
      </c>
      <c r="AA59" s="554">
        <v>1.132611942</v>
      </c>
      <c r="AB59" s="554">
        <v>1.343687326</v>
      </c>
      <c r="AC59" s="554">
        <v>1.0345281040000001</v>
      </c>
      <c r="AD59" s="554">
        <v>1.46633792</v>
      </c>
      <c r="AE59" s="554">
        <v>1.421597008</v>
      </c>
      <c r="AF59" s="554">
        <v>1.350020905</v>
      </c>
      <c r="AG59" s="554">
        <v>1.2747241439999999</v>
      </c>
      <c r="AH59" s="554">
        <v>1.2725035600000001</v>
      </c>
      <c r="AI59" s="554">
        <v>1.1352486420000001</v>
      </c>
      <c r="AJ59" s="554">
        <v>1.07026602</v>
      </c>
      <c r="AK59" s="554">
        <v>1.465422204</v>
      </c>
      <c r="AL59" s="554">
        <v>1.5289142929999999</v>
      </c>
      <c r="AM59" s="554">
        <v>0.83111134600000003</v>
      </c>
      <c r="AN59" s="554">
        <v>0.67675708199999995</v>
      </c>
      <c r="AO59" s="554">
        <v>1.1560677960000001</v>
      </c>
      <c r="AP59" s="554">
        <v>0.97841784399999998</v>
      </c>
      <c r="AQ59" s="554">
        <v>0.67632968000000004</v>
      </c>
      <c r="AR59" s="554">
        <v>0.97273634799999997</v>
      </c>
      <c r="AS59" s="554">
        <v>1.389847579</v>
      </c>
      <c r="AT59" s="554">
        <v>1.309891825</v>
      </c>
      <c r="AU59" s="554">
        <v>1.1835550020000001</v>
      </c>
      <c r="AV59" s="554">
        <v>0.71410634100000003</v>
      </c>
      <c r="AW59" s="554">
        <v>1.02462634</v>
      </c>
      <c r="AX59" s="554">
        <v>0.750471946</v>
      </c>
      <c r="AY59" s="554">
        <v>0.82724105000000003</v>
      </c>
      <c r="AZ59" s="554">
        <v>0.33290712500000003</v>
      </c>
      <c r="BA59" s="554">
        <v>0.30888959999999999</v>
      </c>
      <c r="BB59" s="554">
        <v>0.5014383</v>
      </c>
      <c r="BC59" s="555">
        <v>0.54829989999999995</v>
      </c>
      <c r="BD59" s="555">
        <v>0.61478370000000004</v>
      </c>
      <c r="BE59" s="555">
        <v>1.0160089999999999</v>
      </c>
      <c r="BF59" s="555">
        <v>0.89412320000000001</v>
      </c>
      <c r="BG59" s="555">
        <v>0.75960340000000004</v>
      </c>
      <c r="BH59" s="555">
        <v>0.52967430000000004</v>
      </c>
      <c r="BI59" s="555">
        <v>0.51229570000000002</v>
      </c>
      <c r="BJ59" s="555">
        <v>0.4083678</v>
      </c>
      <c r="BK59" s="555">
        <v>0.54911209999999999</v>
      </c>
      <c r="BL59" s="555">
        <v>0.15034359999999999</v>
      </c>
      <c r="BM59" s="555">
        <v>0.335121</v>
      </c>
      <c r="BN59" s="555">
        <v>0.55211719999999997</v>
      </c>
      <c r="BO59" s="555">
        <v>0.47936420000000002</v>
      </c>
      <c r="BP59" s="555">
        <v>0.52399050000000003</v>
      </c>
      <c r="BQ59" s="555">
        <v>0.96967650000000005</v>
      </c>
      <c r="BR59" s="555">
        <v>0.84152839999999995</v>
      </c>
      <c r="BS59" s="555">
        <v>0.7143022</v>
      </c>
      <c r="BT59" s="555">
        <v>0.3966324</v>
      </c>
      <c r="BU59" s="555">
        <v>0.41956919999999998</v>
      </c>
      <c r="BV59" s="555">
        <v>0.23675119999999999</v>
      </c>
    </row>
    <row r="60" spans="1:74" ht="11.15" customHeight="1" x14ac:dyDescent="0.25">
      <c r="A60" s="405" t="s">
        <v>1041</v>
      </c>
      <c r="B60" s="408" t="s">
        <v>75</v>
      </c>
      <c r="C60" s="554">
        <v>2.785361</v>
      </c>
      <c r="D60" s="554">
        <v>2.2682500000000001</v>
      </c>
      <c r="E60" s="554">
        <v>2.2341259999999998</v>
      </c>
      <c r="F60" s="554">
        <v>2.138395</v>
      </c>
      <c r="G60" s="554">
        <v>2.7600850000000001</v>
      </c>
      <c r="H60" s="554">
        <v>2.656558</v>
      </c>
      <c r="I60" s="554">
        <v>2.4182709999999998</v>
      </c>
      <c r="J60" s="554">
        <v>2.5729730000000002</v>
      </c>
      <c r="K60" s="554">
        <v>2.6260330000000001</v>
      </c>
      <c r="L60" s="554">
        <v>2.1504259999999999</v>
      </c>
      <c r="M60" s="554">
        <v>2.1959</v>
      </c>
      <c r="N60" s="554">
        <v>2.6129739999999999</v>
      </c>
      <c r="O60" s="554">
        <v>2.6986210000000002</v>
      </c>
      <c r="P60" s="554">
        <v>2.4724119999999998</v>
      </c>
      <c r="Q60" s="554">
        <v>2.6728779999999999</v>
      </c>
      <c r="R60" s="554">
        <v>2.1834370000000001</v>
      </c>
      <c r="S60" s="554">
        <v>2.344614</v>
      </c>
      <c r="T60" s="554">
        <v>2.67801</v>
      </c>
      <c r="U60" s="554">
        <v>2.751655</v>
      </c>
      <c r="V60" s="554">
        <v>2.5181870000000002</v>
      </c>
      <c r="W60" s="554">
        <v>1.938461</v>
      </c>
      <c r="X60" s="554">
        <v>2.252049</v>
      </c>
      <c r="Y60" s="554">
        <v>2.2611759999999999</v>
      </c>
      <c r="Z60" s="554">
        <v>2.7433939999999999</v>
      </c>
      <c r="AA60" s="554">
        <v>2.4372379999999998</v>
      </c>
      <c r="AB60" s="554">
        <v>2.5307080000000002</v>
      </c>
      <c r="AC60" s="554">
        <v>2.3515350000000002</v>
      </c>
      <c r="AD60" s="554">
        <v>2.431254</v>
      </c>
      <c r="AE60" s="554">
        <v>2.7800660000000001</v>
      </c>
      <c r="AF60" s="554">
        <v>2.6534409999999999</v>
      </c>
      <c r="AG60" s="554">
        <v>2.7564679999999999</v>
      </c>
      <c r="AH60" s="554">
        <v>2.757641</v>
      </c>
      <c r="AI60" s="554">
        <v>1.991187</v>
      </c>
      <c r="AJ60" s="554">
        <v>2.6713010000000001</v>
      </c>
      <c r="AK60" s="554">
        <v>2.6574469999999999</v>
      </c>
      <c r="AL60" s="554">
        <v>2.7500429999999998</v>
      </c>
      <c r="AM60" s="554">
        <v>2.793167</v>
      </c>
      <c r="AN60" s="554">
        <v>2.2603789999999999</v>
      </c>
      <c r="AO60" s="554">
        <v>2.3305739999999999</v>
      </c>
      <c r="AP60" s="554">
        <v>2.20363</v>
      </c>
      <c r="AQ60" s="554">
        <v>2.5952959999999998</v>
      </c>
      <c r="AR60" s="554">
        <v>2.670417</v>
      </c>
      <c r="AS60" s="554">
        <v>2.7142680000000001</v>
      </c>
      <c r="AT60" s="554">
        <v>2.7156910000000001</v>
      </c>
      <c r="AU60" s="554">
        <v>2.588546</v>
      </c>
      <c r="AV60" s="554">
        <v>2.096441</v>
      </c>
      <c r="AW60" s="554">
        <v>2.4226209999999999</v>
      </c>
      <c r="AX60" s="554">
        <v>2.5491640000000002</v>
      </c>
      <c r="AY60" s="554">
        <v>2.601842</v>
      </c>
      <c r="AZ60" s="554">
        <v>2.63178</v>
      </c>
      <c r="BA60" s="554">
        <v>2.21855</v>
      </c>
      <c r="BB60" s="554">
        <v>2.36063</v>
      </c>
      <c r="BC60" s="555">
        <v>2.7118000000000002</v>
      </c>
      <c r="BD60" s="555">
        <v>2.6243300000000001</v>
      </c>
      <c r="BE60" s="555">
        <v>2.7118000000000002</v>
      </c>
      <c r="BF60" s="555">
        <v>2.7118000000000002</v>
      </c>
      <c r="BG60" s="555">
        <v>2.5169899999999998</v>
      </c>
      <c r="BH60" s="555">
        <v>1.5139499999999999</v>
      </c>
      <c r="BI60" s="555">
        <v>2.5230800000000002</v>
      </c>
      <c r="BJ60" s="555">
        <v>2.7118000000000002</v>
      </c>
      <c r="BK60" s="555">
        <v>2.7118000000000002</v>
      </c>
      <c r="BL60" s="555">
        <v>2.44937</v>
      </c>
      <c r="BM60" s="555">
        <v>2.6569699999999998</v>
      </c>
      <c r="BN60" s="555">
        <v>2.0369899999999999</v>
      </c>
      <c r="BO60" s="555">
        <v>2.7118000000000002</v>
      </c>
      <c r="BP60" s="555">
        <v>2.6243300000000001</v>
      </c>
      <c r="BQ60" s="555">
        <v>2.7118000000000002</v>
      </c>
      <c r="BR60" s="555">
        <v>2.7118000000000002</v>
      </c>
      <c r="BS60" s="555">
        <v>2.0961799999999999</v>
      </c>
      <c r="BT60" s="555">
        <v>2.3801899999999998</v>
      </c>
      <c r="BU60" s="555">
        <v>2.6243300000000001</v>
      </c>
      <c r="BV60" s="555">
        <v>2.7118000000000002</v>
      </c>
    </row>
    <row r="61" spans="1:74" ht="11.15" customHeight="1" x14ac:dyDescent="0.25">
      <c r="A61" s="405" t="s">
        <v>1042</v>
      </c>
      <c r="B61" s="408" t="s">
        <v>1007</v>
      </c>
      <c r="C61" s="554">
        <v>2.5229835999999999E-2</v>
      </c>
      <c r="D61" s="554">
        <v>2.8146886999999999E-2</v>
      </c>
      <c r="E61" s="554">
        <v>3.2171242000000003E-2</v>
      </c>
      <c r="F61" s="554">
        <v>2.6713780999999999E-2</v>
      </c>
      <c r="G61" s="554">
        <v>2.4550926000000001E-2</v>
      </c>
      <c r="H61" s="554">
        <v>1.6210400999999999E-2</v>
      </c>
      <c r="I61" s="554">
        <v>1.2875189E-2</v>
      </c>
      <c r="J61" s="554">
        <v>1.3775054E-2</v>
      </c>
      <c r="K61" s="554">
        <v>1.1514271E-2</v>
      </c>
      <c r="L61" s="554">
        <v>9.5506089999999998E-3</v>
      </c>
      <c r="M61" s="554">
        <v>1.3320677E-2</v>
      </c>
      <c r="N61" s="554">
        <v>1.7621127E-2</v>
      </c>
      <c r="O61" s="554">
        <v>2.2148322000000002E-2</v>
      </c>
      <c r="P61" s="554">
        <v>1.4831262E-2</v>
      </c>
      <c r="Q61" s="554">
        <v>3.2427702000000003E-2</v>
      </c>
      <c r="R61" s="554">
        <v>2.3091074999999999E-2</v>
      </c>
      <c r="S61" s="554">
        <v>2.2572275999999999E-2</v>
      </c>
      <c r="T61" s="554">
        <v>1.4888857E-2</v>
      </c>
      <c r="U61" s="554">
        <v>2.0779704999999999E-2</v>
      </c>
      <c r="V61" s="554">
        <v>1.8390019000000001E-2</v>
      </c>
      <c r="W61" s="554">
        <v>2.2460509E-2</v>
      </c>
      <c r="X61" s="554">
        <v>2.1595123000000001E-2</v>
      </c>
      <c r="Y61" s="554">
        <v>2.2828864000000001E-2</v>
      </c>
      <c r="Z61" s="554">
        <v>1.5593286E-2</v>
      </c>
      <c r="AA61" s="554">
        <v>2.0219339999999999E-2</v>
      </c>
      <c r="AB61" s="554">
        <v>2.3819238999999999E-2</v>
      </c>
      <c r="AC61" s="554">
        <v>3.2837482000000001E-2</v>
      </c>
      <c r="AD61" s="554">
        <v>2.8127883999999999E-2</v>
      </c>
      <c r="AE61" s="554">
        <v>2.0731181000000001E-2</v>
      </c>
      <c r="AF61" s="554">
        <v>1.4220379999999999E-2</v>
      </c>
      <c r="AG61" s="554">
        <v>1.1705790000000001E-2</v>
      </c>
      <c r="AH61" s="554">
        <v>1.3533389999999999E-2</v>
      </c>
      <c r="AI61" s="554">
        <v>1.4629193E-2</v>
      </c>
      <c r="AJ61" s="554">
        <v>1.1241516999999999E-2</v>
      </c>
      <c r="AK61" s="554">
        <v>1.4390963999999999E-2</v>
      </c>
      <c r="AL61" s="554">
        <v>2.550564E-2</v>
      </c>
      <c r="AM61" s="554">
        <v>2.2678351999999999E-2</v>
      </c>
      <c r="AN61" s="554">
        <v>1.8945872999999998E-2</v>
      </c>
      <c r="AO61" s="554">
        <v>2.0821295E-2</v>
      </c>
      <c r="AP61" s="554">
        <v>1.7351001000000001E-2</v>
      </c>
      <c r="AQ61" s="554">
        <v>1.9012141999999999E-2</v>
      </c>
      <c r="AR61" s="554">
        <v>1.6246122000000002E-2</v>
      </c>
      <c r="AS61" s="554">
        <v>1.9242875999999999E-2</v>
      </c>
      <c r="AT61" s="554">
        <v>1.9842180000000001E-2</v>
      </c>
      <c r="AU61" s="554">
        <v>1.7915995000000001E-2</v>
      </c>
      <c r="AV61" s="554">
        <v>1.8485620000000001E-2</v>
      </c>
      <c r="AW61" s="554">
        <v>1.8079795999999999E-2</v>
      </c>
      <c r="AX61" s="554">
        <v>2.0278612000000001E-2</v>
      </c>
      <c r="AY61" s="554">
        <v>2.2643923E-2</v>
      </c>
      <c r="AZ61" s="554">
        <v>2.1246174E-2</v>
      </c>
      <c r="BA61" s="554">
        <v>2.2149700000000001E-2</v>
      </c>
      <c r="BB61" s="554">
        <v>1.97413E-2</v>
      </c>
      <c r="BC61" s="555">
        <v>1.8496200000000001E-2</v>
      </c>
      <c r="BD61" s="555">
        <v>1.44493E-2</v>
      </c>
      <c r="BE61" s="555">
        <v>1.40602E-2</v>
      </c>
      <c r="BF61" s="555">
        <v>1.2933699999999999E-2</v>
      </c>
      <c r="BG61" s="555">
        <v>1.1596199999999999E-2</v>
      </c>
      <c r="BH61" s="555">
        <v>1.2713800000000001E-2</v>
      </c>
      <c r="BI61" s="555">
        <v>1.3590700000000001E-2</v>
      </c>
      <c r="BJ61" s="555">
        <v>1.6148599999999999E-2</v>
      </c>
      <c r="BK61" s="555">
        <v>2.0220599999999998E-2</v>
      </c>
      <c r="BL61" s="555">
        <v>1.7398E-2</v>
      </c>
      <c r="BM61" s="555">
        <v>1.9625900000000002E-2</v>
      </c>
      <c r="BN61" s="555">
        <v>1.79542E-2</v>
      </c>
      <c r="BO61" s="555">
        <v>1.71451E-2</v>
      </c>
      <c r="BP61" s="555">
        <v>1.34926E-2</v>
      </c>
      <c r="BQ61" s="555">
        <v>1.3336799999999999E-2</v>
      </c>
      <c r="BR61" s="555">
        <v>1.2404399999999999E-2</v>
      </c>
      <c r="BS61" s="555">
        <v>1.1221399999999999E-2</v>
      </c>
      <c r="BT61" s="555">
        <v>1.2430500000000001E-2</v>
      </c>
      <c r="BU61" s="555">
        <v>1.33901E-2</v>
      </c>
      <c r="BV61" s="555">
        <v>1.5996900000000001E-2</v>
      </c>
    </row>
    <row r="62" spans="1:74" ht="11.15" customHeight="1" x14ac:dyDescent="0.25">
      <c r="A62" s="405" t="s">
        <v>1043</v>
      </c>
      <c r="B62" s="408" t="s">
        <v>1102</v>
      </c>
      <c r="C62" s="554">
        <v>0.54682485000000003</v>
      </c>
      <c r="D62" s="554">
        <v>0.58206390299999999</v>
      </c>
      <c r="E62" s="554">
        <v>0.71961809700000001</v>
      </c>
      <c r="F62" s="554">
        <v>0.72080593199999998</v>
      </c>
      <c r="G62" s="554">
        <v>0.840014967</v>
      </c>
      <c r="H62" s="554">
        <v>0.76626838600000002</v>
      </c>
      <c r="I62" s="554">
        <v>0.78967364900000003</v>
      </c>
      <c r="J62" s="554">
        <v>0.77788214099999997</v>
      </c>
      <c r="K62" s="554">
        <v>0.66313550700000001</v>
      </c>
      <c r="L62" s="554">
        <v>0.60373613299999995</v>
      </c>
      <c r="M62" s="554">
        <v>0.59488144899999995</v>
      </c>
      <c r="N62" s="554">
        <v>0.67429821899999998</v>
      </c>
      <c r="O62" s="554">
        <v>0.714041343</v>
      </c>
      <c r="P62" s="554">
        <v>0.72221221599999996</v>
      </c>
      <c r="Q62" s="554">
        <v>0.911690318</v>
      </c>
      <c r="R62" s="554">
        <v>1.003509421</v>
      </c>
      <c r="S62" s="554">
        <v>1.1541360220000001</v>
      </c>
      <c r="T62" s="554">
        <v>0.93173021600000006</v>
      </c>
      <c r="U62" s="554">
        <v>0.97232410199999997</v>
      </c>
      <c r="V62" s="554">
        <v>0.94719729900000005</v>
      </c>
      <c r="W62" s="554">
        <v>0.92935137499999998</v>
      </c>
      <c r="X62" s="554">
        <v>0.92826028599999999</v>
      </c>
      <c r="Y62" s="554">
        <v>0.77264292899999998</v>
      </c>
      <c r="Z62" s="554">
        <v>0.82846196400000005</v>
      </c>
      <c r="AA62" s="554">
        <v>0.80895569700000003</v>
      </c>
      <c r="AB62" s="554">
        <v>0.88534718499999998</v>
      </c>
      <c r="AC62" s="554">
        <v>1.125749603</v>
      </c>
      <c r="AD62" s="554">
        <v>1.180980138</v>
      </c>
      <c r="AE62" s="554">
        <v>1.2780769830000001</v>
      </c>
      <c r="AF62" s="554">
        <v>1.194728252</v>
      </c>
      <c r="AG62" s="554">
        <v>1.259671373</v>
      </c>
      <c r="AH62" s="554">
        <v>1.1674196160000001</v>
      </c>
      <c r="AI62" s="554">
        <v>0.97026508899999997</v>
      </c>
      <c r="AJ62" s="554">
        <v>1.0133129679999999</v>
      </c>
      <c r="AK62" s="554">
        <v>0.76652125800000004</v>
      </c>
      <c r="AL62" s="554">
        <v>0.83337050599999996</v>
      </c>
      <c r="AM62" s="554">
        <v>1.0038964779999999</v>
      </c>
      <c r="AN62" s="554">
        <v>1.110633939</v>
      </c>
      <c r="AO62" s="554">
        <v>1.350713525</v>
      </c>
      <c r="AP62" s="554">
        <v>1.2762152069999999</v>
      </c>
      <c r="AQ62" s="554">
        <v>1.5177114599999999</v>
      </c>
      <c r="AR62" s="554">
        <v>1.414946147</v>
      </c>
      <c r="AS62" s="554">
        <v>1.399478743</v>
      </c>
      <c r="AT62" s="554">
        <v>1.426625123</v>
      </c>
      <c r="AU62" s="554">
        <v>1.270182894</v>
      </c>
      <c r="AV62" s="554">
        <v>1.259960011</v>
      </c>
      <c r="AW62" s="554">
        <v>0.94608608500000002</v>
      </c>
      <c r="AX62" s="554">
        <v>0.84740024700000005</v>
      </c>
      <c r="AY62" s="554">
        <v>0.95243891199999997</v>
      </c>
      <c r="AZ62" s="554">
        <v>1.376057123</v>
      </c>
      <c r="BA62" s="554">
        <v>1.948412</v>
      </c>
      <c r="BB62" s="554">
        <v>1.796516</v>
      </c>
      <c r="BC62" s="555">
        <v>1.9681249999999999</v>
      </c>
      <c r="BD62" s="555">
        <v>1.881956</v>
      </c>
      <c r="BE62" s="555">
        <v>1.8302130000000001</v>
      </c>
      <c r="BF62" s="555">
        <v>1.870843</v>
      </c>
      <c r="BG62" s="555">
        <v>1.681306</v>
      </c>
      <c r="BH62" s="555">
        <v>1.6577329999999999</v>
      </c>
      <c r="BI62" s="555">
        <v>1.296805</v>
      </c>
      <c r="BJ62" s="555">
        <v>1.190116</v>
      </c>
      <c r="BK62" s="555">
        <v>1.3670260000000001</v>
      </c>
      <c r="BL62" s="555">
        <v>1.7581070000000001</v>
      </c>
      <c r="BM62" s="555">
        <v>2.4182380000000001</v>
      </c>
      <c r="BN62" s="555">
        <v>2.230483</v>
      </c>
      <c r="BO62" s="555">
        <v>2.3400829999999999</v>
      </c>
      <c r="BP62" s="555">
        <v>2.2382879999999998</v>
      </c>
      <c r="BQ62" s="555">
        <v>2.1737639999999998</v>
      </c>
      <c r="BR62" s="555">
        <v>2.2275749999999999</v>
      </c>
      <c r="BS62" s="555">
        <v>2.0076679999999998</v>
      </c>
      <c r="BT62" s="555">
        <v>1.99237</v>
      </c>
      <c r="BU62" s="555">
        <v>1.4872799999999999</v>
      </c>
      <c r="BV62" s="555">
        <v>1.332994</v>
      </c>
    </row>
    <row r="63" spans="1:74" ht="11.15" customHeight="1" x14ac:dyDescent="0.25">
      <c r="A63" s="405" t="s">
        <v>1044</v>
      </c>
      <c r="B63" s="406" t="s">
        <v>1103</v>
      </c>
      <c r="C63" s="554">
        <v>0.32871497500000002</v>
      </c>
      <c r="D63" s="554">
        <v>0.32186183499999999</v>
      </c>
      <c r="E63" s="554">
        <v>0.23731821</v>
      </c>
      <c r="F63" s="554">
        <v>0.23033708999999999</v>
      </c>
      <c r="G63" s="554">
        <v>0.22762326699999999</v>
      </c>
      <c r="H63" s="554">
        <v>0.32043117300000001</v>
      </c>
      <c r="I63" s="554">
        <v>0.35011255299999999</v>
      </c>
      <c r="J63" s="554">
        <v>0.32210138799999999</v>
      </c>
      <c r="K63" s="554">
        <v>0.23306622799999999</v>
      </c>
      <c r="L63" s="554">
        <v>0.23175489499999999</v>
      </c>
      <c r="M63" s="554">
        <v>0.20749246499999999</v>
      </c>
      <c r="N63" s="554">
        <v>0.25211278100000001</v>
      </c>
      <c r="O63" s="554">
        <v>0.22922231700000001</v>
      </c>
      <c r="P63" s="554">
        <v>0.29674391100000003</v>
      </c>
      <c r="Q63" s="554">
        <v>0.20859409300000001</v>
      </c>
      <c r="R63" s="554">
        <v>0.23441441099999999</v>
      </c>
      <c r="S63" s="554">
        <v>0.21629248500000001</v>
      </c>
      <c r="T63" s="554">
        <v>0.23479170299999999</v>
      </c>
      <c r="U63" s="554">
        <v>0.20546719099999999</v>
      </c>
      <c r="V63" s="554">
        <v>0.211583724</v>
      </c>
      <c r="W63" s="554">
        <v>0.20232604500000001</v>
      </c>
      <c r="X63" s="554">
        <v>0.17877196100000001</v>
      </c>
      <c r="Y63" s="554">
        <v>0.16293297600000001</v>
      </c>
      <c r="Z63" s="554">
        <v>0.199988782</v>
      </c>
      <c r="AA63" s="554">
        <v>0.209795702</v>
      </c>
      <c r="AB63" s="554">
        <v>0.15898567299999999</v>
      </c>
      <c r="AC63" s="554">
        <v>0.243499088</v>
      </c>
      <c r="AD63" s="554">
        <v>0.13642306800000001</v>
      </c>
      <c r="AE63" s="554">
        <v>0.138531601</v>
      </c>
      <c r="AF63" s="554">
        <v>0.197408681</v>
      </c>
      <c r="AG63" s="554">
        <v>0.19702227</v>
      </c>
      <c r="AH63" s="554">
        <v>0.20559672300000001</v>
      </c>
      <c r="AI63" s="554">
        <v>0.20165682600000001</v>
      </c>
      <c r="AJ63" s="554">
        <v>0.13899218699999999</v>
      </c>
      <c r="AK63" s="554">
        <v>0.11282099499999999</v>
      </c>
      <c r="AL63" s="554">
        <v>0.28958960700000003</v>
      </c>
      <c r="AM63" s="554">
        <v>0.23851217</v>
      </c>
      <c r="AN63" s="554">
        <v>0.222715464</v>
      </c>
      <c r="AO63" s="554">
        <v>0.140389762</v>
      </c>
      <c r="AP63" s="554">
        <v>0.144354228</v>
      </c>
      <c r="AQ63" s="554">
        <v>0.16566371599999999</v>
      </c>
      <c r="AR63" s="554">
        <v>0.17889656800000001</v>
      </c>
      <c r="AS63" s="554">
        <v>0.244544661</v>
      </c>
      <c r="AT63" s="554">
        <v>0.234600001</v>
      </c>
      <c r="AU63" s="554">
        <v>0.14803248799999999</v>
      </c>
      <c r="AV63" s="554">
        <v>7.0966317000000001E-2</v>
      </c>
      <c r="AW63" s="554">
        <v>0.12044875100000001</v>
      </c>
      <c r="AX63" s="554">
        <v>0.161918122</v>
      </c>
      <c r="AY63" s="554">
        <v>0.12826955400000001</v>
      </c>
      <c r="AZ63" s="554">
        <v>8.1810657999999994E-2</v>
      </c>
      <c r="BA63" s="554">
        <v>0.17250960000000001</v>
      </c>
      <c r="BB63" s="554">
        <v>0.1567896</v>
      </c>
      <c r="BC63" s="555">
        <v>0.16524449999999999</v>
      </c>
      <c r="BD63" s="555">
        <v>0.19254550000000001</v>
      </c>
      <c r="BE63" s="555">
        <v>0.1946331</v>
      </c>
      <c r="BF63" s="555">
        <v>0.19594990000000001</v>
      </c>
      <c r="BG63" s="555">
        <v>0.1603424</v>
      </c>
      <c r="BH63" s="555">
        <v>0.1089117</v>
      </c>
      <c r="BI63" s="555">
        <v>0.1204866</v>
      </c>
      <c r="BJ63" s="555">
        <v>0.19789290000000001</v>
      </c>
      <c r="BK63" s="555">
        <v>0.17262340000000001</v>
      </c>
      <c r="BL63" s="555">
        <v>0.14154939999999999</v>
      </c>
      <c r="BM63" s="555">
        <v>0.1779376</v>
      </c>
      <c r="BN63" s="555">
        <v>0.1469645</v>
      </c>
      <c r="BO63" s="555">
        <v>0.1624459</v>
      </c>
      <c r="BP63" s="555">
        <v>0.19202240000000001</v>
      </c>
      <c r="BQ63" s="555">
        <v>0.2046106</v>
      </c>
      <c r="BR63" s="555">
        <v>0.20994280000000001</v>
      </c>
      <c r="BS63" s="555">
        <v>0.16450600000000001</v>
      </c>
      <c r="BT63" s="555">
        <v>0.1035378</v>
      </c>
      <c r="BU63" s="555">
        <v>0.1174217</v>
      </c>
      <c r="BV63" s="555">
        <v>0.21445239999999999</v>
      </c>
    </row>
    <row r="64" spans="1:74" ht="11.15" customHeight="1" x14ac:dyDescent="0.25">
      <c r="A64" s="405" t="s">
        <v>1045</v>
      </c>
      <c r="B64" s="408" t="s">
        <v>1011</v>
      </c>
      <c r="C64" s="554">
        <v>17.496048895000001</v>
      </c>
      <c r="D64" s="554">
        <v>16.547258066000001</v>
      </c>
      <c r="E64" s="554">
        <v>18.556735601</v>
      </c>
      <c r="F64" s="554">
        <v>18.473053796999999</v>
      </c>
      <c r="G64" s="554">
        <v>19.591305849000001</v>
      </c>
      <c r="H64" s="554">
        <v>22.079839675999999</v>
      </c>
      <c r="I64" s="554">
        <v>23.585553228999999</v>
      </c>
      <c r="J64" s="554">
        <v>23.985410366</v>
      </c>
      <c r="K64" s="554">
        <v>21.761634507</v>
      </c>
      <c r="L64" s="554">
        <v>21.066986453999998</v>
      </c>
      <c r="M64" s="554">
        <v>17.572468813</v>
      </c>
      <c r="N64" s="554">
        <v>17.124044854000001</v>
      </c>
      <c r="O64" s="554">
        <v>16.8622823</v>
      </c>
      <c r="P64" s="554">
        <v>16.093873089999999</v>
      </c>
      <c r="Q64" s="554">
        <v>17.660570146000001</v>
      </c>
      <c r="R64" s="554">
        <v>17.967524423</v>
      </c>
      <c r="S64" s="554">
        <v>21.017149526000001</v>
      </c>
      <c r="T64" s="554">
        <v>21.715368248000001</v>
      </c>
      <c r="U64" s="554">
        <v>23.391994314000002</v>
      </c>
      <c r="V64" s="554">
        <v>24.282616554000001</v>
      </c>
      <c r="W64" s="554">
        <v>21.579078562999999</v>
      </c>
      <c r="X64" s="554">
        <v>20.788442978999999</v>
      </c>
      <c r="Y64" s="554">
        <v>16.270957539000001</v>
      </c>
      <c r="Z64" s="554">
        <v>17.610091568000001</v>
      </c>
      <c r="AA64" s="554">
        <v>18.417364288000002</v>
      </c>
      <c r="AB64" s="554">
        <v>16.358549949</v>
      </c>
      <c r="AC64" s="554">
        <v>18.322108791000002</v>
      </c>
      <c r="AD64" s="554">
        <v>18.638157404000001</v>
      </c>
      <c r="AE64" s="554">
        <v>21.960583395</v>
      </c>
      <c r="AF64" s="554">
        <v>23.477294693000001</v>
      </c>
      <c r="AG64" s="554">
        <v>25.081149331999999</v>
      </c>
      <c r="AH64" s="554">
        <v>25.155272265000001</v>
      </c>
      <c r="AI64" s="554">
        <v>21.685804251</v>
      </c>
      <c r="AJ64" s="554">
        <v>19.388144515</v>
      </c>
      <c r="AK64" s="554">
        <v>18.365333131</v>
      </c>
      <c r="AL64" s="554">
        <v>18.679116644</v>
      </c>
      <c r="AM64" s="554">
        <v>18.004314667999999</v>
      </c>
      <c r="AN64" s="554">
        <v>16.011443024999998</v>
      </c>
      <c r="AO64" s="554">
        <v>18.436385350999998</v>
      </c>
      <c r="AP64" s="554">
        <v>19.088384823999998</v>
      </c>
      <c r="AQ64" s="554">
        <v>21.546669600000001</v>
      </c>
      <c r="AR64" s="554">
        <v>22.985658906000001</v>
      </c>
      <c r="AS64" s="554">
        <v>25.780912476000001</v>
      </c>
      <c r="AT64" s="554">
        <v>26.753899079</v>
      </c>
      <c r="AU64" s="554">
        <v>23.191092861000001</v>
      </c>
      <c r="AV64" s="554">
        <v>20.495705510000001</v>
      </c>
      <c r="AW64" s="554">
        <v>17.847454131999999</v>
      </c>
      <c r="AX64" s="554">
        <v>17.57904894</v>
      </c>
      <c r="AY64" s="554">
        <v>18.671324425000002</v>
      </c>
      <c r="AZ64" s="554">
        <v>16.309700343999999</v>
      </c>
      <c r="BA64" s="554">
        <v>17.799340000000001</v>
      </c>
      <c r="BB64" s="554">
        <v>18.268280000000001</v>
      </c>
      <c r="BC64" s="555">
        <v>20.831389999999999</v>
      </c>
      <c r="BD64" s="555">
        <v>23.156759999999998</v>
      </c>
      <c r="BE64" s="555">
        <v>25.31963</v>
      </c>
      <c r="BF64" s="555">
        <v>25.5243</v>
      </c>
      <c r="BG64" s="555">
        <v>22.768519999999999</v>
      </c>
      <c r="BH64" s="555">
        <v>20.442160000000001</v>
      </c>
      <c r="BI64" s="555">
        <v>17.22569</v>
      </c>
      <c r="BJ64" s="555">
        <v>17.498360000000002</v>
      </c>
      <c r="BK64" s="555">
        <v>18.042580000000001</v>
      </c>
      <c r="BL64" s="555">
        <v>15.740589999999999</v>
      </c>
      <c r="BM64" s="555">
        <v>17.838730000000002</v>
      </c>
      <c r="BN64" s="555">
        <v>18.405159999999999</v>
      </c>
      <c r="BO64" s="555">
        <v>21.489899999999999</v>
      </c>
      <c r="BP64" s="555">
        <v>23.253029999999999</v>
      </c>
      <c r="BQ64" s="555">
        <v>25.46932</v>
      </c>
      <c r="BR64" s="555">
        <v>25.71707</v>
      </c>
      <c r="BS64" s="555">
        <v>22.857340000000001</v>
      </c>
      <c r="BT64" s="555">
        <v>20.704809999999998</v>
      </c>
      <c r="BU64" s="555">
        <v>17.30829</v>
      </c>
      <c r="BV64" s="555">
        <v>17.56964</v>
      </c>
    </row>
    <row r="65" spans="1:74" ht="11.15" customHeight="1" x14ac:dyDescent="0.25">
      <c r="A65" s="410" t="s">
        <v>1046</v>
      </c>
      <c r="B65" s="411" t="s">
        <v>1104</v>
      </c>
      <c r="C65" s="423">
        <v>17.070077909999998</v>
      </c>
      <c r="D65" s="423">
        <v>16.224308069999999</v>
      </c>
      <c r="E65" s="423">
        <v>18.63600971</v>
      </c>
      <c r="F65" s="423">
        <v>18.538776070000001</v>
      </c>
      <c r="G65" s="423">
        <v>20.011036090000001</v>
      </c>
      <c r="H65" s="423">
        <v>22.580800910000001</v>
      </c>
      <c r="I65" s="423">
        <v>24.092117829999999</v>
      </c>
      <c r="J65" s="423">
        <v>24.426988529999999</v>
      </c>
      <c r="K65" s="423">
        <v>22.20443976</v>
      </c>
      <c r="L65" s="423">
        <v>21.308321459999998</v>
      </c>
      <c r="M65" s="423">
        <v>17.630624099999999</v>
      </c>
      <c r="N65" s="423">
        <v>17.22178332</v>
      </c>
      <c r="O65" s="423">
        <v>16.884115130000001</v>
      </c>
      <c r="P65" s="423">
        <v>16.130397089999999</v>
      </c>
      <c r="Q65" s="423">
        <v>17.871651570000001</v>
      </c>
      <c r="R65" s="423">
        <v>18.108465299999999</v>
      </c>
      <c r="S65" s="423">
        <v>21.388338099999999</v>
      </c>
      <c r="T65" s="423">
        <v>22.043957120000002</v>
      </c>
      <c r="U65" s="423">
        <v>23.660609099999999</v>
      </c>
      <c r="V65" s="423">
        <v>24.51829472</v>
      </c>
      <c r="W65" s="423">
        <v>21.853189149999999</v>
      </c>
      <c r="X65" s="423">
        <v>20.857238219999999</v>
      </c>
      <c r="Y65" s="423">
        <v>16.198683509999999</v>
      </c>
      <c r="Z65" s="423">
        <v>17.505548699999999</v>
      </c>
      <c r="AA65" s="423">
        <v>17.898650100000001</v>
      </c>
      <c r="AB65" s="423">
        <v>15.99575909</v>
      </c>
      <c r="AC65" s="423">
        <v>18.258193577</v>
      </c>
      <c r="AD65" s="423">
        <v>18.705457502000002</v>
      </c>
      <c r="AE65" s="423">
        <v>21.955099626999999</v>
      </c>
      <c r="AF65" s="423">
        <v>22.975117581999999</v>
      </c>
      <c r="AG65" s="423">
        <v>25.416004044000001</v>
      </c>
      <c r="AH65" s="423">
        <v>25.883613749999999</v>
      </c>
      <c r="AI65" s="423">
        <v>22.610174915999998</v>
      </c>
      <c r="AJ65" s="423">
        <v>19.876394491999999</v>
      </c>
      <c r="AK65" s="423">
        <v>19.006769691999999</v>
      </c>
      <c r="AL65" s="423">
        <v>18.953111416999999</v>
      </c>
      <c r="AM65" s="423">
        <v>18.175014341000001</v>
      </c>
      <c r="AN65" s="423">
        <v>16.760184272</v>
      </c>
      <c r="AO65" s="423">
        <v>19.489414677999999</v>
      </c>
      <c r="AP65" s="423">
        <v>20.061179453000001</v>
      </c>
      <c r="AQ65" s="423">
        <v>22.008962964999998</v>
      </c>
      <c r="AR65" s="423">
        <v>23.476022401000002</v>
      </c>
      <c r="AS65" s="423">
        <v>26.469765510999999</v>
      </c>
      <c r="AT65" s="423">
        <v>27.207998203999999</v>
      </c>
      <c r="AU65" s="423">
        <v>23.557049834000001</v>
      </c>
      <c r="AV65" s="423">
        <v>20.864848322</v>
      </c>
      <c r="AW65" s="423">
        <v>18.007013606000001</v>
      </c>
      <c r="AX65" s="423">
        <v>17.705241396000002</v>
      </c>
      <c r="AY65" s="423">
        <v>18.307264784000001</v>
      </c>
      <c r="AZ65" s="423">
        <v>16.251866685</v>
      </c>
      <c r="BA65" s="423">
        <v>18.356411682000001</v>
      </c>
      <c r="BB65" s="423">
        <v>18.187349999999999</v>
      </c>
      <c r="BC65" s="424">
        <v>21.118670000000002</v>
      </c>
      <c r="BD65" s="424">
        <v>23.630949999999999</v>
      </c>
      <c r="BE65" s="424">
        <v>25.783809999999999</v>
      </c>
      <c r="BF65" s="424">
        <v>26.03913</v>
      </c>
      <c r="BG65" s="424">
        <v>23.247620000000001</v>
      </c>
      <c r="BH65" s="424">
        <v>20.71443</v>
      </c>
      <c r="BI65" s="424">
        <v>17.224409999999999</v>
      </c>
      <c r="BJ65" s="424">
        <v>17.429919999999999</v>
      </c>
      <c r="BK65" s="424">
        <v>17.715859999999999</v>
      </c>
      <c r="BL65" s="424">
        <v>15.42858</v>
      </c>
      <c r="BM65" s="424">
        <v>17.733879999999999</v>
      </c>
      <c r="BN65" s="424">
        <v>18.425439999999998</v>
      </c>
      <c r="BO65" s="424">
        <v>21.84347</v>
      </c>
      <c r="BP65" s="424">
        <v>23.73321</v>
      </c>
      <c r="BQ65" s="424">
        <v>25.93411</v>
      </c>
      <c r="BR65" s="424">
        <v>26.230979999999999</v>
      </c>
      <c r="BS65" s="424">
        <v>23.397590000000001</v>
      </c>
      <c r="BT65" s="424">
        <v>20.847449999999998</v>
      </c>
      <c r="BU65" s="424">
        <v>17.305540000000001</v>
      </c>
      <c r="BV65" s="424">
        <v>17.50123</v>
      </c>
    </row>
    <row r="66" spans="1:74" s="613" customFormat="1" ht="12" customHeight="1" x14ac:dyDescent="0.2">
      <c r="A66" s="610"/>
      <c r="B66" s="597" t="s">
        <v>1288</v>
      </c>
      <c r="C66" s="595"/>
      <c r="D66" s="595"/>
      <c r="E66" s="595"/>
      <c r="F66" s="595"/>
      <c r="G66" s="595"/>
      <c r="H66" s="595"/>
      <c r="I66" s="595"/>
      <c r="J66" s="595"/>
      <c r="K66" s="595"/>
      <c r="L66" s="595"/>
      <c r="M66" s="595"/>
      <c r="N66" s="595"/>
      <c r="O66" s="595"/>
      <c r="P66" s="595"/>
      <c r="Q66" s="595"/>
    </row>
    <row r="67" spans="1:74" ht="12" customHeight="1" x14ac:dyDescent="0.3">
      <c r="A67" s="399"/>
      <c r="B67" s="645" t="str">
        <f>Dates!$G$2</f>
        <v>EIA completed modeling and analysis for this report on Thursday, May 2, 2024.</v>
      </c>
      <c r="C67" s="638"/>
      <c r="D67" s="638"/>
      <c r="E67" s="638"/>
      <c r="F67" s="638"/>
      <c r="G67" s="638"/>
      <c r="H67" s="638"/>
      <c r="I67" s="638"/>
      <c r="J67" s="638"/>
      <c r="K67" s="638"/>
      <c r="L67" s="638"/>
      <c r="M67" s="638"/>
      <c r="N67" s="638"/>
      <c r="O67" s="638"/>
      <c r="P67" s="638"/>
      <c r="Q67" s="638"/>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2"/>
      <c r="AY67" s="570"/>
      <c r="AZ67" s="570"/>
      <c r="BA67" s="570"/>
      <c r="BB67" s="570"/>
      <c r="BC67" s="570"/>
      <c r="BD67" s="570"/>
      <c r="BE67" s="570"/>
      <c r="BF67" s="570"/>
      <c r="BG67" s="570"/>
      <c r="BH67" s="570"/>
      <c r="BI67" s="570"/>
      <c r="BJ67" s="412"/>
      <c r="BK67" s="412"/>
      <c r="BL67" s="412"/>
      <c r="BM67" s="412"/>
      <c r="BN67" s="412"/>
      <c r="BO67" s="412"/>
      <c r="BP67" s="412"/>
      <c r="BQ67" s="412"/>
      <c r="BR67" s="412"/>
      <c r="BS67" s="412"/>
      <c r="BT67" s="412"/>
      <c r="BU67" s="412"/>
      <c r="BV67" s="412"/>
    </row>
    <row r="68" spans="1:74" ht="12" customHeight="1" x14ac:dyDescent="0.3">
      <c r="A68" s="399"/>
      <c r="B68" s="727" t="s">
        <v>290</v>
      </c>
      <c r="C68" s="728"/>
      <c r="D68" s="728"/>
      <c r="E68" s="728"/>
      <c r="F68" s="728"/>
      <c r="G68" s="728"/>
      <c r="H68" s="728"/>
      <c r="I68" s="728"/>
      <c r="J68" s="728"/>
      <c r="K68" s="728"/>
      <c r="L68" s="728"/>
      <c r="M68" s="728"/>
      <c r="N68" s="728"/>
      <c r="O68" s="728"/>
      <c r="P68" s="728"/>
      <c r="Q68" s="729"/>
      <c r="R68" s="412"/>
      <c r="S68" s="412"/>
      <c r="T68" s="412"/>
      <c r="U68" s="412"/>
      <c r="V68" s="412"/>
      <c r="W68" s="412"/>
      <c r="X68" s="412"/>
      <c r="Y68" s="412"/>
      <c r="Z68" s="412"/>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501"/>
      <c r="BE68" s="501"/>
      <c r="BF68" s="501"/>
      <c r="BG68" s="412"/>
      <c r="BH68" s="412"/>
      <c r="BI68" s="412"/>
      <c r="BJ68" s="412"/>
      <c r="BK68" s="412"/>
      <c r="BL68" s="412"/>
      <c r="BM68" s="412"/>
      <c r="BN68" s="412"/>
      <c r="BO68" s="412"/>
      <c r="BP68" s="412"/>
      <c r="BQ68" s="412"/>
      <c r="BR68" s="412"/>
      <c r="BS68" s="412"/>
      <c r="BT68" s="412"/>
      <c r="BU68" s="412"/>
      <c r="BV68" s="412"/>
    </row>
    <row r="69" spans="1:74" ht="12" customHeight="1" x14ac:dyDescent="0.3">
      <c r="A69" s="413"/>
      <c r="B69" s="730" t="s">
        <v>1261</v>
      </c>
      <c r="C69" s="731"/>
      <c r="D69" s="731"/>
      <c r="E69" s="731"/>
      <c r="F69" s="731"/>
      <c r="G69" s="731"/>
      <c r="H69" s="731"/>
      <c r="I69" s="731"/>
      <c r="J69" s="731"/>
      <c r="K69" s="731"/>
      <c r="L69" s="731"/>
      <c r="M69" s="731"/>
      <c r="N69" s="731"/>
      <c r="O69" s="731"/>
      <c r="P69" s="731"/>
      <c r="Q69" s="732"/>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502"/>
      <c r="BE69" s="502"/>
      <c r="BF69" s="502"/>
      <c r="BG69" s="414"/>
      <c r="BH69" s="414"/>
      <c r="BI69" s="414"/>
      <c r="BJ69" s="414"/>
      <c r="BK69" s="414"/>
      <c r="BL69" s="414"/>
      <c r="BM69" s="414"/>
      <c r="BN69" s="414"/>
      <c r="BO69" s="414"/>
      <c r="BP69" s="414"/>
      <c r="BQ69" s="414"/>
      <c r="BR69" s="414"/>
      <c r="BS69" s="414"/>
      <c r="BT69" s="414"/>
      <c r="BU69" s="414"/>
      <c r="BV69" s="414"/>
    </row>
    <row r="70" spans="1:74" ht="12" customHeight="1" x14ac:dyDescent="0.3">
      <c r="A70" s="413"/>
      <c r="B70" s="726" t="s">
        <v>1262</v>
      </c>
      <c r="C70" s="723"/>
      <c r="D70" s="723"/>
      <c r="E70" s="723"/>
      <c r="F70" s="723"/>
      <c r="G70" s="723"/>
      <c r="H70" s="723"/>
      <c r="I70" s="723"/>
      <c r="J70" s="723"/>
      <c r="K70" s="723"/>
      <c r="L70" s="723"/>
      <c r="M70" s="723"/>
      <c r="N70" s="723"/>
      <c r="O70" s="723"/>
      <c r="P70" s="723"/>
      <c r="Q70" s="72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502"/>
      <c r="BE70" s="502"/>
      <c r="BF70" s="502"/>
      <c r="BG70" s="414"/>
      <c r="BH70" s="414"/>
      <c r="BI70" s="414"/>
      <c r="BJ70" s="414"/>
      <c r="BK70" s="414"/>
      <c r="BL70" s="414"/>
      <c r="BM70" s="414"/>
      <c r="BN70" s="414"/>
      <c r="BO70" s="414"/>
      <c r="BP70" s="414"/>
      <c r="BQ70" s="414"/>
      <c r="BR70" s="414"/>
      <c r="BS70" s="414"/>
      <c r="BT70" s="414"/>
      <c r="BU70" s="414"/>
      <c r="BV70" s="414"/>
    </row>
    <row r="71" spans="1:74" ht="12" customHeight="1" x14ac:dyDescent="0.3">
      <c r="A71" s="413"/>
      <c r="B71" s="722" t="s">
        <v>1129</v>
      </c>
      <c r="C71" s="723"/>
      <c r="D71" s="723"/>
      <c r="E71" s="723"/>
      <c r="F71" s="723"/>
      <c r="G71" s="723"/>
      <c r="H71" s="723"/>
      <c r="I71" s="723"/>
      <c r="J71" s="723"/>
      <c r="K71" s="723"/>
      <c r="L71" s="723"/>
      <c r="M71" s="723"/>
      <c r="N71" s="723"/>
      <c r="O71" s="723"/>
      <c r="P71" s="723"/>
      <c r="Q71" s="724"/>
      <c r="R71" s="414"/>
      <c r="S71" s="414"/>
      <c r="T71" s="414"/>
      <c r="U71" s="414"/>
      <c r="V71" s="414"/>
      <c r="W71" s="414"/>
      <c r="X71" s="414"/>
      <c r="Y71" s="414"/>
      <c r="Z71" s="414"/>
      <c r="AA71" s="414"/>
      <c r="AB71" s="414"/>
      <c r="AC71" s="414"/>
      <c r="AD71" s="414"/>
      <c r="AE71" s="414"/>
      <c r="AF71" s="414"/>
      <c r="AG71" s="414"/>
      <c r="AH71" s="414"/>
      <c r="AI71" s="414"/>
      <c r="AJ71" s="414"/>
      <c r="AK71" s="414"/>
      <c r="AL71" s="414"/>
      <c r="AM71" s="414"/>
      <c r="AN71" s="414"/>
      <c r="AO71" s="414"/>
      <c r="AP71" s="414"/>
      <c r="AQ71" s="414"/>
      <c r="AR71" s="414"/>
      <c r="AS71" s="414"/>
      <c r="AT71" s="414"/>
      <c r="AU71" s="414"/>
      <c r="AV71" s="414"/>
      <c r="AW71" s="414"/>
      <c r="AX71" s="414"/>
      <c r="AY71" s="414"/>
      <c r="AZ71" s="414"/>
      <c r="BA71" s="414"/>
      <c r="BB71" s="414"/>
      <c r="BC71" s="414"/>
      <c r="BD71" s="502"/>
      <c r="BE71" s="502"/>
      <c r="BF71" s="502"/>
      <c r="BG71" s="414"/>
      <c r="BH71" s="414"/>
      <c r="BI71" s="414"/>
      <c r="BJ71" s="414"/>
      <c r="BK71" s="414"/>
      <c r="BL71" s="414"/>
      <c r="BM71" s="414"/>
      <c r="BN71" s="414"/>
      <c r="BO71" s="414"/>
      <c r="BP71" s="414"/>
      <c r="BQ71" s="414"/>
      <c r="BR71" s="414"/>
      <c r="BS71" s="414"/>
      <c r="BT71" s="414"/>
      <c r="BU71" s="414"/>
      <c r="BV71" s="414"/>
    </row>
    <row r="72" spans="1:74" ht="12" customHeight="1" x14ac:dyDescent="0.3">
      <c r="A72" s="413"/>
      <c r="B72" s="722" t="s">
        <v>1130</v>
      </c>
      <c r="C72" s="723"/>
      <c r="D72" s="723"/>
      <c r="E72" s="723"/>
      <c r="F72" s="723"/>
      <c r="G72" s="723"/>
      <c r="H72" s="723"/>
      <c r="I72" s="723"/>
      <c r="J72" s="723"/>
      <c r="K72" s="723"/>
      <c r="L72" s="723"/>
      <c r="M72" s="723"/>
      <c r="N72" s="723"/>
      <c r="O72" s="723"/>
      <c r="P72" s="723"/>
      <c r="Q72" s="724"/>
      <c r="R72" s="414"/>
      <c r="S72" s="414"/>
      <c r="T72" s="414"/>
      <c r="U72" s="414"/>
      <c r="V72" s="414"/>
      <c r="W72" s="414"/>
      <c r="X72" s="414"/>
      <c r="Y72" s="414"/>
      <c r="Z72" s="414"/>
      <c r="AA72" s="414"/>
      <c r="AB72" s="414"/>
      <c r="AC72" s="414"/>
      <c r="AD72" s="414"/>
      <c r="AE72" s="414"/>
      <c r="AF72" s="414"/>
      <c r="AG72" s="414"/>
      <c r="AH72" s="414"/>
      <c r="AI72" s="414"/>
      <c r="AJ72" s="414"/>
      <c r="AK72" s="414"/>
      <c r="AL72" s="414"/>
      <c r="AM72" s="414"/>
      <c r="AN72" s="414"/>
      <c r="AO72" s="414"/>
      <c r="AP72" s="414"/>
      <c r="AQ72" s="414"/>
      <c r="AR72" s="414"/>
      <c r="AS72" s="414"/>
      <c r="AT72" s="414"/>
      <c r="AU72" s="414"/>
      <c r="AV72" s="414"/>
      <c r="AW72" s="414"/>
      <c r="AX72" s="414"/>
      <c r="AY72" s="414"/>
      <c r="AZ72" s="414"/>
      <c r="BA72" s="414"/>
      <c r="BB72" s="414"/>
      <c r="BC72" s="414"/>
      <c r="BD72" s="502"/>
      <c r="BE72" s="502"/>
      <c r="BF72" s="502"/>
      <c r="BG72" s="414"/>
      <c r="BH72" s="414"/>
      <c r="BI72" s="414"/>
      <c r="BJ72" s="414"/>
      <c r="BK72" s="414"/>
      <c r="BL72" s="414"/>
      <c r="BM72" s="414"/>
      <c r="BN72" s="414"/>
      <c r="BO72" s="414"/>
      <c r="BP72" s="414"/>
      <c r="BQ72" s="414"/>
      <c r="BR72" s="414"/>
      <c r="BS72" s="414"/>
      <c r="BT72" s="414"/>
      <c r="BU72" s="414"/>
      <c r="BV72" s="414"/>
    </row>
    <row r="73" spans="1:74" ht="12" customHeight="1" x14ac:dyDescent="0.3">
      <c r="A73" s="413"/>
      <c r="B73" s="722" t="s">
        <v>1277</v>
      </c>
      <c r="C73" s="723"/>
      <c r="D73" s="723"/>
      <c r="E73" s="723"/>
      <c r="F73" s="723"/>
      <c r="G73" s="723"/>
      <c r="H73" s="723"/>
      <c r="I73" s="723"/>
      <c r="J73" s="723"/>
      <c r="K73" s="723"/>
      <c r="L73" s="723"/>
      <c r="M73" s="723"/>
      <c r="N73" s="723"/>
      <c r="O73" s="723"/>
      <c r="P73" s="723"/>
      <c r="Q73" s="724"/>
      <c r="R73" s="414"/>
      <c r="S73" s="414"/>
      <c r="T73" s="414"/>
      <c r="U73" s="414"/>
      <c r="V73" s="414"/>
      <c r="W73" s="414"/>
      <c r="X73" s="414"/>
      <c r="Y73" s="414"/>
      <c r="Z73" s="414"/>
      <c r="AA73" s="414"/>
      <c r="AB73" s="414"/>
      <c r="AC73" s="414"/>
      <c r="AD73" s="414"/>
      <c r="AE73" s="414"/>
      <c r="AF73" s="414"/>
      <c r="AG73" s="414"/>
      <c r="AH73" s="414"/>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502"/>
      <c r="BE73" s="502"/>
      <c r="BF73" s="502"/>
      <c r="BG73" s="414"/>
      <c r="BH73" s="414"/>
      <c r="BI73" s="414"/>
      <c r="BJ73" s="414"/>
      <c r="BK73" s="414"/>
      <c r="BL73" s="414"/>
      <c r="BM73" s="414"/>
      <c r="BN73" s="414"/>
      <c r="BO73" s="414"/>
      <c r="BP73" s="414"/>
      <c r="BQ73" s="414"/>
      <c r="BR73" s="414"/>
      <c r="BS73" s="414"/>
      <c r="BT73" s="414"/>
      <c r="BU73" s="414"/>
      <c r="BV73" s="414"/>
    </row>
    <row r="74" spans="1:74" ht="12" customHeight="1" x14ac:dyDescent="0.3">
      <c r="A74" s="413"/>
      <c r="B74" s="722" t="s">
        <v>1131</v>
      </c>
      <c r="C74" s="723"/>
      <c r="D74" s="723"/>
      <c r="E74" s="723"/>
      <c r="F74" s="723"/>
      <c r="G74" s="723"/>
      <c r="H74" s="723"/>
      <c r="I74" s="723"/>
      <c r="J74" s="723"/>
      <c r="K74" s="723"/>
      <c r="L74" s="723"/>
      <c r="M74" s="723"/>
      <c r="N74" s="723"/>
      <c r="O74" s="723"/>
      <c r="P74" s="723"/>
      <c r="Q74" s="72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502"/>
      <c r="BE74" s="502"/>
      <c r="BF74" s="502"/>
      <c r="BG74" s="414"/>
      <c r="BH74" s="414"/>
      <c r="BI74" s="414"/>
      <c r="BJ74" s="414"/>
      <c r="BK74" s="414"/>
      <c r="BL74" s="414"/>
      <c r="BM74" s="414"/>
      <c r="BN74" s="414"/>
      <c r="BO74" s="414"/>
      <c r="BP74" s="414"/>
      <c r="BQ74" s="414"/>
      <c r="BR74" s="414"/>
      <c r="BS74" s="414"/>
      <c r="BT74" s="414"/>
      <c r="BU74" s="414"/>
      <c r="BV74" s="414"/>
    </row>
    <row r="75" spans="1:74" ht="12" customHeight="1" x14ac:dyDescent="0.3">
      <c r="A75" s="413"/>
      <c r="B75" s="726" t="s">
        <v>1263</v>
      </c>
      <c r="C75" s="723"/>
      <c r="D75" s="723"/>
      <c r="E75" s="723"/>
      <c r="F75" s="723"/>
      <c r="G75" s="723"/>
      <c r="H75" s="723"/>
      <c r="I75" s="723"/>
      <c r="J75" s="723"/>
      <c r="K75" s="723"/>
      <c r="L75" s="723"/>
      <c r="M75" s="723"/>
      <c r="N75" s="723"/>
      <c r="O75" s="723"/>
      <c r="P75" s="723"/>
      <c r="Q75" s="724"/>
      <c r="R75" s="414"/>
      <c r="S75" s="414"/>
      <c r="T75" s="414"/>
      <c r="U75" s="414"/>
      <c r="V75" s="414"/>
      <c r="W75" s="414"/>
      <c r="X75" s="414"/>
      <c r="Y75" s="414"/>
      <c r="Z75" s="414"/>
      <c r="AA75" s="414"/>
      <c r="AB75" s="414"/>
      <c r="AC75" s="414"/>
      <c r="AD75" s="414"/>
      <c r="AE75" s="414"/>
      <c r="AF75" s="414"/>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502"/>
      <c r="BE75" s="502"/>
      <c r="BF75" s="502"/>
      <c r="BG75" s="414"/>
      <c r="BH75" s="414"/>
      <c r="BI75" s="414"/>
      <c r="BJ75" s="414"/>
      <c r="BK75" s="414"/>
      <c r="BL75" s="414"/>
      <c r="BM75" s="414"/>
      <c r="BN75" s="414"/>
      <c r="BO75" s="414"/>
      <c r="BP75" s="414"/>
      <c r="BQ75" s="414"/>
      <c r="BR75" s="414"/>
      <c r="BS75" s="414"/>
      <c r="BT75" s="414"/>
      <c r="BU75" s="414"/>
      <c r="BV75" s="414"/>
    </row>
    <row r="76" spans="1:74" ht="12" customHeight="1" x14ac:dyDescent="0.3">
      <c r="A76" s="413"/>
      <c r="B76" s="733" t="s">
        <v>1257</v>
      </c>
      <c r="C76" s="734"/>
      <c r="D76" s="734"/>
      <c r="E76" s="734"/>
      <c r="F76" s="734"/>
      <c r="G76" s="734"/>
      <c r="H76" s="734"/>
      <c r="I76" s="734"/>
      <c r="J76" s="734"/>
      <c r="K76" s="734"/>
      <c r="L76" s="734"/>
      <c r="M76" s="734"/>
      <c r="N76" s="734"/>
      <c r="O76" s="734"/>
      <c r="P76" s="734"/>
      <c r="Q76" s="735"/>
      <c r="R76" s="414"/>
      <c r="S76" s="414"/>
      <c r="T76" s="414"/>
      <c r="U76" s="414"/>
      <c r="V76" s="414"/>
      <c r="W76" s="414"/>
      <c r="X76" s="414"/>
      <c r="Y76" s="414"/>
      <c r="Z76" s="414"/>
      <c r="AA76" s="414"/>
      <c r="AB76" s="414"/>
      <c r="AC76" s="414"/>
      <c r="AD76" s="414"/>
      <c r="AE76" s="414"/>
      <c r="AF76" s="414"/>
      <c r="AG76" s="414"/>
      <c r="AH76" s="414"/>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502"/>
      <c r="BE76" s="502"/>
      <c r="BF76" s="502"/>
      <c r="BG76" s="414"/>
      <c r="BH76" s="414"/>
      <c r="BI76" s="414"/>
      <c r="BJ76" s="414"/>
      <c r="BK76" s="414"/>
      <c r="BL76" s="414"/>
      <c r="BM76" s="414"/>
      <c r="BN76" s="414"/>
      <c r="BO76" s="414"/>
      <c r="BP76" s="414"/>
      <c r="BQ76" s="414"/>
      <c r="BR76" s="414"/>
      <c r="BS76" s="414"/>
      <c r="BT76" s="414"/>
      <c r="BU76" s="414"/>
      <c r="BV76" s="414"/>
    </row>
    <row r="77" spans="1:74" ht="12" customHeight="1" x14ac:dyDescent="0.3">
      <c r="A77" s="413"/>
      <c r="B77" s="736" t="s">
        <v>1252</v>
      </c>
      <c r="C77" s="737"/>
      <c r="D77" s="737"/>
      <c r="E77" s="737"/>
      <c r="F77" s="737"/>
      <c r="G77" s="737"/>
      <c r="H77" s="737"/>
      <c r="I77" s="737"/>
      <c r="J77" s="737"/>
      <c r="K77" s="737"/>
      <c r="L77" s="737"/>
      <c r="M77" s="737"/>
      <c r="N77" s="737"/>
      <c r="O77" s="737"/>
      <c r="P77" s="737"/>
      <c r="Q77" s="738"/>
      <c r="R77" s="414"/>
      <c r="S77" s="414"/>
      <c r="T77" s="414"/>
      <c r="U77" s="414"/>
      <c r="V77" s="414"/>
      <c r="W77" s="414"/>
      <c r="X77" s="414"/>
      <c r="Y77" s="414"/>
      <c r="Z77" s="414"/>
      <c r="AA77" s="414"/>
      <c r="AB77" s="414"/>
      <c r="AC77" s="414"/>
      <c r="AD77" s="414"/>
      <c r="AE77" s="414"/>
      <c r="AF77" s="414"/>
      <c r="AG77" s="414"/>
      <c r="AH77" s="414"/>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502"/>
      <c r="BE77" s="502"/>
      <c r="BF77" s="502"/>
      <c r="BG77" s="414"/>
      <c r="BH77" s="414"/>
      <c r="BI77" s="414"/>
      <c r="BJ77" s="414"/>
      <c r="BK77" s="414"/>
      <c r="BL77" s="414"/>
      <c r="BM77" s="414"/>
      <c r="BN77" s="414"/>
      <c r="BO77" s="414"/>
      <c r="BP77" s="414"/>
      <c r="BQ77" s="414"/>
      <c r="BR77" s="414"/>
      <c r="BS77" s="414"/>
      <c r="BT77" s="414"/>
      <c r="BU77" s="414"/>
      <c r="BV77" s="414"/>
    </row>
    <row r="78" spans="1:74" ht="12" customHeight="1" x14ac:dyDescent="0.25">
      <c r="A78" s="413"/>
      <c r="B78" s="719" t="s">
        <v>1264</v>
      </c>
      <c r="C78" s="720"/>
      <c r="D78" s="720"/>
      <c r="E78" s="720"/>
      <c r="F78" s="720"/>
      <c r="G78" s="720"/>
      <c r="H78" s="720"/>
      <c r="I78" s="720"/>
      <c r="J78" s="720"/>
      <c r="K78" s="720"/>
      <c r="L78" s="720"/>
      <c r="M78" s="720"/>
      <c r="N78" s="720"/>
      <c r="O78" s="720"/>
      <c r="P78" s="720"/>
      <c r="Q78" s="721"/>
      <c r="R78" s="416"/>
      <c r="S78" s="416"/>
      <c r="T78" s="416"/>
      <c r="U78" s="416"/>
      <c r="V78" s="416"/>
      <c r="W78" s="416"/>
      <c r="X78" s="416"/>
      <c r="Y78" s="416"/>
      <c r="Z78" s="416"/>
      <c r="AA78" s="415"/>
      <c r="AB78" s="416"/>
      <c r="AC78" s="416"/>
      <c r="AD78" s="416"/>
      <c r="AE78" s="416"/>
      <c r="AF78" s="416"/>
      <c r="AG78" s="416"/>
      <c r="AH78" s="416"/>
      <c r="AI78" s="416"/>
      <c r="AJ78" s="416"/>
      <c r="AK78" s="416"/>
      <c r="AL78" s="416"/>
      <c r="AM78" s="415"/>
      <c r="AN78" s="416"/>
      <c r="AO78" s="416"/>
      <c r="AP78" s="416"/>
      <c r="AQ78" s="416"/>
      <c r="AR78" s="416"/>
      <c r="AS78" s="416"/>
      <c r="AT78" s="416"/>
      <c r="AU78" s="416"/>
      <c r="AV78" s="416"/>
      <c r="AW78" s="416"/>
      <c r="AX78" s="416"/>
      <c r="AY78" s="415"/>
      <c r="AZ78" s="416"/>
      <c r="BA78" s="416"/>
      <c r="BB78" s="416"/>
      <c r="BC78" s="416"/>
      <c r="BD78" s="490"/>
      <c r="BE78" s="490"/>
      <c r="BF78" s="490"/>
      <c r="BG78" s="416"/>
      <c r="BH78" s="416"/>
      <c r="BI78" s="416"/>
      <c r="BJ78" s="416"/>
      <c r="BK78" s="415"/>
      <c r="BL78" s="416"/>
      <c r="BM78" s="416"/>
      <c r="BN78" s="416"/>
      <c r="BO78" s="416"/>
      <c r="BP78" s="416"/>
      <c r="BQ78" s="416"/>
      <c r="BR78" s="416"/>
      <c r="BS78" s="416"/>
      <c r="BT78" s="416"/>
      <c r="BU78" s="416"/>
      <c r="BV78" s="416"/>
    </row>
    <row r="79" spans="1:74" x14ac:dyDescent="0.25">
      <c r="A79" s="416"/>
      <c r="B79" s="417"/>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c r="AM79" s="418"/>
      <c r="AN79" s="418"/>
      <c r="AO79" s="418"/>
      <c r="AP79" s="418"/>
      <c r="AQ79" s="418"/>
      <c r="AR79" s="418"/>
      <c r="AS79" s="418"/>
      <c r="AT79" s="418"/>
      <c r="AU79" s="418"/>
      <c r="AV79" s="418"/>
      <c r="AW79" s="418"/>
      <c r="AX79" s="418"/>
      <c r="AY79" s="418"/>
      <c r="AZ79" s="418"/>
      <c r="BA79" s="418"/>
      <c r="BB79" s="418"/>
      <c r="BC79" s="418"/>
      <c r="BD79" s="503"/>
      <c r="BE79" s="503"/>
      <c r="BF79" s="503"/>
      <c r="BG79" s="418"/>
      <c r="BH79" s="418"/>
      <c r="BI79" s="418"/>
      <c r="BJ79" s="418"/>
      <c r="BK79" s="418"/>
      <c r="BL79" s="418"/>
      <c r="BM79" s="418"/>
      <c r="BN79" s="418"/>
      <c r="BO79" s="418"/>
      <c r="BP79" s="418"/>
      <c r="BQ79" s="418"/>
      <c r="BR79" s="418"/>
      <c r="BS79" s="418"/>
      <c r="BT79" s="418"/>
      <c r="BU79" s="418"/>
      <c r="BV79" s="418"/>
    </row>
    <row r="80" spans="1:74" x14ac:dyDescent="0.25">
      <c r="A80" s="416"/>
      <c r="B80" s="415"/>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503"/>
      <c r="BE80" s="503"/>
      <c r="BF80" s="503"/>
      <c r="BG80" s="418"/>
      <c r="BH80" s="418"/>
      <c r="BI80" s="418"/>
      <c r="BJ80" s="418"/>
      <c r="BK80" s="418"/>
      <c r="BL80" s="418"/>
      <c r="BM80" s="418"/>
      <c r="BN80" s="418"/>
      <c r="BO80" s="418"/>
      <c r="BP80" s="418"/>
      <c r="BQ80" s="418"/>
      <c r="BR80" s="418"/>
      <c r="BS80" s="418"/>
      <c r="BT80" s="418"/>
      <c r="BU80" s="418"/>
      <c r="BV80" s="418"/>
    </row>
    <row r="81" spans="1:74" x14ac:dyDescent="0.25">
      <c r="A81" s="416"/>
      <c r="B81" s="415"/>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8"/>
      <c r="AY81" s="418"/>
      <c r="AZ81" s="418"/>
      <c r="BA81" s="418"/>
      <c r="BB81" s="418"/>
      <c r="BC81" s="418"/>
      <c r="BD81" s="503"/>
      <c r="BE81" s="503"/>
      <c r="BF81" s="503"/>
      <c r="BG81" s="418"/>
      <c r="BH81" s="418"/>
      <c r="BI81" s="418"/>
      <c r="BJ81" s="418"/>
      <c r="BK81" s="418"/>
      <c r="BL81" s="418"/>
      <c r="BM81" s="418"/>
      <c r="BN81" s="418"/>
      <c r="BO81" s="418"/>
      <c r="BP81" s="418"/>
      <c r="BQ81" s="418"/>
      <c r="BR81" s="418"/>
      <c r="BS81" s="418"/>
      <c r="BT81" s="418"/>
      <c r="BU81" s="418"/>
      <c r="BV81" s="418"/>
    </row>
    <row r="83" spans="1:74" x14ac:dyDescent="0.25">
      <c r="B83" s="417"/>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8"/>
      <c r="AZ83" s="418"/>
      <c r="BA83" s="418"/>
      <c r="BB83" s="418"/>
      <c r="BC83" s="418"/>
      <c r="BD83" s="503"/>
      <c r="BE83" s="503"/>
      <c r="BF83" s="503"/>
      <c r="BG83" s="418"/>
      <c r="BH83" s="418"/>
      <c r="BI83" s="418"/>
      <c r="BJ83" s="418"/>
      <c r="BK83" s="418"/>
      <c r="BL83" s="418"/>
      <c r="BM83" s="418"/>
      <c r="BN83" s="418"/>
      <c r="BO83" s="418"/>
      <c r="BP83" s="418"/>
      <c r="BQ83" s="418"/>
      <c r="BR83" s="418"/>
      <c r="BS83" s="418"/>
      <c r="BT83" s="418"/>
      <c r="BU83" s="418"/>
      <c r="BV83" s="418"/>
    </row>
    <row r="84" spans="1:74" x14ac:dyDescent="0.25">
      <c r="B84" s="415"/>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503"/>
      <c r="BE84" s="503"/>
      <c r="BF84" s="503"/>
      <c r="BG84" s="418"/>
      <c r="BH84" s="418"/>
      <c r="BI84" s="418"/>
      <c r="BJ84" s="418"/>
      <c r="BK84" s="418"/>
      <c r="BL84" s="418"/>
      <c r="BM84" s="418"/>
      <c r="BN84" s="418"/>
      <c r="BO84" s="418"/>
      <c r="BP84" s="418"/>
      <c r="BQ84" s="418"/>
      <c r="BR84" s="418"/>
      <c r="BS84" s="418"/>
      <c r="BT84" s="418"/>
      <c r="BU84" s="418"/>
      <c r="BV84" s="418"/>
    </row>
    <row r="85" spans="1:74" x14ac:dyDescent="0.25">
      <c r="A85" s="416"/>
      <c r="B85" s="415"/>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8"/>
      <c r="AN85" s="418"/>
      <c r="AO85" s="418"/>
      <c r="AP85" s="418"/>
      <c r="AQ85" s="418"/>
      <c r="AR85" s="418"/>
      <c r="AS85" s="418"/>
      <c r="AT85" s="418"/>
      <c r="AU85" s="418"/>
      <c r="AV85" s="418"/>
      <c r="AW85" s="418"/>
      <c r="AX85" s="418"/>
      <c r="AY85" s="418"/>
      <c r="AZ85" s="418"/>
      <c r="BA85" s="418"/>
      <c r="BB85" s="418"/>
      <c r="BC85" s="418"/>
      <c r="BD85" s="503"/>
      <c r="BE85" s="503"/>
      <c r="BF85" s="503"/>
      <c r="BG85" s="418"/>
      <c r="BH85" s="418"/>
      <c r="BI85" s="418"/>
      <c r="BJ85" s="418"/>
      <c r="BK85" s="418"/>
      <c r="BL85" s="418"/>
      <c r="BM85" s="418"/>
      <c r="BN85" s="418"/>
      <c r="BO85" s="418"/>
      <c r="BP85" s="418"/>
      <c r="BQ85" s="418"/>
      <c r="BR85" s="418"/>
      <c r="BS85" s="418"/>
      <c r="BT85" s="418"/>
      <c r="BU85" s="418"/>
      <c r="BV85" s="418"/>
    </row>
    <row r="86" spans="1:74" x14ac:dyDescent="0.25">
      <c r="A86" s="416"/>
      <c r="B86" s="415"/>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c r="AM86" s="418"/>
      <c r="AN86" s="418"/>
      <c r="AO86" s="418"/>
      <c r="AP86" s="418"/>
      <c r="AQ86" s="418"/>
      <c r="AR86" s="418"/>
      <c r="AS86" s="418"/>
      <c r="AT86" s="418"/>
      <c r="AU86" s="418"/>
      <c r="AV86" s="418"/>
      <c r="AW86" s="418"/>
      <c r="AX86" s="418"/>
      <c r="AY86" s="418"/>
      <c r="AZ86" s="418"/>
      <c r="BA86" s="418"/>
      <c r="BB86" s="418"/>
      <c r="BC86" s="418"/>
      <c r="BD86" s="503"/>
      <c r="BE86" s="503"/>
      <c r="BF86" s="503"/>
      <c r="BG86" s="418"/>
      <c r="BH86" s="418"/>
      <c r="BI86" s="418"/>
      <c r="BJ86" s="418"/>
      <c r="BK86" s="418"/>
      <c r="BL86" s="418"/>
      <c r="BM86" s="418"/>
      <c r="BN86" s="418"/>
      <c r="BO86" s="418"/>
      <c r="BP86" s="418"/>
      <c r="BQ86" s="418"/>
      <c r="BR86" s="418"/>
      <c r="BS86" s="418"/>
      <c r="BT86" s="418"/>
      <c r="BU86" s="418"/>
      <c r="BV86" s="418"/>
    </row>
    <row r="87" spans="1:74" x14ac:dyDescent="0.25">
      <c r="B87" s="417"/>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c r="AM87" s="418"/>
      <c r="AN87" s="418"/>
      <c r="AO87" s="418"/>
      <c r="AP87" s="418"/>
      <c r="AQ87" s="418"/>
      <c r="AR87" s="418"/>
      <c r="AS87" s="418"/>
      <c r="AT87" s="418"/>
      <c r="AU87" s="418"/>
      <c r="AV87" s="418"/>
      <c r="AW87" s="418"/>
      <c r="AX87" s="418"/>
      <c r="AY87" s="418"/>
      <c r="AZ87" s="418"/>
      <c r="BA87" s="418"/>
      <c r="BB87" s="418"/>
      <c r="BC87" s="418"/>
      <c r="BD87" s="503"/>
      <c r="BE87" s="503"/>
      <c r="BF87" s="503"/>
      <c r="BG87" s="418"/>
      <c r="BH87" s="418"/>
      <c r="BI87" s="418"/>
      <c r="BJ87" s="418"/>
      <c r="BK87" s="418"/>
      <c r="BL87" s="418"/>
      <c r="BM87" s="418"/>
      <c r="BN87" s="418"/>
      <c r="BO87" s="418"/>
      <c r="BP87" s="418"/>
      <c r="BQ87" s="418"/>
      <c r="BR87" s="418"/>
      <c r="BS87" s="418"/>
      <c r="BT87" s="418"/>
      <c r="BU87" s="418"/>
      <c r="BV87" s="418"/>
    </row>
    <row r="88" spans="1:74" x14ac:dyDescent="0.25">
      <c r="B88" s="415"/>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c r="AM88" s="418"/>
      <c r="AN88" s="418"/>
      <c r="AO88" s="418"/>
      <c r="AP88" s="418"/>
      <c r="AQ88" s="418"/>
      <c r="AR88" s="418"/>
      <c r="AS88" s="418"/>
      <c r="AT88" s="418"/>
      <c r="AU88" s="418"/>
      <c r="AV88" s="418"/>
      <c r="AW88" s="418"/>
      <c r="AX88" s="418"/>
      <c r="AY88" s="418"/>
      <c r="AZ88" s="418"/>
      <c r="BA88" s="418"/>
      <c r="BB88" s="418"/>
      <c r="BC88" s="418"/>
      <c r="BD88" s="503"/>
      <c r="BE88" s="503"/>
      <c r="BF88" s="503"/>
      <c r="BG88" s="418"/>
      <c r="BH88" s="418"/>
      <c r="BI88" s="418"/>
      <c r="BJ88" s="418"/>
      <c r="BK88" s="418"/>
      <c r="BL88" s="418"/>
      <c r="BM88" s="418"/>
      <c r="BN88" s="418"/>
      <c r="BO88" s="418"/>
      <c r="BP88" s="418"/>
      <c r="BQ88" s="418"/>
      <c r="BR88" s="418"/>
      <c r="BS88" s="418"/>
      <c r="BT88" s="418"/>
      <c r="BU88" s="418"/>
      <c r="BV88" s="418"/>
    </row>
    <row r="89" spans="1:74" x14ac:dyDescent="0.25">
      <c r="A89" s="416"/>
      <c r="B89" s="415"/>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c r="AM89" s="418"/>
      <c r="AN89" s="418"/>
      <c r="AO89" s="418"/>
      <c r="AP89" s="418"/>
      <c r="AQ89" s="418"/>
      <c r="AR89" s="418"/>
      <c r="AS89" s="418"/>
      <c r="AT89" s="418"/>
      <c r="AU89" s="418"/>
      <c r="AV89" s="418"/>
      <c r="AW89" s="418"/>
      <c r="AX89" s="418"/>
      <c r="AY89" s="418"/>
      <c r="AZ89" s="418"/>
      <c r="BA89" s="418"/>
      <c r="BB89" s="418"/>
      <c r="BC89" s="418"/>
      <c r="BD89" s="503"/>
      <c r="BE89" s="503"/>
      <c r="BF89" s="503"/>
      <c r="BG89" s="418"/>
      <c r="BH89" s="418"/>
      <c r="BI89" s="418"/>
      <c r="BJ89" s="418"/>
      <c r="BK89" s="418"/>
      <c r="BL89" s="418"/>
      <c r="BM89" s="418"/>
      <c r="BN89" s="418"/>
      <c r="BO89" s="418"/>
      <c r="BP89" s="418"/>
      <c r="BQ89" s="418"/>
      <c r="BR89" s="418"/>
      <c r="BS89" s="418"/>
      <c r="BT89" s="418"/>
      <c r="BU89" s="418"/>
      <c r="BV89" s="418"/>
    </row>
    <row r="91" spans="1:74" x14ac:dyDescent="0.25">
      <c r="B91" s="417"/>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8"/>
      <c r="AN91" s="418"/>
      <c r="AO91" s="418"/>
      <c r="AP91" s="418"/>
      <c r="AQ91" s="418"/>
      <c r="AR91" s="418"/>
      <c r="AS91" s="418"/>
      <c r="AT91" s="418"/>
      <c r="AU91" s="418"/>
      <c r="AV91" s="418"/>
      <c r="AW91" s="418"/>
      <c r="AX91" s="418"/>
      <c r="AY91" s="418"/>
      <c r="AZ91" s="418"/>
      <c r="BA91" s="418"/>
      <c r="BB91" s="418"/>
      <c r="BC91" s="418"/>
      <c r="BD91" s="503"/>
      <c r="BE91" s="503"/>
      <c r="BF91" s="503"/>
      <c r="BG91" s="418"/>
      <c r="BH91" s="418"/>
      <c r="BI91" s="418"/>
      <c r="BJ91" s="418"/>
      <c r="BK91" s="418"/>
      <c r="BL91" s="418"/>
      <c r="BM91" s="418"/>
      <c r="BN91" s="418"/>
      <c r="BO91" s="418"/>
      <c r="BP91" s="418"/>
      <c r="BQ91" s="418"/>
      <c r="BR91" s="418"/>
      <c r="BS91" s="418"/>
      <c r="BT91" s="418"/>
      <c r="BU91" s="418"/>
      <c r="BV91" s="418"/>
    </row>
    <row r="92" spans="1:74" x14ac:dyDescent="0.25">
      <c r="B92" s="415"/>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8"/>
      <c r="AN92" s="418"/>
      <c r="AO92" s="418"/>
      <c r="AP92" s="418"/>
      <c r="AQ92" s="418"/>
      <c r="AR92" s="418"/>
      <c r="AS92" s="418"/>
      <c r="AT92" s="418"/>
      <c r="AU92" s="418"/>
      <c r="AV92" s="418"/>
      <c r="AW92" s="418"/>
      <c r="AX92" s="418"/>
      <c r="AY92" s="418"/>
      <c r="AZ92" s="418"/>
      <c r="BA92" s="418"/>
      <c r="BB92" s="418"/>
      <c r="BC92" s="418"/>
      <c r="BD92" s="503"/>
      <c r="BE92" s="503"/>
      <c r="BF92" s="503"/>
      <c r="BG92" s="418"/>
      <c r="BH92" s="418"/>
      <c r="BI92" s="418"/>
      <c r="BJ92" s="418"/>
      <c r="BK92" s="418"/>
      <c r="BL92" s="418"/>
      <c r="BM92" s="418"/>
      <c r="BN92" s="418"/>
      <c r="BO92" s="418"/>
      <c r="BP92" s="418"/>
      <c r="BQ92" s="418"/>
      <c r="BR92" s="418"/>
      <c r="BS92" s="418"/>
      <c r="BT92" s="418"/>
      <c r="BU92" s="418"/>
      <c r="BV92" s="418"/>
    </row>
    <row r="93" spans="1:74" x14ac:dyDescent="0.25">
      <c r="A93" s="416"/>
      <c r="B93" s="415"/>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c r="AM93" s="418"/>
      <c r="AN93" s="418"/>
      <c r="AO93" s="418"/>
      <c r="AP93" s="418"/>
      <c r="AQ93" s="418"/>
      <c r="AR93" s="418"/>
      <c r="AS93" s="418"/>
      <c r="AT93" s="418"/>
      <c r="AU93" s="418"/>
      <c r="AV93" s="418"/>
      <c r="AW93" s="418"/>
      <c r="AX93" s="418"/>
      <c r="AY93" s="418"/>
      <c r="AZ93" s="418"/>
      <c r="BA93" s="418"/>
      <c r="BB93" s="418"/>
      <c r="BC93" s="418"/>
      <c r="BD93" s="503"/>
      <c r="BE93" s="503"/>
      <c r="BF93" s="503"/>
      <c r="BG93" s="418"/>
      <c r="BH93" s="418"/>
      <c r="BI93" s="418"/>
      <c r="BJ93" s="418"/>
      <c r="BK93" s="418"/>
      <c r="BL93" s="418"/>
      <c r="BM93" s="418"/>
      <c r="BN93" s="418"/>
      <c r="BO93" s="418"/>
      <c r="BP93" s="418"/>
      <c r="BQ93" s="418"/>
      <c r="BR93" s="418"/>
      <c r="BS93" s="418"/>
      <c r="BT93" s="418"/>
      <c r="BU93" s="418"/>
      <c r="BV93" s="418"/>
    </row>
    <row r="95" spans="1:74" x14ac:dyDescent="0.25">
      <c r="B95" s="417"/>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19"/>
      <c r="AY95" s="419"/>
      <c r="AZ95" s="419"/>
      <c r="BA95" s="419"/>
      <c r="BB95" s="419"/>
      <c r="BC95" s="419"/>
      <c r="BD95" s="504"/>
      <c r="BE95" s="504"/>
      <c r="BF95" s="504"/>
      <c r="BG95" s="419"/>
      <c r="BH95" s="419"/>
      <c r="BI95" s="419"/>
      <c r="BJ95" s="419"/>
      <c r="BK95" s="419"/>
      <c r="BL95" s="419"/>
      <c r="BM95" s="419"/>
      <c r="BN95" s="419"/>
      <c r="BO95" s="419"/>
      <c r="BP95" s="419"/>
      <c r="BQ95" s="419"/>
      <c r="BR95" s="419"/>
      <c r="BS95" s="419"/>
      <c r="BT95" s="419"/>
      <c r="BU95" s="419"/>
      <c r="BV95" s="419"/>
    </row>
    <row r="96" spans="1:74" x14ac:dyDescent="0.25">
      <c r="B96" s="415"/>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504"/>
      <c r="BE96" s="504"/>
      <c r="BF96" s="504"/>
      <c r="BG96" s="419"/>
      <c r="BH96" s="419"/>
      <c r="BI96" s="419"/>
      <c r="BJ96" s="419"/>
      <c r="BK96" s="419"/>
      <c r="BL96" s="419"/>
      <c r="BM96" s="419"/>
      <c r="BN96" s="419"/>
      <c r="BO96" s="419"/>
      <c r="BP96" s="419"/>
      <c r="BQ96" s="419"/>
      <c r="BR96" s="419"/>
      <c r="BS96" s="419"/>
      <c r="BT96" s="419"/>
      <c r="BU96" s="419"/>
      <c r="BV96" s="419"/>
    </row>
    <row r="97" spans="1:74" x14ac:dyDescent="0.25">
      <c r="A97" s="416"/>
      <c r="B97" s="415"/>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503"/>
      <c r="BE97" s="503"/>
      <c r="BF97" s="503"/>
      <c r="BG97" s="418"/>
      <c r="BH97" s="418"/>
      <c r="BI97" s="418"/>
      <c r="BJ97" s="418"/>
      <c r="BK97" s="418"/>
      <c r="BL97" s="418"/>
      <c r="BM97" s="418"/>
      <c r="BN97" s="418"/>
      <c r="BO97" s="418"/>
      <c r="BP97" s="418"/>
      <c r="BQ97" s="418"/>
      <c r="BR97" s="418"/>
      <c r="BS97" s="418"/>
      <c r="BT97" s="418"/>
      <c r="BU97" s="418"/>
      <c r="BV97" s="418"/>
    </row>
    <row r="99" spans="1:74" x14ac:dyDescent="0.25">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505"/>
      <c r="BE99" s="505"/>
      <c r="BF99" s="505"/>
      <c r="BG99" s="420"/>
      <c r="BH99" s="420"/>
      <c r="BI99" s="420"/>
      <c r="BJ99" s="420"/>
      <c r="BK99" s="420"/>
      <c r="BL99" s="420"/>
      <c r="BM99" s="420"/>
      <c r="BN99" s="420"/>
      <c r="BO99" s="420"/>
      <c r="BP99" s="420"/>
      <c r="BQ99" s="420"/>
      <c r="BR99" s="420"/>
      <c r="BS99" s="420"/>
      <c r="BT99" s="420"/>
      <c r="BU99" s="420"/>
      <c r="BV99" s="420"/>
    </row>
    <row r="100" spans="1:74" x14ac:dyDescent="0.25">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1"/>
      <c r="AY100" s="421"/>
      <c r="AZ100" s="421"/>
      <c r="BA100" s="421"/>
      <c r="BB100" s="421"/>
      <c r="BC100" s="421"/>
      <c r="BD100" s="506"/>
      <c r="BE100" s="506"/>
      <c r="BF100" s="506"/>
      <c r="BG100" s="421"/>
      <c r="BH100" s="421"/>
      <c r="BI100" s="421"/>
      <c r="BJ100" s="421"/>
      <c r="BK100" s="421"/>
      <c r="BL100" s="421"/>
      <c r="BM100" s="421"/>
      <c r="BN100" s="421"/>
      <c r="BO100" s="421"/>
      <c r="BP100" s="421"/>
      <c r="BQ100" s="421"/>
      <c r="BR100" s="421"/>
      <c r="BS100" s="421"/>
      <c r="BT100" s="421"/>
      <c r="BU100" s="421"/>
      <c r="BV100" s="421"/>
    </row>
    <row r="101" spans="1:74" x14ac:dyDescent="0.25">
      <c r="B101" s="415"/>
    </row>
  </sheetData>
  <mergeCells count="19">
    <mergeCell ref="A1:A2"/>
    <mergeCell ref="C3:N3"/>
    <mergeCell ref="O3:Z3"/>
    <mergeCell ref="AA3:AL3"/>
    <mergeCell ref="AM3:AX3"/>
    <mergeCell ref="B78:Q78"/>
    <mergeCell ref="B71:Q71"/>
    <mergeCell ref="B72:Q72"/>
    <mergeCell ref="BK3:BV3"/>
    <mergeCell ref="AY3:BJ3"/>
    <mergeCell ref="B73:Q73"/>
    <mergeCell ref="B75:Q75"/>
    <mergeCell ref="B67:Q67"/>
    <mergeCell ref="B68:Q68"/>
    <mergeCell ref="B69:Q69"/>
    <mergeCell ref="B70:Q70"/>
    <mergeCell ref="B74:Q74"/>
    <mergeCell ref="B76:Q76"/>
    <mergeCell ref="B77:Q77"/>
  </mergeCells>
  <phoneticPr fontId="0" type="noConversion"/>
  <conditionalFormatting sqref="C66:P66">
    <cfRule type="cellIs" dxfId="3" priority="1" stopIfTrue="1" operator="notEqual">
      <formula>0</formula>
    </cfRule>
  </conditionalFormatting>
  <conditionalFormatting sqref="C81:BV81 C85:BV85 C89:BV89 C93:BV93 C97:BV97 C101:BV101">
    <cfRule type="cellIs" dxfId="2" priority="3"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1"/>
  <sheetViews>
    <sheetView workbookViewId="0"/>
  </sheetViews>
  <sheetFormatPr defaultColWidth="8.54296875" defaultRowHeight="12.5" x14ac:dyDescent="0.25"/>
  <cols>
    <col min="1" max="1" width="13.453125" style="216" customWidth="1"/>
    <col min="2" max="2" width="90" style="216" customWidth="1"/>
    <col min="3" max="16384" width="8.54296875" style="216"/>
  </cols>
  <sheetData>
    <row r="1" spans="1:18" x14ac:dyDescent="0.25">
      <c r="A1" s="216" t="s">
        <v>424</v>
      </c>
    </row>
    <row r="6" spans="1:18" ht="15.5" x14ac:dyDescent="0.35">
      <c r="B6" s="217" t="str">
        <f>"Short-Term Energy Outlook, "&amp;Dates!D1</f>
        <v>Short-Term Energy Outlook, May 2024</v>
      </c>
    </row>
    <row r="8" spans="1:18" ht="15" customHeight="1" x14ac:dyDescent="0.25">
      <c r="A8" s="218"/>
      <c r="B8" s="219" t="s">
        <v>221</v>
      </c>
      <c r="C8" s="218"/>
      <c r="D8" s="218"/>
      <c r="E8" s="218"/>
      <c r="F8" s="218"/>
      <c r="G8" s="218"/>
      <c r="H8" s="218"/>
      <c r="I8" s="218"/>
      <c r="J8" s="218"/>
      <c r="K8" s="218"/>
      <c r="L8" s="218"/>
      <c r="M8" s="218"/>
      <c r="N8" s="218"/>
      <c r="O8" s="218"/>
      <c r="P8" s="218"/>
      <c r="Q8" s="218"/>
      <c r="R8" s="218"/>
    </row>
    <row r="9" spans="1:18" ht="15" customHeight="1" x14ac:dyDescent="0.25">
      <c r="A9" s="218"/>
      <c r="B9" s="219" t="s">
        <v>1156</v>
      </c>
      <c r="C9" s="218"/>
      <c r="D9" s="218"/>
      <c r="E9" s="218"/>
      <c r="F9" s="218"/>
      <c r="G9" s="218"/>
      <c r="H9" s="218"/>
      <c r="I9" s="218"/>
      <c r="J9" s="218"/>
      <c r="K9" s="218"/>
      <c r="L9" s="218"/>
      <c r="M9" s="218"/>
      <c r="N9" s="218"/>
      <c r="O9" s="218"/>
      <c r="P9" s="218"/>
      <c r="Q9" s="218"/>
      <c r="R9" s="218"/>
    </row>
    <row r="10" spans="1:18" ht="15" customHeight="1" x14ac:dyDescent="0.25">
      <c r="A10" s="218"/>
      <c r="B10" s="219" t="s">
        <v>1434</v>
      </c>
      <c r="C10" s="220"/>
      <c r="D10" s="220"/>
      <c r="E10" s="220"/>
      <c r="F10" s="220"/>
      <c r="G10" s="220"/>
      <c r="H10" s="220"/>
      <c r="I10" s="220"/>
      <c r="J10" s="220"/>
      <c r="K10" s="220"/>
      <c r="L10" s="220"/>
      <c r="M10" s="220"/>
      <c r="N10" s="220"/>
      <c r="O10" s="220"/>
      <c r="P10" s="220"/>
      <c r="Q10" s="220"/>
      <c r="R10" s="220"/>
    </row>
    <row r="11" spans="1:18" ht="15" customHeight="1" x14ac:dyDescent="0.25">
      <c r="A11" s="218"/>
      <c r="B11" s="219" t="s">
        <v>1443</v>
      </c>
      <c r="C11" s="220"/>
      <c r="D11" s="220"/>
      <c r="E11" s="220"/>
      <c r="F11" s="220"/>
      <c r="G11" s="220"/>
      <c r="H11" s="220"/>
      <c r="I11" s="220"/>
      <c r="J11" s="220"/>
      <c r="K11" s="220"/>
      <c r="L11" s="220"/>
      <c r="M11" s="220"/>
      <c r="N11" s="220"/>
      <c r="O11" s="220"/>
      <c r="P11" s="220"/>
      <c r="Q11" s="220"/>
      <c r="R11" s="220"/>
    </row>
    <row r="12" spans="1:18" ht="15" customHeight="1" x14ac:dyDescent="0.25">
      <c r="A12" s="218"/>
      <c r="B12" s="219" t="s">
        <v>1442</v>
      </c>
      <c r="C12" s="220"/>
      <c r="D12" s="220"/>
      <c r="E12" s="220"/>
      <c r="F12" s="220"/>
      <c r="G12" s="220"/>
      <c r="H12" s="220"/>
      <c r="I12" s="220"/>
      <c r="J12" s="220"/>
      <c r="K12" s="220"/>
      <c r="L12" s="220"/>
      <c r="M12" s="220"/>
      <c r="N12" s="220"/>
      <c r="O12" s="220"/>
      <c r="P12" s="220"/>
      <c r="Q12" s="220"/>
      <c r="R12" s="220"/>
    </row>
    <row r="13" spans="1:18" ht="15" customHeight="1" x14ac:dyDescent="0.25">
      <c r="A13" s="218"/>
      <c r="B13" s="219" t="s">
        <v>1441</v>
      </c>
      <c r="C13" s="220"/>
      <c r="D13" s="220"/>
      <c r="E13" s="220"/>
      <c r="F13" s="220"/>
      <c r="G13" s="220"/>
      <c r="H13" s="220"/>
      <c r="I13" s="220"/>
      <c r="J13" s="220"/>
      <c r="K13" s="220"/>
      <c r="L13" s="220"/>
      <c r="M13" s="220"/>
      <c r="N13" s="220"/>
      <c r="O13" s="220"/>
      <c r="P13" s="220"/>
      <c r="Q13" s="220"/>
      <c r="R13" s="220"/>
    </row>
    <row r="14" spans="1:18" ht="15" customHeight="1" x14ac:dyDescent="0.25">
      <c r="A14" s="218"/>
      <c r="B14" s="219" t="s">
        <v>1440</v>
      </c>
      <c r="C14" s="220"/>
      <c r="D14" s="220"/>
      <c r="E14" s="220"/>
      <c r="F14" s="220"/>
      <c r="G14" s="220"/>
      <c r="H14" s="220"/>
      <c r="I14" s="220"/>
      <c r="J14" s="220"/>
      <c r="K14" s="220"/>
      <c r="L14" s="220"/>
      <c r="M14" s="220"/>
      <c r="N14" s="220"/>
      <c r="O14" s="220"/>
      <c r="P14" s="220"/>
      <c r="Q14" s="220"/>
      <c r="R14" s="220"/>
    </row>
    <row r="15" spans="1:18" ht="15" customHeight="1" x14ac:dyDescent="0.25">
      <c r="A15" s="218"/>
      <c r="B15" s="219" t="s">
        <v>1433</v>
      </c>
      <c r="C15" s="121"/>
      <c r="D15" s="121"/>
      <c r="E15" s="121"/>
      <c r="F15" s="121"/>
      <c r="G15" s="121"/>
      <c r="H15" s="121"/>
      <c r="I15" s="121"/>
      <c r="J15" s="121"/>
      <c r="K15" s="121"/>
      <c r="L15" s="121"/>
      <c r="M15" s="121"/>
      <c r="N15" s="121"/>
      <c r="O15" s="121"/>
      <c r="P15" s="121"/>
      <c r="Q15" s="121"/>
      <c r="R15" s="121"/>
    </row>
    <row r="16" spans="1:18" ht="15" customHeight="1" x14ac:dyDescent="0.25">
      <c r="A16" s="218"/>
      <c r="B16" s="219" t="s">
        <v>847</v>
      </c>
      <c r="C16" s="221"/>
      <c r="D16" s="221"/>
      <c r="E16" s="221"/>
      <c r="F16" s="221"/>
      <c r="G16" s="221"/>
      <c r="H16" s="221"/>
      <c r="I16" s="221"/>
      <c r="J16" s="221"/>
      <c r="K16" s="221"/>
      <c r="L16" s="221"/>
      <c r="M16" s="221"/>
      <c r="N16" s="221"/>
      <c r="O16" s="221"/>
      <c r="P16" s="221"/>
      <c r="Q16" s="221"/>
      <c r="R16" s="221"/>
    </row>
    <row r="17" spans="1:18" ht="15" customHeight="1" x14ac:dyDescent="0.25">
      <c r="A17" s="218"/>
      <c r="B17" s="219" t="s">
        <v>1444</v>
      </c>
      <c r="C17" s="220"/>
      <c r="D17" s="220"/>
      <c r="E17" s="220"/>
      <c r="F17" s="220"/>
      <c r="G17" s="220"/>
      <c r="H17" s="220"/>
      <c r="I17" s="220"/>
      <c r="J17" s="220"/>
      <c r="K17" s="220"/>
      <c r="L17" s="220"/>
      <c r="M17" s="220"/>
      <c r="N17" s="220"/>
      <c r="O17" s="220"/>
      <c r="P17" s="220"/>
      <c r="Q17" s="220"/>
      <c r="R17" s="220"/>
    </row>
    <row r="18" spans="1:18" ht="15" customHeight="1" x14ac:dyDescent="0.25">
      <c r="A18" s="218"/>
      <c r="B18" s="219" t="s">
        <v>222</v>
      </c>
      <c r="C18" s="212"/>
      <c r="D18" s="212"/>
      <c r="E18" s="212"/>
      <c r="F18" s="212"/>
      <c r="G18" s="212"/>
      <c r="H18" s="212"/>
      <c r="I18" s="212"/>
      <c r="J18" s="212"/>
      <c r="K18" s="212"/>
      <c r="L18" s="212"/>
      <c r="M18" s="212"/>
      <c r="N18" s="212"/>
      <c r="O18" s="212"/>
      <c r="P18" s="212"/>
      <c r="Q18" s="212"/>
      <c r="R18" s="212"/>
    </row>
    <row r="19" spans="1:18" ht="15" customHeight="1" x14ac:dyDescent="0.25">
      <c r="A19" s="218"/>
      <c r="B19" s="219" t="s">
        <v>1445</v>
      </c>
      <c r="C19" s="220"/>
      <c r="D19" s="220"/>
      <c r="E19" s="220"/>
      <c r="F19" s="220"/>
      <c r="G19" s="220"/>
      <c r="H19" s="220"/>
      <c r="I19" s="220"/>
      <c r="J19" s="220"/>
      <c r="K19" s="220"/>
      <c r="L19" s="220"/>
      <c r="M19" s="220"/>
      <c r="N19" s="220"/>
      <c r="O19" s="220"/>
      <c r="P19" s="220"/>
      <c r="Q19" s="220"/>
      <c r="R19" s="220"/>
    </row>
    <row r="20" spans="1:18" ht="15" customHeight="1" x14ac:dyDescent="0.25">
      <c r="A20" s="218"/>
      <c r="B20" s="219" t="s">
        <v>223</v>
      </c>
      <c r="C20" s="223"/>
      <c r="D20" s="223"/>
      <c r="E20" s="223"/>
      <c r="F20" s="223"/>
      <c r="G20" s="223"/>
      <c r="H20" s="223"/>
      <c r="I20" s="223"/>
      <c r="J20" s="223"/>
      <c r="K20" s="223"/>
      <c r="L20" s="223"/>
      <c r="M20" s="223"/>
      <c r="N20" s="223"/>
      <c r="O20" s="223"/>
      <c r="P20" s="223"/>
      <c r="Q20" s="223"/>
      <c r="R20" s="223"/>
    </row>
    <row r="21" spans="1:18" ht="15" customHeight="1" x14ac:dyDescent="0.25">
      <c r="A21" s="218"/>
      <c r="B21" s="219" t="s">
        <v>705</v>
      </c>
      <c r="C21" s="220"/>
      <c r="D21" s="220"/>
      <c r="E21" s="220"/>
      <c r="F21" s="220"/>
      <c r="G21" s="220"/>
      <c r="H21" s="220"/>
      <c r="I21" s="220"/>
      <c r="J21" s="220"/>
      <c r="K21" s="220"/>
      <c r="L21" s="220"/>
      <c r="M21" s="220"/>
      <c r="N21" s="220"/>
      <c r="O21" s="220"/>
      <c r="P21" s="220"/>
      <c r="Q21" s="220"/>
      <c r="R21" s="220"/>
    </row>
    <row r="22" spans="1:18" ht="15" customHeight="1" x14ac:dyDescent="0.25">
      <c r="A22" s="218"/>
      <c r="B22" s="222" t="s">
        <v>1446</v>
      </c>
      <c r="C22" s="224"/>
      <c r="D22" s="224"/>
      <c r="E22" s="224"/>
      <c r="F22" s="224"/>
      <c r="G22" s="224"/>
      <c r="H22" s="224"/>
      <c r="I22" s="224"/>
      <c r="J22" s="224"/>
      <c r="K22" s="224"/>
      <c r="L22" s="224"/>
      <c r="M22" s="224"/>
      <c r="N22" s="224"/>
      <c r="O22" s="224"/>
      <c r="P22" s="224"/>
      <c r="Q22" s="224"/>
      <c r="R22" s="224"/>
    </row>
    <row r="23" spans="1:18" ht="15" customHeight="1" x14ac:dyDescent="0.25">
      <c r="A23" s="218"/>
      <c r="B23" s="222" t="s">
        <v>1447</v>
      </c>
      <c r="C23" s="220"/>
      <c r="D23" s="220"/>
      <c r="E23" s="220"/>
      <c r="F23" s="220"/>
      <c r="G23" s="220"/>
      <c r="H23" s="220"/>
      <c r="I23" s="220"/>
      <c r="J23" s="220"/>
      <c r="K23" s="220"/>
      <c r="L23" s="220"/>
      <c r="M23" s="220"/>
      <c r="N23" s="220"/>
      <c r="O23" s="220"/>
      <c r="P23" s="220"/>
      <c r="Q23" s="220"/>
      <c r="R23" s="220"/>
    </row>
    <row r="24" spans="1:18" ht="15" customHeight="1" x14ac:dyDescent="0.25">
      <c r="A24" s="218"/>
      <c r="B24" s="222" t="s">
        <v>1448</v>
      </c>
      <c r="C24" s="220"/>
      <c r="D24" s="220"/>
      <c r="E24" s="220"/>
      <c r="F24" s="220"/>
      <c r="G24" s="220"/>
      <c r="H24" s="220"/>
      <c r="I24" s="220"/>
      <c r="J24" s="220"/>
      <c r="K24" s="220"/>
      <c r="L24" s="220"/>
      <c r="M24" s="220"/>
      <c r="N24" s="220"/>
      <c r="O24" s="220"/>
      <c r="P24" s="220"/>
      <c r="Q24" s="220"/>
      <c r="R24" s="220"/>
    </row>
    <row r="25" spans="1:18" ht="15" customHeight="1" x14ac:dyDescent="0.25">
      <c r="A25" s="218"/>
      <c r="B25" s="222" t="s">
        <v>1449</v>
      </c>
      <c r="C25" s="220"/>
      <c r="D25" s="220"/>
      <c r="E25" s="220"/>
      <c r="F25" s="220"/>
      <c r="G25" s="220"/>
      <c r="H25" s="220"/>
      <c r="I25" s="220"/>
      <c r="J25" s="220"/>
      <c r="K25" s="220"/>
      <c r="L25" s="220"/>
      <c r="M25" s="220"/>
      <c r="N25" s="220"/>
      <c r="O25" s="220"/>
      <c r="P25" s="220"/>
      <c r="Q25" s="220"/>
      <c r="R25" s="220"/>
    </row>
    <row r="26" spans="1:18" ht="15" customHeight="1" x14ac:dyDescent="0.25">
      <c r="A26" s="218"/>
      <c r="B26" s="222" t="s">
        <v>1450</v>
      </c>
      <c r="C26" s="220"/>
      <c r="D26" s="220"/>
      <c r="E26" s="220"/>
      <c r="F26" s="220"/>
      <c r="G26" s="220"/>
      <c r="H26" s="220"/>
      <c r="I26" s="220"/>
      <c r="J26" s="220"/>
      <c r="K26" s="220"/>
      <c r="L26" s="220"/>
      <c r="M26" s="220"/>
      <c r="N26" s="220"/>
      <c r="O26" s="220"/>
      <c r="P26" s="220"/>
      <c r="Q26" s="220"/>
      <c r="R26" s="220"/>
    </row>
    <row r="27" spans="1:18" ht="15" customHeight="1" x14ac:dyDescent="0.25">
      <c r="A27" s="218"/>
      <c r="B27" s="222" t="s">
        <v>1451</v>
      </c>
      <c r="C27" s="225"/>
      <c r="D27" s="225"/>
      <c r="E27" s="225"/>
      <c r="F27" s="225"/>
      <c r="G27" s="225"/>
      <c r="H27" s="225"/>
      <c r="I27" s="225"/>
      <c r="J27" s="220"/>
      <c r="K27" s="220"/>
      <c r="L27" s="220"/>
      <c r="M27" s="220"/>
      <c r="N27" s="220"/>
      <c r="O27" s="220"/>
      <c r="P27" s="220"/>
      <c r="Q27" s="220"/>
      <c r="R27" s="220"/>
    </row>
    <row r="28" spans="1:18" ht="15" customHeight="1" x14ac:dyDescent="0.4">
      <c r="A28" s="218"/>
      <c r="B28" s="219" t="s">
        <v>90</v>
      </c>
      <c r="C28" s="220"/>
      <c r="D28" s="220"/>
      <c r="E28" s="220"/>
      <c r="F28" s="220"/>
      <c r="G28" s="220"/>
      <c r="H28" s="220"/>
      <c r="I28" s="220"/>
      <c r="J28" s="220"/>
      <c r="K28" s="220"/>
      <c r="L28" s="220"/>
      <c r="M28" s="220"/>
      <c r="N28" s="220"/>
      <c r="O28" s="220"/>
      <c r="P28" s="220"/>
      <c r="Q28" s="220"/>
      <c r="R28" s="220"/>
    </row>
    <row r="29" spans="1:18" ht="15" customHeight="1" x14ac:dyDescent="0.25">
      <c r="A29" s="218"/>
      <c r="B29" s="222" t="s">
        <v>1118</v>
      </c>
      <c r="C29" s="220"/>
      <c r="D29" s="220"/>
      <c r="E29" s="220"/>
      <c r="F29" s="220"/>
      <c r="G29" s="220"/>
      <c r="H29" s="220"/>
      <c r="I29" s="220"/>
      <c r="J29" s="220"/>
      <c r="K29" s="220"/>
      <c r="L29" s="220"/>
      <c r="M29" s="220"/>
      <c r="N29" s="220"/>
      <c r="O29" s="220"/>
      <c r="P29" s="220"/>
      <c r="Q29" s="220"/>
      <c r="R29" s="220"/>
    </row>
    <row r="30" spans="1:18" ht="15" customHeight="1" x14ac:dyDescent="0.25">
      <c r="A30" s="218"/>
      <c r="B30" s="222" t="s">
        <v>1119</v>
      </c>
      <c r="C30" s="226"/>
      <c r="D30" s="226"/>
      <c r="E30" s="226"/>
      <c r="F30" s="226"/>
      <c r="G30" s="226"/>
      <c r="H30" s="226"/>
      <c r="I30" s="226"/>
      <c r="J30" s="226"/>
      <c r="K30" s="226"/>
      <c r="L30" s="226"/>
      <c r="M30" s="226"/>
      <c r="N30" s="226"/>
      <c r="O30" s="226"/>
      <c r="P30" s="226"/>
      <c r="Q30" s="226"/>
      <c r="R30" s="226"/>
    </row>
    <row r="31" spans="1:18" x14ac:dyDescent="0.25">
      <c r="B31" s="218"/>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World Petroleum and Other Liquid Fuels Production, Consumption, and Inventories" xr:uid="{00000000-0004-0000-0100-000002000000}"/>
    <hyperlink ref="B11" location="'3btab'!A1" display="Table 3b. Non-OPEC Petroleum and Other Liquid Fuels Production" xr:uid="{00000000-0004-0000-0100-000003000000}"/>
    <hyperlink ref="B12" location="'3ctab'!A1" display="Table 3c. World Petroleum and Other Liquid Fuels Production" xr:uid="{00000000-0004-0000-0100-000004000000}"/>
    <hyperlink ref="B15" location="'4atab'!A1" display="Table 4a.  U.S. Petroleum and Other Liquid Fuels Supply, Consumption, and Inventories" xr:uid="{00000000-0004-0000-0100-000005000000}"/>
    <hyperlink ref="B16" location="'4btab'!A1" display="Table 4b.  U.S. Hydrocarbon Gas Liquids (HGL) and Petroleum Refinery Balances" xr:uid="{00000000-0004-0000-0100-000006000000}"/>
    <hyperlink ref="B17" location="'4ctab'!A1" display="Table 4c. U.S. Regional Motor Gasoline Prices and Inventories" xr:uid="{00000000-0004-0000-0100-000007000000}"/>
    <hyperlink ref="B18" location="'5atab'!A1" display="Table 5a.  U.S. Natural Gas Supply, Consumption, and Inventories: Base Case" xr:uid="{00000000-0004-0000-0100-000008000000}"/>
    <hyperlink ref="B20" location="'6tab'!A1" display="Table 6.  U.S. Coal Supply, Consumption, and Inventories: Base Case" xr:uid="{00000000-0004-0000-0100-000009000000}"/>
    <hyperlink ref="B21" location="'7atab'!A1" display="Table 7a.  U.S. Electricity Industry Overview" xr:uid="{00000000-0004-0000-0100-00000A000000}"/>
    <hyperlink ref="B22" location="'7btab'!A1" display="Table 7b. U.S. Regional Electricity Retail Sales" xr:uid="{00000000-0004-0000-0100-00000B000000}"/>
    <hyperlink ref="B23" location="'7ctab'!A1" display="Table 7c. U.S. Regional Electricity Prices" xr:uid="{00000000-0004-0000-0100-00000C000000}"/>
    <hyperlink ref="B24" location="'7d(1)tab'!A1" display="Table 7d(1). U.S. Regional Electricity Generation, Electric Power Sector (part 1)" xr:uid="{00000000-0004-0000-0100-00000D000000}"/>
    <hyperlink ref="B28" location="'9atab'!A1" display="Table 9a.  U.S. Macroeconomic Indicators and CO2 Emissions " xr:uid="{00000000-0004-0000-0100-00000F000000}"/>
    <hyperlink ref="B29" location="'9btab'!A1" display="Table 9b. U.S. Regional Macroeconomic Data: Base Case" xr:uid="{00000000-0004-0000-0100-000010000000}"/>
    <hyperlink ref="B30" location="'9ctab'!A1" display="Table 9c. U.S. Regional Weather Data: Base Case" xr:uid="{00000000-0004-0000-0100-000011000000}"/>
    <hyperlink ref="B13" location="'3dtab'!A1" display="Table 3d. Total Crude Oil Production" xr:uid="{00000000-0004-0000-0100-000012000000}"/>
    <hyperlink ref="B19" location="'5btab'!A1" display="Table 5b. U.S. Regional Natural Gas Prices" xr:uid="{00000000-0004-0000-0100-000013000000}"/>
    <hyperlink ref="B25" location="'7d(2)tab'!A1" display="Table 7d(2). U.S. Regional Electricity Generation, Electric Power Sector (part 2)" xr:uid="{00000000-0004-0000-0100-000015000000}"/>
    <hyperlink ref="B26" location="'7etab'!A1" display="Table 7e.  U.S. Electric Generating Capacity" xr:uid="{00000000-0004-0000-0100-000016000000}"/>
    <hyperlink ref="B27" location="'8tab'!A1" display="Table 8. U.S. Renewable Energy Consumption" xr:uid="{00000000-0004-0000-0100-00000E000000}"/>
    <hyperlink ref="B14" location="'3etab'!Print_Area" display="Table 3e. World Petroleum and Other Liquid Fuels Consumption" xr:uid="{ABC05E1A-613B-4D68-B5B5-9AB92F0E5BD1}"/>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59" sqref="A59:XFD59"/>
    </sheetView>
  </sheetViews>
  <sheetFormatPr defaultColWidth="11" defaultRowHeight="10.5" x14ac:dyDescent="0.25"/>
  <cols>
    <col min="1" max="1" width="11.54296875" style="397" customWidth="1"/>
    <col min="2" max="2" width="26.453125" style="397" customWidth="1"/>
    <col min="3" max="55" width="6.54296875" style="397" customWidth="1"/>
    <col min="56" max="58" width="6.54296875" style="507" customWidth="1"/>
    <col min="59" max="74" width="6.54296875" style="397" customWidth="1"/>
    <col min="75" max="249" width="11" style="397"/>
    <col min="250" max="250" width="1.54296875" style="397" customWidth="1"/>
    <col min="251" max="16384" width="11" style="397"/>
  </cols>
  <sheetData>
    <row r="1" spans="1:74" ht="12.75" customHeight="1" x14ac:dyDescent="0.3">
      <c r="A1" s="649" t="s">
        <v>699</v>
      </c>
      <c r="B1" s="396" t="s">
        <v>1117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row>
    <row r="2" spans="1:74" ht="12.75" customHeight="1" x14ac:dyDescent="0.3">
      <c r="A2" s="650"/>
      <c r="B2" s="392" t="str">
        <f>"U.S. Energy Information Administration  |  Short-Term Energy Outlook  - "&amp;Dates!D1</f>
        <v>U.S. Energy Information Administration  |  Short-Term Energy Outlook  - May 2024</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500"/>
      <c r="BE2" s="500"/>
      <c r="BF2" s="500"/>
      <c r="BG2" s="398"/>
      <c r="BH2" s="398"/>
      <c r="BI2" s="398"/>
      <c r="BJ2" s="398"/>
      <c r="BK2" s="398"/>
      <c r="BL2" s="398"/>
      <c r="BM2" s="398"/>
      <c r="BN2" s="398"/>
      <c r="BO2" s="398"/>
      <c r="BP2" s="398"/>
      <c r="BQ2" s="398"/>
      <c r="BR2" s="398"/>
      <c r="BS2" s="398"/>
      <c r="BT2" s="398"/>
      <c r="BU2" s="398"/>
      <c r="BV2" s="398"/>
    </row>
    <row r="3" spans="1:74" ht="12.75" customHeight="1" x14ac:dyDescent="0.25">
      <c r="A3" s="575" t="s">
        <v>1155</v>
      </c>
      <c r="B3" s="400"/>
      <c r="C3" s="652">
        <f>Dates!D3</f>
        <v>2020</v>
      </c>
      <c r="D3" s="653"/>
      <c r="E3" s="653"/>
      <c r="F3" s="653"/>
      <c r="G3" s="653"/>
      <c r="H3" s="653"/>
      <c r="I3" s="653"/>
      <c r="J3" s="653"/>
      <c r="K3" s="653"/>
      <c r="L3" s="653"/>
      <c r="M3" s="653"/>
      <c r="N3" s="725"/>
      <c r="O3" s="652">
        <f>C3+1</f>
        <v>2021</v>
      </c>
      <c r="P3" s="653"/>
      <c r="Q3" s="653"/>
      <c r="R3" s="653"/>
      <c r="S3" s="653"/>
      <c r="T3" s="653"/>
      <c r="U3" s="653"/>
      <c r="V3" s="653"/>
      <c r="W3" s="653"/>
      <c r="X3" s="653"/>
      <c r="Y3" s="653"/>
      <c r="Z3" s="725"/>
      <c r="AA3" s="652">
        <f>O3+1</f>
        <v>2022</v>
      </c>
      <c r="AB3" s="653"/>
      <c r="AC3" s="653"/>
      <c r="AD3" s="653"/>
      <c r="AE3" s="653"/>
      <c r="AF3" s="653"/>
      <c r="AG3" s="653"/>
      <c r="AH3" s="653"/>
      <c r="AI3" s="653"/>
      <c r="AJ3" s="653"/>
      <c r="AK3" s="653"/>
      <c r="AL3" s="725"/>
      <c r="AM3" s="652">
        <f>AA3+1</f>
        <v>2023</v>
      </c>
      <c r="AN3" s="653"/>
      <c r="AO3" s="653"/>
      <c r="AP3" s="653"/>
      <c r="AQ3" s="653"/>
      <c r="AR3" s="653"/>
      <c r="AS3" s="653"/>
      <c r="AT3" s="653"/>
      <c r="AU3" s="653"/>
      <c r="AV3" s="653"/>
      <c r="AW3" s="653"/>
      <c r="AX3" s="725"/>
      <c r="AY3" s="652">
        <f>AM3+1</f>
        <v>2024</v>
      </c>
      <c r="AZ3" s="653"/>
      <c r="BA3" s="653"/>
      <c r="BB3" s="653"/>
      <c r="BC3" s="653"/>
      <c r="BD3" s="653"/>
      <c r="BE3" s="653"/>
      <c r="BF3" s="653"/>
      <c r="BG3" s="653"/>
      <c r="BH3" s="653"/>
      <c r="BI3" s="653"/>
      <c r="BJ3" s="725"/>
      <c r="BK3" s="652">
        <f>AY3+1</f>
        <v>2025</v>
      </c>
      <c r="BL3" s="653"/>
      <c r="BM3" s="653"/>
      <c r="BN3" s="653"/>
      <c r="BO3" s="653"/>
      <c r="BP3" s="653"/>
      <c r="BQ3" s="653"/>
      <c r="BR3" s="653"/>
      <c r="BS3" s="653"/>
      <c r="BT3" s="653"/>
      <c r="BU3" s="653"/>
      <c r="BV3" s="725"/>
    </row>
    <row r="4" spans="1:74" ht="12.75" customHeight="1" x14ac:dyDescent="0.25">
      <c r="A4" s="587" t="str">
        <f>TEXT(Dates!$D$2,"dddd, mmmm d, yyyy")</f>
        <v>Thursday, May 2, 2024</v>
      </c>
      <c r="B4" s="401"/>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399"/>
      <c r="B5" s="102" t="s">
        <v>1112</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508"/>
      <c r="BE5" s="508"/>
      <c r="BF5" s="508"/>
      <c r="BG5" s="508"/>
      <c r="BH5" s="508"/>
      <c r="BI5" s="508"/>
      <c r="BJ5" s="402"/>
      <c r="BK5" s="402"/>
      <c r="BL5" s="402"/>
      <c r="BM5" s="402"/>
      <c r="BN5" s="402"/>
      <c r="BO5" s="402"/>
      <c r="BP5" s="402"/>
      <c r="BQ5" s="402"/>
      <c r="BR5" s="402"/>
      <c r="BS5" s="402"/>
      <c r="BT5" s="402"/>
      <c r="BU5" s="402"/>
      <c r="BV5" s="402"/>
    </row>
    <row r="6" spans="1:74" ht="11.15" customHeight="1" x14ac:dyDescent="0.25">
      <c r="A6" s="405" t="s">
        <v>1047</v>
      </c>
      <c r="B6" s="406" t="s">
        <v>1216</v>
      </c>
      <c r="C6" s="554">
        <v>15.588311618000001</v>
      </c>
      <c r="D6" s="554">
        <v>13.749076123</v>
      </c>
      <c r="E6" s="554">
        <v>13.566159638</v>
      </c>
      <c r="F6" s="554">
        <v>12.642432782</v>
      </c>
      <c r="G6" s="554">
        <v>13.685695693</v>
      </c>
      <c r="H6" s="554">
        <v>16.471798432</v>
      </c>
      <c r="I6" s="554">
        <v>20.235017500000001</v>
      </c>
      <c r="J6" s="554">
        <v>17.106347304</v>
      </c>
      <c r="K6" s="554">
        <v>12.335725944</v>
      </c>
      <c r="L6" s="554">
        <v>13.480088851</v>
      </c>
      <c r="M6" s="554">
        <v>10.689486017</v>
      </c>
      <c r="N6" s="554">
        <v>12.980797824</v>
      </c>
      <c r="O6" s="554">
        <v>11.937373099</v>
      </c>
      <c r="P6" s="554">
        <v>11.01539234</v>
      </c>
      <c r="Q6" s="554">
        <v>10.440559083</v>
      </c>
      <c r="R6" s="554">
        <v>11.539320306</v>
      </c>
      <c r="S6" s="554">
        <v>10.754594427000001</v>
      </c>
      <c r="T6" s="554">
        <v>16.341461789</v>
      </c>
      <c r="U6" s="554">
        <v>16.883205179000001</v>
      </c>
      <c r="V6" s="554">
        <v>17.126700907</v>
      </c>
      <c r="W6" s="554">
        <v>11.63409699</v>
      </c>
      <c r="X6" s="554">
        <v>13.862891652</v>
      </c>
      <c r="Y6" s="554">
        <v>13.741047254</v>
      </c>
      <c r="Z6" s="554">
        <v>13.660253453999999</v>
      </c>
      <c r="AA6" s="554">
        <v>15.771280907</v>
      </c>
      <c r="AB6" s="554">
        <v>11.914607552</v>
      </c>
      <c r="AC6" s="554">
        <v>11.631306713000001</v>
      </c>
      <c r="AD6" s="554">
        <v>12.426925705</v>
      </c>
      <c r="AE6" s="554">
        <v>14.742460457</v>
      </c>
      <c r="AF6" s="554">
        <v>19.269629048999999</v>
      </c>
      <c r="AG6" s="554">
        <v>21.628286685999999</v>
      </c>
      <c r="AH6" s="554">
        <v>19.360155304999999</v>
      </c>
      <c r="AI6" s="554">
        <v>15.092255257</v>
      </c>
      <c r="AJ6" s="554">
        <v>12.805650615999999</v>
      </c>
      <c r="AK6" s="554">
        <v>12.506324874000001</v>
      </c>
      <c r="AL6" s="554">
        <v>15.181952949999999</v>
      </c>
      <c r="AM6" s="554">
        <v>15.003037181</v>
      </c>
      <c r="AN6" s="554">
        <v>14.072888642000001</v>
      </c>
      <c r="AO6" s="554">
        <v>16.335077156000001</v>
      </c>
      <c r="AP6" s="554">
        <v>15.226233479999999</v>
      </c>
      <c r="AQ6" s="554">
        <v>18.140064893000002</v>
      </c>
      <c r="AR6" s="554">
        <v>21.303473393000001</v>
      </c>
      <c r="AS6" s="554">
        <v>24.635633686999999</v>
      </c>
      <c r="AT6" s="554">
        <v>24.037144055999999</v>
      </c>
      <c r="AU6" s="554">
        <v>18.633365144999999</v>
      </c>
      <c r="AV6" s="554">
        <v>16.097032822999999</v>
      </c>
      <c r="AW6" s="554">
        <v>14.924734906999999</v>
      </c>
      <c r="AX6" s="554">
        <v>16.810634190999998</v>
      </c>
      <c r="AY6" s="554">
        <v>18.232507755</v>
      </c>
      <c r="AZ6" s="554">
        <v>14.767496244</v>
      </c>
      <c r="BA6" s="554">
        <v>16.684480000000001</v>
      </c>
      <c r="BB6" s="554">
        <v>15.629949999999999</v>
      </c>
      <c r="BC6" s="555">
        <v>17.080220000000001</v>
      </c>
      <c r="BD6" s="555">
        <v>25.192679999999999</v>
      </c>
      <c r="BE6" s="555">
        <v>29.337859999999999</v>
      </c>
      <c r="BF6" s="555">
        <v>28.142389999999999</v>
      </c>
      <c r="BG6" s="555">
        <v>20.774509999999999</v>
      </c>
      <c r="BH6" s="555">
        <v>18.032209999999999</v>
      </c>
      <c r="BI6" s="555">
        <v>16.808679999999999</v>
      </c>
      <c r="BJ6" s="555">
        <v>18.81812</v>
      </c>
      <c r="BK6" s="555">
        <v>19.796320000000001</v>
      </c>
      <c r="BL6" s="555">
        <v>16.44136</v>
      </c>
      <c r="BM6" s="555">
        <v>17.732430000000001</v>
      </c>
      <c r="BN6" s="555">
        <v>17.50787</v>
      </c>
      <c r="BO6" s="555">
        <v>19.244949999999999</v>
      </c>
      <c r="BP6" s="555">
        <v>24.238569999999999</v>
      </c>
      <c r="BQ6" s="555">
        <v>28.80283</v>
      </c>
      <c r="BR6" s="555">
        <v>28.05621</v>
      </c>
      <c r="BS6" s="555">
        <v>20.14742</v>
      </c>
      <c r="BT6" s="555">
        <v>18.450150000000001</v>
      </c>
      <c r="BU6" s="555">
        <v>17.284189999999999</v>
      </c>
      <c r="BV6" s="555">
        <v>21.435089999999999</v>
      </c>
    </row>
    <row r="7" spans="1:74" ht="11.15" customHeight="1" x14ac:dyDescent="0.25">
      <c r="A7" s="405" t="s">
        <v>1048</v>
      </c>
      <c r="B7" s="406" t="s">
        <v>74</v>
      </c>
      <c r="C7" s="554">
        <v>17.941281716999999</v>
      </c>
      <c r="D7" s="554">
        <v>15.737979663000001</v>
      </c>
      <c r="E7" s="554">
        <v>14.073646406</v>
      </c>
      <c r="F7" s="554">
        <v>10.259717919</v>
      </c>
      <c r="G7" s="554">
        <v>11.528630199</v>
      </c>
      <c r="H7" s="554">
        <v>16.972870314000001</v>
      </c>
      <c r="I7" s="554">
        <v>23.588282844999998</v>
      </c>
      <c r="J7" s="554">
        <v>23.756535863</v>
      </c>
      <c r="K7" s="554">
        <v>17.475149465000001</v>
      </c>
      <c r="L7" s="554">
        <v>16.044575742999999</v>
      </c>
      <c r="M7" s="554">
        <v>16.878515214</v>
      </c>
      <c r="N7" s="554">
        <v>21.056546494999999</v>
      </c>
      <c r="O7" s="554">
        <v>23.79564177</v>
      </c>
      <c r="P7" s="554">
        <v>24.284432507999998</v>
      </c>
      <c r="Q7" s="554">
        <v>17.755047814000001</v>
      </c>
      <c r="R7" s="554">
        <v>15.14786664</v>
      </c>
      <c r="S7" s="554">
        <v>18.610636219</v>
      </c>
      <c r="T7" s="554">
        <v>23.509247340000002</v>
      </c>
      <c r="U7" s="554">
        <v>28.157513101999999</v>
      </c>
      <c r="V7" s="554">
        <v>28.791766317</v>
      </c>
      <c r="W7" s="554">
        <v>22.534925320999999</v>
      </c>
      <c r="X7" s="554">
        <v>18.862311356999999</v>
      </c>
      <c r="Y7" s="554">
        <v>15.430647793</v>
      </c>
      <c r="Z7" s="554">
        <v>16.73172641</v>
      </c>
      <c r="AA7" s="554">
        <v>23.049660188000001</v>
      </c>
      <c r="AB7" s="554">
        <v>20.156291193000001</v>
      </c>
      <c r="AC7" s="554">
        <v>17.264769525999998</v>
      </c>
      <c r="AD7" s="554">
        <v>14.973219587000001</v>
      </c>
      <c r="AE7" s="554">
        <v>16.890262151999998</v>
      </c>
      <c r="AF7" s="554">
        <v>19.339848755999999</v>
      </c>
      <c r="AG7" s="554">
        <v>24.433901264999999</v>
      </c>
      <c r="AH7" s="554">
        <v>23.2683505</v>
      </c>
      <c r="AI7" s="554">
        <v>17.347614903</v>
      </c>
      <c r="AJ7" s="554">
        <v>14.617744500000001</v>
      </c>
      <c r="AK7" s="554">
        <v>14.966252089999999</v>
      </c>
      <c r="AL7" s="554">
        <v>19.758056587999999</v>
      </c>
      <c r="AM7" s="554">
        <v>18.102526953000002</v>
      </c>
      <c r="AN7" s="554">
        <v>12.245544024000001</v>
      </c>
      <c r="AO7" s="554">
        <v>12.668780435</v>
      </c>
      <c r="AP7" s="554">
        <v>9.7778372059999992</v>
      </c>
      <c r="AQ7" s="554">
        <v>12.093311114</v>
      </c>
      <c r="AR7" s="554">
        <v>16.126084083999999</v>
      </c>
      <c r="AS7" s="554">
        <v>20.298526366000001</v>
      </c>
      <c r="AT7" s="554">
        <v>20.348969012000001</v>
      </c>
      <c r="AU7" s="554">
        <v>16.629661201000001</v>
      </c>
      <c r="AV7" s="554">
        <v>15.213164712999999</v>
      </c>
      <c r="AW7" s="554">
        <v>14.217605077</v>
      </c>
      <c r="AX7" s="554">
        <v>15.46536903</v>
      </c>
      <c r="AY7" s="554">
        <v>20.749927094</v>
      </c>
      <c r="AZ7" s="554">
        <v>11.710430905000001</v>
      </c>
      <c r="BA7" s="554">
        <v>10.877000000000001</v>
      </c>
      <c r="BB7" s="554">
        <v>10.531269999999999</v>
      </c>
      <c r="BC7" s="555">
        <v>14.32221</v>
      </c>
      <c r="BD7" s="555">
        <v>14.66858</v>
      </c>
      <c r="BE7" s="555">
        <v>19.175049999999999</v>
      </c>
      <c r="BF7" s="555">
        <v>18.727419999999999</v>
      </c>
      <c r="BG7" s="555">
        <v>14.88048</v>
      </c>
      <c r="BH7" s="555">
        <v>12.642049999999999</v>
      </c>
      <c r="BI7" s="555">
        <v>12.95134</v>
      </c>
      <c r="BJ7" s="555">
        <v>16.105869999999999</v>
      </c>
      <c r="BK7" s="555">
        <v>19.098939999999999</v>
      </c>
      <c r="BL7" s="555">
        <v>12.669180000000001</v>
      </c>
      <c r="BM7" s="555">
        <v>11.429589999999999</v>
      </c>
      <c r="BN7" s="555">
        <v>8.3986099999999997</v>
      </c>
      <c r="BO7" s="555">
        <v>11.568809999999999</v>
      </c>
      <c r="BP7" s="555">
        <v>15.275169999999999</v>
      </c>
      <c r="BQ7" s="555">
        <v>19.54252</v>
      </c>
      <c r="BR7" s="555">
        <v>18.891819999999999</v>
      </c>
      <c r="BS7" s="555">
        <v>15.06718</v>
      </c>
      <c r="BT7" s="555">
        <v>12.62574</v>
      </c>
      <c r="BU7" s="555">
        <v>12.35026</v>
      </c>
      <c r="BV7" s="555">
        <v>13.69509</v>
      </c>
    </row>
    <row r="8" spans="1:74" ht="11.15" customHeight="1" x14ac:dyDescent="0.25">
      <c r="A8" s="405" t="s">
        <v>1049</v>
      </c>
      <c r="B8" s="408" t="s">
        <v>75</v>
      </c>
      <c r="C8" s="554">
        <v>9.8692480000000007</v>
      </c>
      <c r="D8" s="554">
        <v>8.9950550000000007</v>
      </c>
      <c r="E8" s="554">
        <v>7.7540620000000002</v>
      </c>
      <c r="F8" s="554">
        <v>6.8925970000000003</v>
      </c>
      <c r="G8" s="554">
        <v>7.823499</v>
      </c>
      <c r="H8" s="554">
        <v>8.1399600000000003</v>
      </c>
      <c r="I8" s="554">
        <v>8.5673300000000001</v>
      </c>
      <c r="J8" s="554">
        <v>8.1090520000000001</v>
      </c>
      <c r="K8" s="554">
        <v>7.714925</v>
      </c>
      <c r="L8" s="554">
        <v>6.3343489999999996</v>
      </c>
      <c r="M8" s="554">
        <v>6.836068</v>
      </c>
      <c r="N8" s="554">
        <v>8.0714109999999994</v>
      </c>
      <c r="O8" s="554">
        <v>8.4099339999999998</v>
      </c>
      <c r="P8" s="554">
        <v>7.4711619999999996</v>
      </c>
      <c r="Q8" s="554">
        <v>7.7380040000000001</v>
      </c>
      <c r="R8" s="554">
        <v>6.8704140000000002</v>
      </c>
      <c r="S8" s="554">
        <v>7.5758650000000003</v>
      </c>
      <c r="T8" s="554">
        <v>8.1063179999999999</v>
      </c>
      <c r="U8" s="554">
        <v>8.1933089999999993</v>
      </c>
      <c r="V8" s="554">
        <v>8.8817450000000004</v>
      </c>
      <c r="W8" s="554">
        <v>8.0896939999999997</v>
      </c>
      <c r="X8" s="554">
        <v>7.0081030000000002</v>
      </c>
      <c r="Y8" s="554">
        <v>8.2630719999999993</v>
      </c>
      <c r="Z8" s="554">
        <v>9.0872309999999992</v>
      </c>
      <c r="AA8" s="554">
        <v>8.6702399999999997</v>
      </c>
      <c r="AB8" s="554">
        <v>7.7462350000000004</v>
      </c>
      <c r="AC8" s="554">
        <v>7.3934850000000001</v>
      </c>
      <c r="AD8" s="554">
        <v>5.2892409999999996</v>
      </c>
      <c r="AE8" s="554">
        <v>6.75299549</v>
      </c>
      <c r="AF8" s="554">
        <v>7.563822</v>
      </c>
      <c r="AG8" s="554">
        <v>7.7483899999999997</v>
      </c>
      <c r="AH8" s="554">
        <v>8.2420460000000002</v>
      </c>
      <c r="AI8" s="554">
        <v>8.287096</v>
      </c>
      <c r="AJ8" s="554">
        <v>7.9578110000000004</v>
      </c>
      <c r="AK8" s="554">
        <v>7.7334459999999998</v>
      </c>
      <c r="AL8" s="554">
        <v>7.9682849999999998</v>
      </c>
      <c r="AM8" s="554">
        <v>8.620298</v>
      </c>
      <c r="AN8" s="554">
        <v>7.3021560000000001</v>
      </c>
      <c r="AO8" s="554">
        <v>7.4729830000000002</v>
      </c>
      <c r="AP8" s="554">
        <v>6.8626690000000004</v>
      </c>
      <c r="AQ8" s="554">
        <v>6.4763900000000003</v>
      </c>
      <c r="AR8" s="554">
        <v>7.7158319999999998</v>
      </c>
      <c r="AS8" s="554">
        <v>8.5693230000000007</v>
      </c>
      <c r="AT8" s="554">
        <v>8.2410300000000003</v>
      </c>
      <c r="AU8" s="554">
        <v>7.4936319999999998</v>
      </c>
      <c r="AV8" s="554">
        <v>5.7849539999999999</v>
      </c>
      <c r="AW8" s="554">
        <v>6.1969890000000003</v>
      </c>
      <c r="AX8" s="554">
        <v>6.441084</v>
      </c>
      <c r="AY8" s="554">
        <v>6.7235659999999999</v>
      </c>
      <c r="AZ8" s="554">
        <v>7.2770919999999997</v>
      </c>
      <c r="BA8" s="554">
        <v>6.8582200000000002</v>
      </c>
      <c r="BB8" s="554">
        <v>6.6920200000000003</v>
      </c>
      <c r="BC8" s="555">
        <v>6.8338799999999997</v>
      </c>
      <c r="BD8" s="555">
        <v>7.7802699999999998</v>
      </c>
      <c r="BE8" s="555">
        <v>8.2652199999999993</v>
      </c>
      <c r="BF8" s="555">
        <v>8.2652199999999993</v>
      </c>
      <c r="BG8" s="555">
        <v>7.6909400000000003</v>
      </c>
      <c r="BH8" s="555">
        <v>7.4920499999999999</v>
      </c>
      <c r="BI8" s="555">
        <v>7.3213400000000002</v>
      </c>
      <c r="BJ8" s="555">
        <v>8.2652199999999993</v>
      </c>
      <c r="BK8" s="555">
        <v>8.2652199999999993</v>
      </c>
      <c r="BL8" s="555">
        <v>7.0073499999999997</v>
      </c>
      <c r="BM8" s="555">
        <v>7.1738900000000001</v>
      </c>
      <c r="BN8" s="555">
        <v>6.1026199999999999</v>
      </c>
      <c r="BO8" s="555">
        <v>6.9278700000000004</v>
      </c>
      <c r="BP8" s="555">
        <v>7.8667699999999998</v>
      </c>
      <c r="BQ8" s="555">
        <v>8.2652199999999993</v>
      </c>
      <c r="BR8" s="555">
        <v>8.2652199999999993</v>
      </c>
      <c r="BS8" s="555">
        <v>7.6685600000000003</v>
      </c>
      <c r="BT8" s="555">
        <v>6.9514100000000001</v>
      </c>
      <c r="BU8" s="555">
        <v>7.1191399999999998</v>
      </c>
      <c r="BV8" s="555">
        <v>8.0442699999999991</v>
      </c>
    </row>
    <row r="9" spans="1:74" ht="11.15" customHeight="1" x14ac:dyDescent="0.25">
      <c r="A9" s="405" t="s">
        <v>1050</v>
      </c>
      <c r="B9" s="408" t="s">
        <v>1007</v>
      </c>
      <c r="C9" s="554">
        <v>0.91757887400000004</v>
      </c>
      <c r="D9" s="554">
        <v>1.0276096800000001</v>
      </c>
      <c r="E9" s="554">
        <v>0.96926199000000002</v>
      </c>
      <c r="F9" s="554">
        <v>1.113076728</v>
      </c>
      <c r="G9" s="554">
        <v>1.11201887</v>
      </c>
      <c r="H9" s="554">
        <v>0.91105310399999995</v>
      </c>
      <c r="I9" s="554">
        <v>0.95660385299999995</v>
      </c>
      <c r="J9" s="554">
        <v>0.81847205199999995</v>
      </c>
      <c r="K9" s="554">
        <v>0.82101861200000004</v>
      </c>
      <c r="L9" s="554">
        <v>0.81608175999999999</v>
      </c>
      <c r="M9" s="554">
        <v>0.79286494799999996</v>
      </c>
      <c r="N9" s="554">
        <v>0.84892376999999997</v>
      </c>
      <c r="O9" s="554">
        <v>0.97162766099999998</v>
      </c>
      <c r="P9" s="554">
        <v>0.708390242</v>
      </c>
      <c r="Q9" s="554">
        <v>0.80185527999999995</v>
      </c>
      <c r="R9" s="554">
        <v>0.79127387599999999</v>
      </c>
      <c r="S9" s="554">
        <v>1.081217144</v>
      </c>
      <c r="T9" s="554">
        <v>0.98649382100000005</v>
      </c>
      <c r="U9" s="554">
        <v>0.93468779000000002</v>
      </c>
      <c r="V9" s="554">
        <v>0.83310458399999998</v>
      </c>
      <c r="W9" s="554">
        <v>0.66518091999999995</v>
      </c>
      <c r="X9" s="554">
        <v>0.70344277099999997</v>
      </c>
      <c r="Y9" s="554">
        <v>0.72765688699999997</v>
      </c>
      <c r="Z9" s="554">
        <v>0.82556703499999995</v>
      </c>
      <c r="AA9" s="554">
        <v>0.692615749</v>
      </c>
      <c r="AB9" s="554">
        <v>0.62734383599999999</v>
      </c>
      <c r="AC9" s="554">
        <v>0.76053896499999996</v>
      </c>
      <c r="AD9" s="554">
        <v>0.89624204200000002</v>
      </c>
      <c r="AE9" s="554">
        <v>0.91344229799999999</v>
      </c>
      <c r="AF9" s="554">
        <v>0.96104729600000005</v>
      </c>
      <c r="AG9" s="554">
        <v>0.752810639</v>
      </c>
      <c r="AH9" s="554">
        <v>0.71237963699999995</v>
      </c>
      <c r="AI9" s="554">
        <v>0.66651400699999996</v>
      </c>
      <c r="AJ9" s="554">
        <v>0.54455454999999997</v>
      </c>
      <c r="AK9" s="554">
        <v>0.71161924700000001</v>
      </c>
      <c r="AL9" s="554">
        <v>0.81945007400000003</v>
      </c>
      <c r="AM9" s="554">
        <v>0.78576579599999996</v>
      </c>
      <c r="AN9" s="554">
        <v>0.68440892200000003</v>
      </c>
      <c r="AO9" s="554">
        <v>0.69033795799999997</v>
      </c>
      <c r="AP9" s="554">
        <v>0.55624608099999995</v>
      </c>
      <c r="AQ9" s="554">
        <v>0.87467954800000003</v>
      </c>
      <c r="AR9" s="554">
        <v>0.57872266999999999</v>
      </c>
      <c r="AS9" s="554">
        <v>0.68009949599999997</v>
      </c>
      <c r="AT9" s="554">
        <v>0.69897211800000003</v>
      </c>
      <c r="AU9" s="554">
        <v>0.50919799600000004</v>
      </c>
      <c r="AV9" s="554">
        <v>0.62249167000000005</v>
      </c>
      <c r="AW9" s="554">
        <v>0.64474219300000002</v>
      </c>
      <c r="AX9" s="554">
        <v>0.70554676199999999</v>
      </c>
      <c r="AY9" s="554">
        <v>0.78076290400000004</v>
      </c>
      <c r="AZ9" s="554">
        <v>0.64812981400000003</v>
      </c>
      <c r="BA9" s="554">
        <v>0.78267960000000003</v>
      </c>
      <c r="BB9" s="554">
        <v>0.88467669999999998</v>
      </c>
      <c r="BC9" s="555">
        <v>0.92852749999999995</v>
      </c>
      <c r="BD9" s="555">
        <v>0.92439649999999995</v>
      </c>
      <c r="BE9" s="555">
        <v>0.86895339999999999</v>
      </c>
      <c r="BF9" s="555">
        <v>0.7702447</v>
      </c>
      <c r="BG9" s="555">
        <v>0.66945960000000004</v>
      </c>
      <c r="BH9" s="555">
        <v>0.70922320000000005</v>
      </c>
      <c r="BI9" s="555">
        <v>0.72285840000000001</v>
      </c>
      <c r="BJ9" s="555">
        <v>0.75715940000000004</v>
      </c>
      <c r="BK9" s="555">
        <v>0.85360800000000003</v>
      </c>
      <c r="BL9" s="555">
        <v>0.75552819999999998</v>
      </c>
      <c r="BM9" s="555">
        <v>0.88304519999999997</v>
      </c>
      <c r="BN9" s="555">
        <v>0.95272389999999996</v>
      </c>
      <c r="BO9" s="555">
        <v>0.97783019999999998</v>
      </c>
      <c r="BP9" s="555">
        <v>0.95797149999999998</v>
      </c>
      <c r="BQ9" s="555">
        <v>0.8931867</v>
      </c>
      <c r="BR9" s="555">
        <v>0.78728330000000002</v>
      </c>
      <c r="BS9" s="555">
        <v>0.67985530000000005</v>
      </c>
      <c r="BT9" s="555">
        <v>0.7165125</v>
      </c>
      <c r="BU9" s="555">
        <v>0.72733080000000006</v>
      </c>
      <c r="BV9" s="555">
        <v>0.76403449999999995</v>
      </c>
    </row>
    <row r="10" spans="1:74" ht="11.15" customHeight="1" x14ac:dyDescent="0.25">
      <c r="A10" s="405" t="s">
        <v>1051</v>
      </c>
      <c r="B10" s="408" t="s">
        <v>1102</v>
      </c>
      <c r="C10" s="554">
        <v>5.7206015470000002</v>
      </c>
      <c r="D10" s="554">
        <v>6.8573263369999999</v>
      </c>
      <c r="E10" s="554">
        <v>6.8846521139999997</v>
      </c>
      <c r="F10" s="554">
        <v>6.6936026760000003</v>
      </c>
      <c r="G10" s="554">
        <v>6.0823713829999999</v>
      </c>
      <c r="H10" s="554">
        <v>6.3757030749999997</v>
      </c>
      <c r="I10" s="554">
        <v>4.2028714420000002</v>
      </c>
      <c r="J10" s="554">
        <v>5.0852066450000004</v>
      </c>
      <c r="K10" s="554">
        <v>6.4627455229999997</v>
      </c>
      <c r="L10" s="554">
        <v>7.1590575320000003</v>
      </c>
      <c r="M10" s="554">
        <v>8.4445139549999997</v>
      </c>
      <c r="N10" s="554">
        <v>7.423918349</v>
      </c>
      <c r="O10" s="554">
        <v>6.9834525730000001</v>
      </c>
      <c r="P10" s="554">
        <v>6.3960909419999998</v>
      </c>
      <c r="Q10" s="554">
        <v>9.1362282710000002</v>
      </c>
      <c r="R10" s="554">
        <v>8.4300919699999994</v>
      </c>
      <c r="S10" s="554">
        <v>7.6830346079999998</v>
      </c>
      <c r="T10" s="554">
        <v>5.9807159939999996</v>
      </c>
      <c r="U10" s="554">
        <v>4.9158580299999999</v>
      </c>
      <c r="V10" s="554">
        <v>5.8521820059999996</v>
      </c>
      <c r="W10" s="554">
        <v>7.1856916660000003</v>
      </c>
      <c r="X10" s="554">
        <v>7.4869978110000002</v>
      </c>
      <c r="Y10" s="554">
        <v>9.5539805700000002</v>
      </c>
      <c r="Z10" s="554">
        <v>9.4054347600000003</v>
      </c>
      <c r="AA10" s="554">
        <v>10.302137718000001</v>
      </c>
      <c r="AB10" s="554">
        <v>9.8575822930000001</v>
      </c>
      <c r="AC10" s="554">
        <v>10.776378524</v>
      </c>
      <c r="AD10" s="554">
        <v>10.950209127999999</v>
      </c>
      <c r="AE10" s="554">
        <v>9.3674889849999996</v>
      </c>
      <c r="AF10" s="554">
        <v>7.7071415099999996</v>
      </c>
      <c r="AG10" s="554">
        <v>6.3387844480000002</v>
      </c>
      <c r="AH10" s="554">
        <v>6.096282435</v>
      </c>
      <c r="AI10" s="554">
        <v>7.5352777709999996</v>
      </c>
      <c r="AJ10" s="554">
        <v>9.3345100030000001</v>
      </c>
      <c r="AK10" s="554">
        <v>11.276226994</v>
      </c>
      <c r="AL10" s="554">
        <v>9.8740862279999995</v>
      </c>
      <c r="AM10" s="554">
        <v>8.7583061999999998</v>
      </c>
      <c r="AN10" s="554">
        <v>10.767808604000001</v>
      </c>
      <c r="AO10" s="554">
        <v>10.785719471</v>
      </c>
      <c r="AP10" s="554">
        <v>11.408684737</v>
      </c>
      <c r="AQ10" s="554">
        <v>8.7787967130000002</v>
      </c>
      <c r="AR10" s="554">
        <v>6.3505447049999999</v>
      </c>
      <c r="AS10" s="554">
        <v>5.5522824899999996</v>
      </c>
      <c r="AT10" s="554">
        <v>6.8990909220000001</v>
      </c>
      <c r="AU10" s="554">
        <v>6.9668934460000003</v>
      </c>
      <c r="AV10" s="554">
        <v>9.7706310809999994</v>
      </c>
      <c r="AW10" s="554">
        <v>10.423580788000001</v>
      </c>
      <c r="AX10" s="554">
        <v>9.5561103749999994</v>
      </c>
      <c r="AY10" s="554">
        <v>8.8621092830000006</v>
      </c>
      <c r="AZ10" s="554">
        <v>10.290940274</v>
      </c>
      <c r="BA10" s="554">
        <v>11.265180000000001</v>
      </c>
      <c r="BB10" s="554">
        <v>11.76267</v>
      </c>
      <c r="BC10" s="555">
        <v>9.4539480000000005</v>
      </c>
      <c r="BD10" s="555">
        <v>6.8336180000000004</v>
      </c>
      <c r="BE10" s="555">
        <v>6.4086420000000004</v>
      </c>
      <c r="BF10" s="555">
        <v>7.250089</v>
      </c>
      <c r="BG10" s="555">
        <v>7.8583429999999996</v>
      </c>
      <c r="BH10" s="555">
        <v>10.40272</v>
      </c>
      <c r="BI10" s="555">
        <v>11.841559999999999</v>
      </c>
      <c r="BJ10" s="555">
        <v>9.8002319999999994</v>
      </c>
      <c r="BK10" s="555">
        <v>10.07386</v>
      </c>
      <c r="BL10" s="555">
        <v>11.72296</v>
      </c>
      <c r="BM10" s="555">
        <v>13.058210000000001</v>
      </c>
      <c r="BN10" s="555">
        <v>13.08827</v>
      </c>
      <c r="BO10" s="555">
        <v>11.243740000000001</v>
      </c>
      <c r="BP10" s="555">
        <v>8.024362</v>
      </c>
      <c r="BQ10" s="555">
        <v>7.5832949999999997</v>
      </c>
      <c r="BR10" s="555">
        <v>8.1852</v>
      </c>
      <c r="BS10" s="555">
        <v>9.078163</v>
      </c>
      <c r="BT10" s="555">
        <v>11.144690000000001</v>
      </c>
      <c r="BU10" s="555">
        <v>12.69237</v>
      </c>
      <c r="BV10" s="555">
        <v>10.3864</v>
      </c>
    </row>
    <row r="11" spans="1:74" ht="11.15" customHeight="1" x14ac:dyDescent="0.25">
      <c r="A11" s="405" t="s">
        <v>1052</v>
      </c>
      <c r="B11" s="406" t="s">
        <v>1103</v>
      </c>
      <c r="C11" s="554">
        <v>0.49237015099999998</v>
      </c>
      <c r="D11" s="554">
        <v>0.380830962</v>
      </c>
      <c r="E11" s="554">
        <v>0.539698228</v>
      </c>
      <c r="F11" s="554">
        <v>0.39272500500000002</v>
      </c>
      <c r="G11" s="554">
        <v>0.38819662199999999</v>
      </c>
      <c r="H11" s="554">
        <v>0.46885307500000001</v>
      </c>
      <c r="I11" s="554">
        <v>0.44817186399999998</v>
      </c>
      <c r="J11" s="554">
        <v>0.52496319999999996</v>
      </c>
      <c r="K11" s="554">
        <v>0.30204260799999999</v>
      </c>
      <c r="L11" s="554">
        <v>0.174719238</v>
      </c>
      <c r="M11" s="554">
        <v>0.43746485099999999</v>
      </c>
      <c r="N11" s="554">
        <v>0.64541170599999997</v>
      </c>
      <c r="O11" s="554">
        <v>0.61944040600000005</v>
      </c>
      <c r="P11" s="554">
        <v>0.65860487000000001</v>
      </c>
      <c r="Q11" s="554">
        <v>0.58512670899999997</v>
      </c>
      <c r="R11" s="554">
        <v>0.354193286</v>
      </c>
      <c r="S11" s="554">
        <v>0.55831215300000003</v>
      </c>
      <c r="T11" s="554">
        <v>0.49661156400000001</v>
      </c>
      <c r="U11" s="554">
        <v>0.570568407</v>
      </c>
      <c r="V11" s="554">
        <v>0.62974914699999995</v>
      </c>
      <c r="W11" s="554">
        <v>0.52085780800000003</v>
      </c>
      <c r="X11" s="554">
        <v>0.63400865100000003</v>
      </c>
      <c r="Y11" s="554">
        <v>0.63318600800000002</v>
      </c>
      <c r="Z11" s="554">
        <v>0.49519347600000002</v>
      </c>
      <c r="AA11" s="554">
        <v>0.47339910499999999</v>
      </c>
      <c r="AB11" s="554">
        <v>0.49349242799999998</v>
      </c>
      <c r="AC11" s="554">
        <v>0.38526616699999999</v>
      </c>
      <c r="AD11" s="554">
        <v>0.44620691499999998</v>
      </c>
      <c r="AE11" s="554">
        <v>0.62836391000000003</v>
      </c>
      <c r="AF11" s="554">
        <v>0.55814614799999995</v>
      </c>
      <c r="AG11" s="554">
        <v>0.39324406099999998</v>
      </c>
      <c r="AH11" s="554">
        <v>0.38311124200000002</v>
      </c>
      <c r="AI11" s="554">
        <v>0.47175797000000003</v>
      </c>
      <c r="AJ11" s="554">
        <v>0.52517337600000003</v>
      </c>
      <c r="AK11" s="554">
        <v>0.52327120400000005</v>
      </c>
      <c r="AL11" s="554">
        <v>0.65608150099999996</v>
      </c>
      <c r="AM11" s="554">
        <v>0.292239798</v>
      </c>
      <c r="AN11" s="554">
        <v>0.265984675</v>
      </c>
      <c r="AO11" s="554">
        <v>0.278292345</v>
      </c>
      <c r="AP11" s="554">
        <v>0.16888444799999999</v>
      </c>
      <c r="AQ11" s="554">
        <v>0.244190832</v>
      </c>
      <c r="AR11" s="554">
        <v>0.25448280000000001</v>
      </c>
      <c r="AS11" s="554">
        <v>0.40599008800000003</v>
      </c>
      <c r="AT11" s="554">
        <v>0.44759172400000002</v>
      </c>
      <c r="AU11" s="554">
        <v>0.45286245600000002</v>
      </c>
      <c r="AV11" s="554">
        <v>0.32281776200000001</v>
      </c>
      <c r="AW11" s="554">
        <v>0.179034999</v>
      </c>
      <c r="AX11" s="554">
        <v>0.24994532899999999</v>
      </c>
      <c r="AY11" s="554">
        <v>0.34331776200000003</v>
      </c>
      <c r="AZ11" s="554">
        <v>0.223012617</v>
      </c>
      <c r="BA11" s="554">
        <v>0.40276099999999998</v>
      </c>
      <c r="BB11" s="554">
        <v>0.32408219999999999</v>
      </c>
      <c r="BC11" s="555">
        <v>0.44168489999999999</v>
      </c>
      <c r="BD11" s="555">
        <v>0.40267639999999999</v>
      </c>
      <c r="BE11" s="555">
        <v>0.45195879999999999</v>
      </c>
      <c r="BF11" s="555">
        <v>0.48937330000000001</v>
      </c>
      <c r="BG11" s="555">
        <v>0.47440100000000002</v>
      </c>
      <c r="BH11" s="555">
        <v>0.51859100000000002</v>
      </c>
      <c r="BI11" s="555">
        <v>0.41907149999999999</v>
      </c>
      <c r="BJ11" s="555">
        <v>0.45499919999999999</v>
      </c>
      <c r="BK11" s="555">
        <v>0.35779870000000003</v>
      </c>
      <c r="BL11" s="555">
        <v>0.31767630000000002</v>
      </c>
      <c r="BM11" s="555">
        <v>0.34140209999999999</v>
      </c>
      <c r="BN11" s="555">
        <v>0.29216110000000001</v>
      </c>
      <c r="BO11" s="555">
        <v>0.42232120000000001</v>
      </c>
      <c r="BP11" s="555">
        <v>0.39190910000000001</v>
      </c>
      <c r="BQ11" s="555">
        <v>0.40987299999999999</v>
      </c>
      <c r="BR11" s="555">
        <v>0.43162630000000002</v>
      </c>
      <c r="BS11" s="555">
        <v>0.4596035</v>
      </c>
      <c r="BT11" s="555">
        <v>0.45486500000000002</v>
      </c>
      <c r="BU11" s="555">
        <v>0.36440240000000002</v>
      </c>
      <c r="BV11" s="555">
        <v>0.4542831</v>
      </c>
    </row>
    <row r="12" spans="1:74" ht="11.15" customHeight="1" x14ac:dyDescent="0.25">
      <c r="A12" s="405" t="s">
        <v>1053</v>
      </c>
      <c r="B12" s="406" t="s">
        <v>1011</v>
      </c>
      <c r="C12" s="554">
        <v>50.529391906999997</v>
      </c>
      <c r="D12" s="554">
        <v>46.747877764999998</v>
      </c>
      <c r="E12" s="554">
        <v>43.787480375999998</v>
      </c>
      <c r="F12" s="554">
        <v>37.994152110000002</v>
      </c>
      <c r="G12" s="554">
        <v>40.620411767</v>
      </c>
      <c r="H12" s="554">
        <v>49.340237999999999</v>
      </c>
      <c r="I12" s="554">
        <v>57.998277504000001</v>
      </c>
      <c r="J12" s="554">
        <v>55.400577063999997</v>
      </c>
      <c r="K12" s="554">
        <v>45.111607151999998</v>
      </c>
      <c r="L12" s="554">
        <v>44.008872124</v>
      </c>
      <c r="M12" s="554">
        <v>44.078912985000002</v>
      </c>
      <c r="N12" s="554">
        <v>51.027009143999997</v>
      </c>
      <c r="O12" s="554">
        <v>52.717469508999997</v>
      </c>
      <c r="P12" s="554">
        <v>50.534072901999998</v>
      </c>
      <c r="Q12" s="554">
        <v>46.456821157</v>
      </c>
      <c r="R12" s="554">
        <v>43.133160078000003</v>
      </c>
      <c r="S12" s="554">
        <v>46.263659551000003</v>
      </c>
      <c r="T12" s="554">
        <v>55.420848507999999</v>
      </c>
      <c r="U12" s="554">
        <v>59.655141508</v>
      </c>
      <c r="V12" s="554">
        <v>62.115247961000001</v>
      </c>
      <c r="W12" s="554">
        <v>50.630446704999997</v>
      </c>
      <c r="X12" s="554">
        <v>48.557755241999999</v>
      </c>
      <c r="Y12" s="554">
        <v>48.349590511999999</v>
      </c>
      <c r="Z12" s="554">
        <v>50.205406134999997</v>
      </c>
      <c r="AA12" s="554">
        <v>58.959333667000003</v>
      </c>
      <c r="AB12" s="554">
        <v>50.795552301999997</v>
      </c>
      <c r="AC12" s="554">
        <v>48.211744895000002</v>
      </c>
      <c r="AD12" s="554">
        <v>44.982044377000001</v>
      </c>
      <c r="AE12" s="554">
        <v>49.295013292</v>
      </c>
      <c r="AF12" s="554">
        <v>55.399634759000001</v>
      </c>
      <c r="AG12" s="554">
        <v>61.295417098999998</v>
      </c>
      <c r="AH12" s="554">
        <v>58.062325119</v>
      </c>
      <c r="AI12" s="554">
        <v>49.400515908000003</v>
      </c>
      <c r="AJ12" s="554">
        <v>45.785444044999998</v>
      </c>
      <c r="AK12" s="554">
        <v>47.717140409000002</v>
      </c>
      <c r="AL12" s="554">
        <v>54.257912341000001</v>
      </c>
      <c r="AM12" s="554">
        <v>51.562173928</v>
      </c>
      <c r="AN12" s="554">
        <v>45.338790867</v>
      </c>
      <c r="AO12" s="554">
        <v>48.231190365000003</v>
      </c>
      <c r="AP12" s="554">
        <v>44.000554952000002</v>
      </c>
      <c r="AQ12" s="554">
        <v>46.607433100000002</v>
      </c>
      <c r="AR12" s="554">
        <v>52.329139652000002</v>
      </c>
      <c r="AS12" s="554">
        <v>60.141855126999999</v>
      </c>
      <c r="AT12" s="554">
        <v>60.672797832000001</v>
      </c>
      <c r="AU12" s="554">
        <v>50.685612243999998</v>
      </c>
      <c r="AV12" s="554">
        <v>47.811092049000003</v>
      </c>
      <c r="AW12" s="554">
        <v>46.586686964000002</v>
      </c>
      <c r="AX12" s="554">
        <v>49.228689686999999</v>
      </c>
      <c r="AY12" s="554">
        <v>55.692190797999999</v>
      </c>
      <c r="AZ12" s="554">
        <v>44.917101854000002</v>
      </c>
      <c r="BA12" s="554">
        <v>46.87032</v>
      </c>
      <c r="BB12" s="554">
        <v>45.824669999999998</v>
      </c>
      <c r="BC12" s="555">
        <v>49.060470000000002</v>
      </c>
      <c r="BD12" s="555">
        <v>55.802219999999998</v>
      </c>
      <c r="BE12" s="555">
        <v>64.507689999999997</v>
      </c>
      <c r="BF12" s="555">
        <v>63.644739999999999</v>
      </c>
      <c r="BG12" s="555">
        <v>52.348129999999998</v>
      </c>
      <c r="BH12" s="555">
        <v>49.796849999999999</v>
      </c>
      <c r="BI12" s="555">
        <v>50.06485</v>
      </c>
      <c r="BJ12" s="555">
        <v>54.201610000000002</v>
      </c>
      <c r="BK12" s="555">
        <v>58.445740000000001</v>
      </c>
      <c r="BL12" s="555">
        <v>48.914059999999999</v>
      </c>
      <c r="BM12" s="555">
        <v>50.618569999999998</v>
      </c>
      <c r="BN12" s="555">
        <v>46.342260000000003</v>
      </c>
      <c r="BO12" s="555">
        <v>50.38552</v>
      </c>
      <c r="BP12" s="555">
        <v>56.754750000000001</v>
      </c>
      <c r="BQ12" s="555">
        <v>65.496920000000003</v>
      </c>
      <c r="BR12" s="555">
        <v>64.617360000000005</v>
      </c>
      <c r="BS12" s="555">
        <v>53.10078</v>
      </c>
      <c r="BT12" s="555">
        <v>50.343359999999997</v>
      </c>
      <c r="BU12" s="555">
        <v>50.537700000000001</v>
      </c>
      <c r="BV12" s="555">
        <v>54.779170000000001</v>
      </c>
    </row>
    <row r="13" spans="1:74" ht="11.15" customHeight="1" x14ac:dyDescent="0.25">
      <c r="A13" s="405" t="s">
        <v>1054</v>
      </c>
      <c r="B13" s="406" t="s">
        <v>1104</v>
      </c>
      <c r="C13" s="554">
        <v>56.380932129999998</v>
      </c>
      <c r="D13" s="554">
        <v>52.362343119999998</v>
      </c>
      <c r="E13" s="554">
        <v>50.9698821</v>
      </c>
      <c r="F13" s="554">
        <v>44.352789420000001</v>
      </c>
      <c r="G13" s="554">
        <v>47.308523200000003</v>
      </c>
      <c r="H13" s="554">
        <v>56.453229989999997</v>
      </c>
      <c r="I13" s="554">
        <v>65.746006129999998</v>
      </c>
      <c r="J13" s="554">
        <v>61.701432130000001</v>
      </c>
      <c r="K13" s="554">
        <v>50.7769184</v>
      </c>
      <c r="L13" s="554">
        <v>49.637880799999998</v>
      </c>
      <c r="M13" s="554">
        <v>48.602914570000003</v>
      </c>
      <c r="N13" s="554">
        <v>55.535944829999998</v>
      </c>
      <c r="O13" s="554">
        <v>56.666517929999998</v>
      </c>
      <c r="P13" s="554">
        <v>54.557639289999997</v>
      </c>
      <c r="Q13" s="554">
        <v>50.739821259999999</v>
      </c>
      <c r="R13" s="554">
        <v>47.462593529999999</v>
      </c>
      <c r="S13" s="554">
        <v>50.868175030000003</v>
      </c>
      <c r="T13" s="554">
        <v>60.108107590000003</v>
      </c>
      <c r="U13" s="554">
        <v>63.73170812</v>
      </c>
      <c r="V13" s="554">
        <v>65.24757735</v>
      </c>
      <c r="W13" s="554">
        <v>53.430095379999997</v>
      </c>
      <c r="X13" s="554">
        <v>52.04831137</v>
      </c>
      <c r="Y13" s="554">
        <v>50.938840470000002</v>
      </c>
      <c r="Z13" s="554">
        <v>54.339499982</v>
      </c>
      <c r="AA13" s="554">
        <v>60.93320379</v>
      </c>
      <c r="AB13" s="554">
        <v>53.334077960000002</v>
      </c>
      <c r="AC13" s="554">
        <v>52.814996120000004</v>
      </c>
      <c r="AD13" s="554">
        <v>49.073623920000003</v>
      </c>
      <c r="AE13" s="554">
        <v>54.090926289999999</v>
      </c>
      <c r="AF13" s="554">
        <v>60.247373979999999</v>
      </c>
      <c r="AG13" s="554">
        <v>65.50689672</v>
      </c>
      <c r="AH13" s="554">
        <v>62.739803080000002</v>
      </c>
      <c r="AI13" s="554">
        <v>54.269126880000002</v>
      </c>
      <c r="AJ13" s="554">
        <v>49.583464210000002</v>
      </c>
      <c r="AK13" s="554">
        <v>51.353651669999998</v>
      </c>
      <c r="AL13" s="554">
        <v>57.820983460000001</v>
      </c>
      <c r="AM13" s="554">
        <v>55.980478040000001</v>
      </c>
      <c r="AN13" s="554">
        <v>49.771135569999998</v>
      </c>
      <c r="AO13" s="554">
        <v>52.86328563</v>
      </c>
      <c r="AP13" s="554">
        <v>47.556816310000002</v>
      </c>
      <c r="AQ13" s="554">
        <v>52.058058010000003</v>
      </c>
      <c r="AR13" s="554">
        <v>58.248889310000003</v>
      </c>
      <c r="AS13" s="554">
        <v>64.148195229999999</v>
      </c>
      <c r="AT13" s="554">
        <v>64.982277659999994</v>
      </c>
      <c r="AU13" s="554">
        <v>55.124649099999999</v>
      </c>
      <c r="AV13" s="554">
        <v>51.122027500000002</v>
      </c>
      <c r="AW13" s="554">
        <v>50.246460540000001</v>
      </c>
      <c r="AX13" s="554">
        <v>53.862728539999999</v>
      </c>
      <c r="AY13" s="554">
        <v>59.881141999999997</v>
      </c>
      <c r="AZ13" s="554">
        <v>49.644547920000001</v>
      </c>
      <c r="BA13" s="554">
        <v>50.363418240000001</v>
      </c>
      <c r="BB13" s="554">
        <v>48.772329999999997</v>
      </c>
      <c r="BC13" s="555">
        <v>53.245809999999999</v>
      </c>
      <c r="BD13" s="555">
        <v>60.29636</v>
      </c>
      <c r="BE13" s="555">
        <v>68.834310000000002</v>
      </c>
      <c r="BF13" s="555">
        <v>67.702579999999998</v>
      </c>
      <c r="BG13" s="555">
        <v>56.558669999999999</v>
      </c>
      <c r="BH13" s="555">
        <v>53.094769999999997</v>
      </c>
      <c r="BI13" s="555">
        <v>52.738489999999999</v>
      </c>
      <c r="BJ13" s="555">
        <v>57.496040000000001</v>
      </c>
      <c r="BK13" s="555">
        <v>60.928570000000001</v>
      </c>
      <c r="BL13" s="555">
        <v>51.42295</v>
      </c>
      <c r="BM13" s="555">
        <v>53.80771</v>
      </c>
      <c r="BN13" s="555">
        <v>49.607669999999999</v>
      </c>
      <c r="BO13" s="555">
        <v>54.616520000000001</v>
      </c>
      <c r="BP13" s="555">
        <v>61.361379999999997</v>
      </c>
      <c r="BQ13" s="555">
        <v>69.912809999999993</v>
      </c>
      <c r="BR13" s="555">
        <v>68.783050000000003</v>
      </c>
      <c r="BS13" s="555">
        <v>57.417909999999999</v>
      </c>
      <c r="BT13" s="555">
        <v>53.899389999999997</v>
      </c>
      <c r="BU13" s="555">
        <v>53.485199999999999</v>
      </c>
      <c r="BV13" s="555">
        <v>58.245550000000001</v>
      </c>
    </row>
    <row r="14" spans="1:74" ht="11.15" customHeight="1" x14ac:dyDescent="0.25">
      <c r="A14" s="399"/>
      <c r="B14" s="102" t="s">
        <v>1113</v>
      </c>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261"/>
      <c r="BD14" s="261"/>
      <c r="BE14" s="261"/>
      <c r="BF14" s="261"/>
      <c r="BG14" s="261"/>
      <c r="BH14" s="261"/>
      <c r="BI14" s="261"/>
      <c r="BJ14" s="261"/>
      <c r="BK14" s="261"/>
      <c r="BL14" s="261"/>
      <c r="BM14" s="261"/>
      <c r="BN14" s="261"/>
      <c r="BO14" s="261"/>
      <c r="BP14" s="261"/>
      <c r="BQ14" s="261"/>
      <c r="BR14" s="261"/>
      <c r="BS14" s="261"/>
      <c r="BT14" s="261"/>
      <c r="BU14" s="261"/>
      <c r="BV14" s="261"/>
    </row>
    <row r="15" spans="1:74" ht="11.15" customHeight="1" x14ac:dyDescent="0.25">
      <c r="A15" s="405" t="s">
        <v>1055</v>
      </c>
      <c r="B15" s="406" t="s">
        <v>1216</v>
      </c>
      <c r="C15" s="554">
        <v>7.6315013780000003</v>
      </c>
      <c r="D15" s="554">
        <v>6.9191143129999997</v>
      </c>
      <c r="E15" s="554">
        <v>6.5532775159999996</v>
      </c>
      <c r="F15" s="554">
        <v>5.4110214540000001</v>
      </c>
      <c r="G15" s="554">
        <v>5.7646034850000003</v>
      </c>
      <c r="H15" s="554">
        <v>7.4944605920000003</v>
      </c>
      <c r="I15" s="554">
        <v>10.442442461000001</v>
      </c>
      <c r="J15" s="554">
        <v>8.7439305970000003</v>
      </c>
      <c r="K15" s="554">
        <v>6.5889608239999999</v>
      </c>
      <c r="L15" s="554">
        <v>5.6191014209999999</v>
      </c>
      <c r="M15" s="554">
        <v>3.9016160950000001</v>
      </c>
      <c r="N15" s="554">
        <v>5.2453110809999997</v>
      </c>
      <c r="O15" s="554">
        <v>5.2607288079999996</v>
      </c>
      <c r="P15" s="554">
        <v>5.427956279</v>
      </c>
      <c r="Q15" s="554">
        <v>3.5715062870000001</v>
      </c>
      <c r="R15" s="554">
        <v>4.2556657109999998</v>
      </c>
      <c r="S15" s="554">
        <v>4.3966798660000004</v>
      </c>
      <c r="T15" s="554">
        <v>6.7800189890000002</v>
      </c>
      <c r="U15" s="554">
        <v>7.544231924</v>
      </c>
      <c r="V15" s="554">
        <v>7.3696996920000002</v>
      </c>
      <c r="W15" s="554">
        <v>4.852916982</v>
      </c>
      <c r="X15" s="554">
        <v>4.1591596729999996</v>
      </c>
      <c r="Y15" s="554">
        <v>3.7120005909999998</v>
      </c>
      <c r="Z15" s="554">
        <v>4.023722909</v>
      </c>
      <c r="AA15" s="554">
        <v>5.1791416860000004</v>
      </c>
      <c r="AB15" s="554">
        <v>4.2803335870000003</v>
      </c>
      <c r="AC15" s="554">
        <v>3.3753965629999998</v>
      </c>
      <c r="AD15" s="554">
        <v>2.759287595</v>
      </c>
      <c r="AE15" s="554">
        <v>4.7368343169999996</v>
      </c>
      <c r="AF15" s="554">
        <v>6.1696885469999998</v>
      </c>
      <c r="AG15" s="554">
        <v>9.5690514709999999</v>
      </c>
      <c r="AH15" s="554">
        <v>8.9001834669999997</v>
      </c>
      <c r="AI15" s="554">
        <v>6.609081153</v>
      </c>
      <c r="AJ15" s="554">
        <v>5.5912079800000001</v>
      </c>
      <c r="AK15" s="554">
        <v>5.537228721</v>
      </c>
      <c r="AL15" s="554">
        <v>6.0871186330000002</v>
      </c>
      <c r="AM15" s="554">
        <v>5.850108831</v>
      </c>
      <c r="AN15" s="554">
        <v>4.7044993330000002</v>
      </c>
      <c r="AO15" s="554">
        <v>5.2482482170000004</v>
      </c>
      <c r="AP15" s="554">
        <v>5.1022696700000001</v>
      </c>
      <c r="AQ15" s="554">
        <v>7.463354603</v>
      </c>
      <c r="AR15" s="554">
        <v>8.9963487979999996</v>
      </c>
      <c r="AS15" s="554">
        <v>10.677399707999999</v>
      </c>
      <c r="AT15" s="554">
        <v>11.292442131</v>
      </c>
      <c r="AU15" s="554">
        <v>8.5345554260000007</v>
      </c>
      <c r="AV15" s="554">
        <v>5.855738723</v>
      </c>
      <c r="AW15" s="554">
        <v>5.8397961780000003</v>
      </c>
      <c r="AX15" s="554">
        <v>6.5660710990000002</v>
      </c>
      <c r="AY15" s="554">
        <v>8.1442741119999997</v>
      </c>
      <c r="AZ15" s="554">
        <v>5.7180496830000003</v>
      </c>
      <c r="BA15" s="554">
        <v>5.1210420000000001</v>
      </c>
      <c r="BB15" s="554">
        <v>4.9902550000000003</v>
      </c>
      <c r="BC15" s="555">
        <v>7.2441139999999997</v>
      </c>
      <c r="BD15" s="555">
        <v>9.9012879999999992</v>
      </c>
      <c r="BE15" s="555">
        <v>11.867839999999999</v>
      </c>
      <c r="BF15" s="555">
        <v>11.113569999999999</v>
      </c>
      <c r="BG15" s="555">
        <v>7.0442220000000004</v>
      </c>
      <c r="BH15" s="555">
        <v>6.0035600000000002</v>
      </c>
      <c r="BI15" s="555">
        <v>4.6572610000000001</v>
      </c>
      <c r="BJ15" s="555">
        <v>6.1786919999999999</v>
      </c>
      <c r="BK15" s="555">
        <v>6.8239749999999999</v>
      </c>
      <c r="BL15" s="555">
        <v>5.6939700000000002</v>
      </c>
      <c r="BM15" s="555">
        <v>4.3146810000000002</v>
      </c>
      <c r="BN15" s="555">
        <v>4.88279</v>
      </c>
      <c r="BO15" s="555">
        <v>6.7557239999999998</v>
      </c>
      <c r="BP15" s="555">
        <v>9.3094400000000004</v>
      </c>
      <c r="BQ15" s="555">
        <v>11.678599999999999</v>
      </c>
      <c r="BR15" s="555">
        <v>10.861660000000001</v>
      </c>
      <c r="BS15" s="555">
        <v>6.5877650000000001</v>
      </c>
      <c r="BT15" s="555">
        <v>6.2699939999999996</v>
      </c>
      <c r="BU15" s="555">
        <v>4.2494680000000002</v>
      </c>
      <c r="BV15" s="555">
        <v>6.1147020000000003</v>
      </c>
    </row>
    <row r="16" spans="1:74" ht="11.15" customHeight="1" x14ac:dyDescent="0.25">
      <c r="A16" s="405" t="s">
        <v>1056</v>
      </c>
      <c r="B16" s="406" t="s">
        <v>74</v>
      </c>
      <c r="C16" s="554">
        <v>7.0286861380000003</v>
      </c>
      <c r="D16" s="554">
        <v>6.214646643</v>
      </c>
      <c r="E16" s="554">
        <v>4.8530311179999996</v>
      </c>
      <c r="F16" s="554">
        <v>3.953756002</v>
      </c>
      <c r="G16" s="554">
        <v>5.2890353970000001</v>
      </c>
      <c r="H16" s="554">
        <v>7.1066811059999999</v>
      </c>
      <c r="I16" s="554">
        <v>10.23651113</v>
      </c>
      <c r="J16" s="554">
        <v>10.440713672999999</v>
      </c>
      <c r="K16" s="554">
        <v>7.2224660370000002</v>
      </c>
      <c r="L16" s="554">
        <v>6.3325368080000004</v>
      </c>
      <c r="M16" s="554">
        <v>6.3847960260000001</v>
      </c>
      <c r="N16" s="554">
        <v>8.7945133210000002</v>
      </c>
      <c r="O16" s="554">
        <v>8.6690125420000008</v>
      </c>
      <c r="P16" s="554">
        <v>9.0688526740000004</v>
      </c>
      <c r="Q16" s="554">
        <v>5.7990376020000003</v>
      </c>
      <c r="R16" s="554">
        <v>5.0584203289999996</v>
      </c>
      <c r="S16" s="554">
        <v>6.3379413869999999</v>
      </c>
      <c r="T16" s="554">
        <v>9.9394843850000001</v>
      </c>
      <c r="U16" s="554">
        <v>11.71099931</v>
      </c>
      <c r="V16" s="554">
        <v>11.363285871</v>
      </c>
      <c r="W16" s="554">
        <v>9.5562869740000007</v>
      </c>
      <c r="X16" s="554">
        <v>7.1057136679999999</v>
      </c>
      <c r="Y16" s="554">
        <v>7.0512587480000004</v>
      </c>
      <c r="Z16" s="554">
        <v>7.0754670239999999</v>
      </c>
      <c r="AA16" s="554">
        <v>9.1125634249999994</v>
      </c>
      <c r="AB16" s="554">
        <v>7.7821042460000003</v>
      </c>
      <c r="AC16" s="554">
        <v>7.0922443959999999</v>
      </c>
      <c r="AD16" s="554">
        <v>4.9651907460000002</v>
      </c>
      <c r="AE16" s="554">
        <v>6.6019597829999999</v>
      </c>
      <c r="AF16" s="554">
        <v>9.8658428970000003</v>
      </c>
      <c r="AG16" s="554">
        <v>11.417959577</v>
      </c>
      <c r="AH16" s="554">
        <v>11.816677387</v>
      </c>
      <c r="AI16" s="554">
        <v>7.9411497349999998</v>
      </c>
      <c r="AJ16" s="554">
        <v>6.7695622990000004</v>
      </c>
      <c r="AK16" s="554">
        <v>5.6774272359999998</v>
      </c>
      <c r="AL16" s="554">
        <v>8.072504404</v>
      </c>
      <c r="AM16" s="554">
        <v>8.6498188939999991</v>
      </c>
      <c r="AN16" s="554">
        <v>5.7865424169999997</v>
      </c>
      <c r="AO16" s="554">
        <v>5.9871342670000001</v>
      </c>
      <c r="AP16" s="554">
        <v>3.7262306719999998</v>
      </c>
      <c r="AQ16" s="554">
        <v>5.3618734549999996</v>
      </c>
      <c r="AR16" s="554">
        <v>8.1182053839999995</v>
      </c>
      <c r="AS16" s="554">
        <v>9.6453419799999995</v>
      </c>
      <c r="AT16" s="554">
        <v>10.31751813</v>
      </c>
      <c r="AU16" s="554">
        <v>7.4461296240000001</v>
      </c>
      <c r="AV16" s="554">
        <v>5.909657202</v>
      </c>
      <c r="AW16" s="554">
        <v>6.404038216</v>
      </c>
      <c r="AX16" s="554">
        <v>6.0667617079999996</v>
      </c>
      <c r="AY16" s="554">
        <v>9.3559602789999996</v>
      </c>
      <c r="AZ16" s="554">
        <v>4.3380255070000002</v>
      </c>
      <c r="BA16" s="554">
        <v>3.7557239999999998</v>
      </c>
      <c r="BB16" s="554">
        <v>3.5568170000000001</v>
      </c>
      <c r="BC16" s="555">
        <v>5.0979700000000001</v>
      </c>
      <c r="BD16" s="555">
        <v>8.168882</v>
      </c>
      <c r="BE16" s="555">
        <v>9.3487069999999992</v>
      </c>
      <c r="BF16" s="555">
        <v>9.9943650000000002</v>
      </c>
      <c r="BG16" s="555">
        <v>6.8932650000000004</v>
      </c>
      <c r="BH16" s="555">
        <v>4.4614859999999998</v>
      </c>
      <c r="BI16" s="555">
        <v>5.9515919999999998</v>
      </c>
      <c r="BJ16" s="555">
        <v>5.9517280000000001</v>
      </c>
      <c r="BK16" s="555">
        <v>9.1463330000000003</v>
      </c>
      <c r="BL16" s="555">
        <v>3.7796080000000001</v>
      </c>
      <c r="BM16" s="555">
        <v>3.6117789999999999</v>
      </c>
      <c r="BN16" s="555">
        <v>2.297183</v>
      </c>
      <c r="BO16" s="555">
        <v>4.8544720000000003</v>
      </c>
      <c r="BP16" s="555">
        <v>8.2282019999999996</v>
      </c>
      <c r="BQ16" s="555">
        <v>8.9912220000000005</v>
      </c>
      <c r="BR16" s="555">
        <v>10.01746</v>
      </c>
      <c r="BS16" s="555">
        <v>6.7273940000000003</v>
      </c>
      <c r="BT16" s="555">
        <v>4.1923130000000004</v>
      </c>
      <c r="BU16" s="555">
        <v>5.6492459999999998</v>
      </c>
      <c r="BV16" s="555">
        <v>5.4966609999999996</v>
      </c>
    </row>
    <row r="17" spans="1:74" ht="11.15" customHeight="1" x14ac:dyDescent="0.25">
      <c r="A17" s="405" t="s">
        <v>1057</v>
      </c>
      <c r="B17" s="408" t="s">
        <v>75</v>
      </c>
      <c r="C17" s="554">
        <v>1.5105420000000001</v>
      </c>
      <c r="D17" s="554">
        <v>1.3472139999999999</v>
      </c>
      <c r="E17" s="554">
        <v>1.501199</v>
      </c>
      <c r="F17" s="554">
        <v>1.4584410000000001</v>
      </c>
      <c r="G17" s="554">
        <v>1.495144</v>
      </c>
      <c r="H17" s="554">
        <v>1.4299109999999999</v>
      </c>
      <c r="I17" s="554">
        <v>1.4595100000000001</v>
      </c>
      <c r="J17" s="554">
        <v>1.4489190000000001</v>
      </c>
      <c r="K17" s="554">
        <v>1.2873030000000001</v>
      </c>
      <c r="L17" s="554">
        <v>0.98178100000000001</v>
      </c>
      <c r="M17" s="554">
        <v>1.361526</v>
      </c>
      <c r="N17" s="554">
        <v>1.4895430000000001</v>
      </c>
      <c r="O17" s="554">
        <v>1.5047200000000001</v>
      </c>
      <c r="P17" s="554">
        <v>1.361008</v>
      </c>
      <c r="Q17" s="554">
        <v>1.269957</v>
      </c>
      <c r="R17" s="554">
        <v>0.572048</v>
      </c>
      <c r="S17" s="554">
        <v>1.0095080000000001</v>
      </c>
      <c r="T17" s="554">
        <v>1.2044429999999999</v>
      </c>
      <c r="U17" s="554">
        <v>1.4660550000000001</v>
      </c>
      <c r="V17" s="554">
        <v>1.3494759999999999</v>
      </c>
      <c r="W17" s="554">
        <v>1.434464</v>
      </c>
      <c r="X17" s="554">
        <v>1.444636</v>
      </c>
      <c r="Y17" s="554">
        <v>1.4051530000000001</v>
      </c>
      <c r="Z17" s="554">
        <v>1.433886</v>
      </c>
      <c r="AA17" s="554">
        <v>1.509182</v>
      </c>
      <c r="AB17" s="554">
        <v>1.3294170000000001</v>
      </c>
      <c r="AC17" s="554">
        <v>1.4451879999999999</v>
      </c>
      <c r="AD17" s="554">
        <v>1.3909940000000001</v>
      </c>
      <c r="AE17" s="554">
        <v>1.4785779999999999</v>
      </c>
      <c r="AF17" s="554">
        <v>1.419049</v>
      </c>
      <c r="AG17" s="554">
        <v>1.3041290000000001</v>
      </c>
      <c r="AH17" s="554">
        <v>1.3645830000000001</v>
      </c>
      <c r="AI17" s="554">
        <v>1.27535</v>
      </c>
      <c r="AJ17" s="554">
        <v>0.14446999999999999</v>
      </c>
      <c r="AK17" s="554">
        <v>0.52611699999999995</v>
      </c>
      <c r="AL17" s="554">
        <v>1.4134059999999999</v>
      </c>
      <c r="AM17" s="554">
        <v>1.495465</v>
      </c>
      <c r="AN17" s="554">
        <v>1.295536</v>
      </c>
      <c r="AO17" s="554">
        <v>1.474262</v>
      </c>
      <c r="AP17" s="554">
        <v>1.362115</v>
      </c>
      <c r="AQ17" s="554">
        <v>1.481371</v>
      </c>
      <c r="AR17" s="554">
        <v>1.4230959999999999</v>
      </c>
      <c r="AS17" s="554">
        <v>1.447565</v>
      </c>
      <c r="AT17" s="554">
        <v>1.45313</v>
      </c>
      <c r="AU17" s="554">
        <v>1.4381390000000001</v>
      </c>
      <c r="AV17" s="554">
        <v>1.3836470000000001</v>
      </c>
      <c r="AW17" s="554">
        <v>1.4598359999999999</v>
      </c>
      <c r="AX17" s="554">
        <v>1.5137560000000001</v>
      </c>
      <c r="AY17" s="554">
        <v>1.504486</v>
      </c>
      <c r="AZ17" s="554">
        <v>1.414974</v>
      </c>
      <c r="BA17" s="554">
        <v>1.3795999999999999</v>
      </c>
      <c r="BB17" s="554">
        <v>0.56628000000000001</v>
      </c>
      <c r="BC17" s="555">
        <v>1.14435</v>
      </c>
      <c r="BD17" s="555">
        <v>1.4118299999999999</v>
      </c>
      <c r="BE17" s="555">
        <v>1.45889</v>
      </c>
      <c r="BF17" s="555">
        <v>1.45889</v>
      </c>
      <c r="BG17" s="555">
        <v>1.4118299999999999</v>
      </c>
      <c r="BH17" s="555">
        <v>0.89095999999999997</v>
      </c>
      <c r="BI17" s="555">
        <v>1.1243700000000001</v>
      </c>
      <c r="BJ17" s="555">
        <v>1.45889</v>
      </c>
      <c r="BK17" s="555">
        <v>1.45889</v>
      </c>
      <c r="BL17" s="555">
        <v>1.3177099999999999</v>
      </c>
      <c r="BM17" s="555">
        <v>1.45889</v>
      </c>
      <c r="BN17" s="555">
        <v>1.4118299999999999</v>
      </c>
      <c r="BO17" s="555">
        <v>1.45889</v>
      </c>
      <c r="BP17" s="555">
        <v>1.4118299999999999</v>
      </c>
      <c r="BQ17" s="555">
        <v>1.45889</v>
      </c>
      <c r="BR17" s="555">
        <v>1.45889</v>
      </c>
      <c r="BS17" s="555">
        <v>1.3148299999999999</v>
      </c>
      <c r="BT17" s="555">
        <v>0.57769999999999999</v>
      </c>
      <c r="BU17" s="555">
        <v>1.4118299999999999</v>
      </c>
      <c r="BV17" s="555">
        <v>1.45889</v>
      </c>
    </row>
    <row r="18" spans="1:74" ht="11.15" customHeight="1" x14ac:dyDescent="0.25">
      <c r="A18" s="405" t="s">
        <v>1058</v>
      </c>
      <c r="B18" s="408" t="s">
        <v>1007</v>
      </c>
      <c r="C18" s="554">
        <v>1.65579275</v>
      </c>
      <c r="D18" s="554">
        <v>1.8741462900000001</v>
      </c>
      <c r="E18" s="554">
        <v>1.5974265620000001</v>
      </c>
      <c r="F18" s="554">
        <v>2.0568008070000001</v>
      </c>
      <c r="G18" s="554">
        <v>1.812405051</v>
      </c>
      <c r="H18" s="554">
        <v>1.4252825579999999</v>
      </c>
      <c r="I18" s="554">
        <v>1.3972900180000001</v>
      </c>
      <c r="J18" s="554">
        <v>1.1013915540000001</v>
      </c>
      <c r="K18" s="554">
        <v>0.96242513699999999</v>
      </c>
      <c r="L18" s="554">
        <v>1.0028995469999999</v>
      </c>
      <c r="M18" s="554">
        <v>0.97231583499999996</v>
      </c>
      <c r="N18" s="554">
        <v>1.0198648910000001</v>
      </c>
      <c r="O18" s="554">
        <v>1.42823426</v>
      </c>
      <c r="P18" s="554">
        <v>1.0307664590000001</v>
      </c>
      <c r="Q18" s="554">
        <v>1.197297141</v>
      </c>
      <c r="R18" s="554">
        <v>1.0781588010000001</v>
      </c>
      <c r="S18" s="554">
        <v>1.6914394859999999</v>
      </c>
      <c r="T18" s="554">
        <v>1.526306688</v>
      </c>
      <c r="U18" s="554">
        <v>1.4406754150000001</v>
      </c>
      <c r="V18" s="554">
        <v>1.169592599</v>
      </c>
      <c r="W18" s="554">
        <v>0.894012696</v>
      </c>
      <c r="X18" s="554">
        <v>0.92799854800000003</v>
      </c>
      <c r="Y18" s="554">
        <v>0.98853960299999999</v>
      </c>
      <c r="Z18" s="554">
        <v>1.215177304</v>
      </c>
      <c r="AA18" s="554">
        <v>0.99909825600000002</v>
      </c>
      <c r="AB18" s="554">
        <v>0.94104800700000002</v>
      </c>
      <c r="AC18" s="554">
        <v>1.075584125</v>
      </c>
      <c r="AD18" s="554">
        <v>1.231866235</v>
      </c>
      <c r="AE18" s="554">
        <v>1.2243270879999999</v>
      </c>
      <c r="AF18" s="554">
        <v>1.357150471</v>
      </c>
      <c r="AG18" s="554">
        <v>1.1194881029999999</v>
      </c>
      <c r="AH18" s="554">
        <v>0.94913141999999995</v>
      </c>
      <c r="AI18" s="554">
        <v>0.81927064900000002</v>
      </c>
      <c r="AJ18" s="554">
        <v>0.67965273900000001</v>
      </c>
      <c r="AK18" s="554">
        <v>0.84518682999999994</v>
      </c>
      <c r="AL18" s="554">
        <v>1.082324077</v>
      </c>
      <c r="AM18" s="554">
        <v>1.071258442</v>
      </c>
      <c r="AN18" s="554">
        <v>0.88819837400000001</v>
      </c>
      <c r="AO18" s="554">
        <v>0.96547042500000002</v>
      </c>
      <c r="AP18" s="554">
        <v>0.80493404800000001</v>
      </c>
      <c r="AQ18" s="554">
        <v>1.2471517430000001</v>
      </c>
      <c r="AR18" s="554">
        <v>0.76568423500000005</v>
      </c>
      <c r="AS18" s="554">
        <v>0.95707322500000003</v>
      </c>
      <c r="AT18" s="554">
        <v>0.93667180000000005</v>
      </c>
      <c r="AU18" s="554">
        <v>0.75727277900000001</v>
      </c>
      <c r="AV18" s="554">
        <v>0.97715437900000002</v>
      </c>
      <c r="AW18" s="554">
        <v>0.84520116899999997</v>
      </c>
      <c r="AX18" s="554">
        <v>0.92124273499999998</v>
      </c>
      <c r="AY18" s="554">
        <v>1.106283224</v>
      </c>
      <c r="AZ18" s="554">
        <v>0.94414547500000001</v>
      </c>
      <c r="BA18" s="554">
        <v>1.037291</v>
      </c>
      <c r="BB18" s="554">
        <v>1.2165760000000001</v>
      </c>
      <c r="BC18" s="555">
        <v>1.4128540000000001</v>
      </c>
      <c r="BD18" s="555">
        <v>1.34497</v>
      </c>
      <c r="BE18" s="555">
        <v>1.3555839999999999</v>
      </c>
      <c r="BF18" s="555">
        <v>1.182094</v>
      </c>
      <c r="BG18" s="555">
        <v>1.0600940000000001</v>
      </c>
      <c r="BH18" s="555">
        <v>1.028143</v>
      </c>
      <c r="BI18" s="555">
        <v>0.98985749999999995</v>
      </c>
      <c r="BJ18" s="555">
        <v>1.0182709999999999</v>
      </c>
      <c r="BK18" s="555">
        <v>1.2509349999999999</v>
      </c>
      <c r="BL18" s="555">
        <v>1.099925</v>
      </c>
      <c r="BM18" s="555">
        <v>1.1826099999999999</v>
      </c>
      <c r="BN18" s="555">
        <v>1.3145849999999999</v>
      </c>
      <c r="BO18" s="555">
        <v>1.4834350000000001</v>
      </c>
      <c r="BP18" s="555">
        <v>1.3925730000000001</v>
      </c>
      <c r="BQ18" s="555">
        <v>1.3898649999999999</v>
      </c>
      <c r="BR18" s="555">
        <v>1.2059850000000001</v>
      </c>
      <c r="BS18" s="555">
        <v>1.0762069999999999</v>
      </c>
      <c r="BT18" s="555">
        <v>1.0397479999999999</v>
      </c>
      <c r="BU18" s="555">
        <v>0.99768389999999996</v>
      </c>
      <c r="BV18" s="555">
        <v>1.031596</v>
      </c>
    </row>
    <row r="19" spans="1:74" ht="11.15" customHeight="1" x14ac:dyDescent="0.25">
      <c r="A19" s="405" t="s">
        <v>1059</v>
      </c>
      <c r="B19" s="408" t="s">
        <v>1102</v>
      </c>
      <c r="C19" s="554">
        <v>7.1560442460000004</v>
      </c>
      <c r="D19" s="554">
        <v>7.2155975960000003</v>
      </c>
      <c r="E19" s="554">
        <v>7.2675315490000001</v>
      </c>
      <c r="F19" s="554">
        <v>7.5179429029999998</v>
      </c>
      <c r="G19" s="554">
        <v>6.675457916</v>
      </c>
      <c r="H19" s="554">
        <v>8.6873475330000005</v>
      </c>
      <c r="I19" s="554">
        <v>5.6509538519999998</v>
      </c>
      <c r="J19" s="554">
        <v>6.031924944</v>
      </c>
      <c r="K19" s="554">
        <v>6.199968353</v>
      </c>
      <c r="L19" s="554">
        <v>7.4788202549999996</v>
      </c>
      <c r="M19" s="554">
        <v>8.5496539170000005</v>
      </c>
      <c r="N19" s="554">
        <v>8.0315011009999999</v>
      </c>
      <c r="O19" s="554">
        <v>8.0221772900000001</v>
      </c>
      <c r="P19" s="554">
        <v>5.771115032</v>
      </c>
      <c r="Q19" s="554">
        <v>10.140980655</v>
      </c>
      <c r="R19" s="554">
        <v>9.5167148069999996</v>
      </c>
      <c r="S19" s="554">
        <v>8.6148504260000003</v>
      </c>
      <c r="T19" s="554">
        <v>6.6275188900000002</v>
      </c>
      <c r="U19" s="554">
        <v>5.6112593210000004</v>
      </c>
      <c r="V19" s="554">
        <v>7.9175615239999999</v>
      </c>
      <c r="W19" s="554">
        <v>8.3733293050000004</v>
      </c>
      <c r="X19" s="554">
        <v>8.6619805000000003</v>
      </c>
      <c r="Y19" s="554">
        <v>9.0175200350000004</v>
      </c>
      <c r="Z19" s="554">
        <v>10.293544581000001</v>
      </c>
      <c r="AA19" s="554">
        <v>9.7750374460000007</v>
      </c>
      <c r="AB19" s="554">
        <v>9.7919265269999993</v>
      </c>
      <c r="AC19" s="554">
        <v>11.162506488</v>
      </c>
      <c r="AD19" s="554">
        <v>11.908938332</v>
      </c>
      <c r="AE19" s="554">
        <v>10.337322359</v>
      </c>
      <c r="AF19" s="554">
        <v>8.8757811150000006</v>
      </c>
      <c r="AG19" s="554">
        <v>7.7999760680000003</v>
      </c>
      <c r="AH19" s="554">
        <v>6.7076901229999999</v>
      </c>
      <c r="AI19" s="554">
        <v>8.0557551049999994</v>
      </c>
      <c r="AJ19" s="554">
        <v>8.4449391069999997</v>
      </c>
      <c r="AK19" s="554">
        <v>10.942405773999999</v>
      </c>
      <c r="AL19" s="554">
        <v>10.128541467</v>
      </c>
      <c r="AM19" s="554">
        <v>9.7816670139999999</v>
      </c>
      <c r="AN19" s="554">
        <v>10.297242959</v>
      </c>
      <c r="AO19" s="554">
        <v>11.292682688999999</v>
      </c>
      <c r="AP19" s="554">
        <v>11.250539377000001</v>
      </c>
      <c r="AQ19" s="554">
        <v>7.9864086619999997</v>
      </c>
      <c r="AR19" s="554">
        <v>6.3961970859999999</v>
      </c>
      <c r="AS19" s="554">
        <v>7.3606932709999997</v>
      </c>
      <c r="AT19" s="554">
        <v>7.3252194719999997</v>
      </c>
      <c r="AU19" s="554">
        <v>7.8255821770000003</v>
      </c>
      <c r="AV19" s="554">
        <v>9.9847025729999999</v>
      </c>
      <c r="AW19" s="554">
        <v>9.2035879299999994</v>
      </c>
      <c r="AX19" s="554">
        <v>10.218233306</v>
      </c>
      <c r="AY19" s="554">
        <v>8.3084587499999998</v>
      </c>
      <c r="AZ19" s="554">
        <v>10.648572059999999</v>
      </c>
      <c r="BA19" s="554">
        <v>13.08234</v>
      </c>
      <c r="BB19" s="554">
        <v>12.13086</v>
      </c>
      <c r="BC19" s="555">
        <v>9.6992770000000004</v>
      </c>
      <c r="BD19" s="555">
        <v>7.6034360000000003</v>
      </c>
      <c r="BE19" s="555">
        <v>8.2224380000000004</v>
      </c>
      <c r="BF19" s="555">
        <v>7.4311509999999998</v>
      </c>
      <c r="BG19" s="555">
        <v>9.2753499999999995</v>
      </c>
      <c r="BH19" s="555">
        <v>10.469200000000001</v>
      </c>
      <c r="BI19" s="555">
        <v>10.00094</v>
      </c>
      <c r="BJ19" s="555">
        <v>11.32902</v>
      </c>
      <c r="BK19" s="555">
        <v>8.0740949999999998</v>
      </c>
      <c r="BL19" s="555">
        <v>10.928140000000001</v>
      </c>
      <c r="BM19" s="555">
        <v>12.959429999999999</v>
      </c>
      <c r="BN19" s="555">
        <v>11.87323</v>
      </c>
      <c r="BO19" s="555">
        <v>9.8229260000000007</v>
      </c>
      <c r="BP19" s="555">
        <v>7.7353459999999998</v>
      </c>
      <c r="BQ19" s="555">
        <v>8.5030730000000005</v>
      </c>
      <c r="BR19" s="555">
        <v>7.5308310000000001</v>
      </c>
      <c r="BS19" s="555">
        <v>9.7898239999999994</v>
      </c>
      <c r="BT19" s="555">
        <v>10.52853</v>
      </c>
      <c r="BU19" s="555">
        <v>10.44727</v>
      </c>
      <c r="BV19" s="555">
        <v>11.850809999999999</v>
      </c>
    </row>
    <row r="20" spans="1:74" ht="11.15" customHeight="1" x14ac:dyDescent="0.25">
      <c r="A20" s="405" t="s">
        <v>1060</v>
      </c>
      <c r="B20" s="406" t="s">
        <v>1103</v>
      </c>
      <c r="C20" s="554">
        <v>9.8909377000000007E-2</v>
      </c>
      <c r="D20" s="554">
        <v>0.100295048</v>
      </c>
      <c r="E20" s="554">
        <v>9.8507644000000005E-2</v>
      </c>
      <c r="F20" s="554">
        <v>8.0242119000000001E-2</v>
      </c>
      <c r="G20" s="554">
        <v>7.4883136000000003E-2</v>
      </c>
      <c r="H20" s="554">
        <v>7.4205169000000001E-2</v>
      </c>
      <c r="I20" s="554">
        <v>6.7757857000000005E-2</v>
      </c>
      <c r="J20" s="554">
        <v>7.7389083999999997E-2</v>
      </c>
      <c r="K20" s="554">
        <v>6.3339050999999993E-2</v>
      </c>
      <c r="L20" s="554">
        <v>8.3981079E-2</v>
      </c>
      <c r="M20" s="554">
        <v>9.9199228E-2</v>
      </c>
      <c r="N20" s="554">
        <v>8.2967922999999999E-2</v>
      </c>
      <c r="O20" s="554">
        <v>0.10139799200000001</v>
      </c>
      <c r="P20" s="554">
        <v>0.25646355300000001</v>
      </c>
      <c r="Q20" s="554">
        <v>0.110849718</v>
      </c>
      <c r="R20" s="554">
        <v>0.111489211</v>
      </c>
      <c r="S20" s="554">
        <v>0.105303282</v>
      </c>
      <c r="T20" s="554">
        <v>0.11251483299999999</v>
      </c>
      <c r="U20" s="554">
        <v>0.11219989700000001</v>
      </c>
      <c r="V20" s="554">
        <v>0.10656750199999999</v>
      </c>
      <c r="W20" s="554">
        <v>9.2619009000000002E-2</v>
      </c>
      <c r="X20" s="554">
        <v>8.7582728999999998E-2</v>
      </c>
      <c r="Y20" s="554">
        <v>0.107060421</v>
      </c>
      <c r="Z20" s="554">
        <v>0.109470227</v>
      </c>
      <c r="AA20" s="554">
        <v>8.1321682000000006E-2</v>
      </c>
      <c r="AB20" s="554">
        <v>8.0379094999999998E-2</v>
      </c>
      <c r="AC20" s="554">
        <v>0.10865269599999999</v>
      </c>
      <c r="AD20" s="554">
        <v>0.11186582</v>
      </c>
      <c r="AE20" s="554">
        <v>0.15827761000000001</v>
      </c>
      <c r="AF20" s="554">
        <v>0.14695704400000001</v>
      </c>
      <c r="AG20" s="554">
        <v>4.8820602999999997E-2</v>
      </c>
      <c r="AH20" s="554">
        <v>8.1251030000000002E-2</v>
      </c>
      <c r="AI20" s="554">
        <v>6.4493374000000006E-2</v>
      </c>
      <c r="AJ20" s="554">
        <v>6.7780240000000005E-2</v>
      </c>
      <c r="AK20" s="554">
        <v>6.6042410999999995E-2</v>
      </c>
      <c r="AL20" s="554">
        <v>0.106451453</v>
      </c>
      <c r="AM20" s="554">
        <v>6.7067705000000005E-2</v>
      </c>
      <c r="AN20" s="554">
        <v>5.0904163000000002E-2</v>
      </c>
      <c r="AO20" s="554">
        <v>6.5441684999999999E-2</v>
      </c>
      <c r="AP20" s="554">
        <v>4.2491139999999997E-2</v>
      </c>
      <c r="AQ20" s="554">
        <v>4.2920835999999997E-2</v>
      </c>
      <c r="AR20" s="554">
        <v>5.9059146999999999E-2</v>
      </c>
      <c r="AS20" s="554">
        <v>5.4286289000000001E-2</v>
      </c>
      <c r="AT20" s="554">
        <v>6.0912762000000002E-2</v>
      </c>
      <c r="AU20" s="554">
        <v>5.6013451999999998E-2</v>
      </c>
      <c r="AV20" s="554">
        <v>4.9319068000000001E-2</v>
      </c>
      <c r="AW20" s="554">
        <v>5.0615446000000001E-2</v>
      </c>
      <c r="AX20" s="554">
        <v>6.5812085000000006E-2</v>
      </c>
      <c r="AY20" s="554">
        <v>0.131980824</v>
      </c>
      <c r="AZ20" s="554">
        <v>4.3717245000000002E-2</v>
      </c>
      <c r="BA20" s="554">
        <v>4.8568100000000003E-2</v>
      </c>
      <c r="BB20" s="554">
        <v>4.1543499999999997E-2</v>
      </c>
      <c r="BC20" s="555">
        <v>2.9635600000000002E-2</v>
      </c>
      <c r="BD20" s="555">
        <v>6.3566499999999998E-2</v>
      </c>
      <c r="BE20" s="555">
        <v>5.30768E-2</v>
      </c>
      <c r="BF20" s="555">
        <v>5.8031800000000001E-2</v>
      </c>
      <c r="BG20" s="555">
        <v>5.0342499999999998E-2</v>
      </c>
      <c r="BH20" s="555">
        <v>5.2563400000000003E-2</v>
      </c>
      <c r="BI20" s="555">
        <v>5.0349499999999998E-2</v>
      </c>
      <c r="BJ20" s="555">
        <v>7.7733300000000005E-2</v>
      </c>
      <c r="BK20" s="555">
        <v>8.9473999999999998E-2</v>
      </c>
      <c r="BL20" s="555">
        <v>5.3576899999999997E-2</v>
      </c>
      <c r="BM20" s="555">
        <v>4.85861E-2</v>
      </c>
      <c r="BN20" s="555">
        <v>3.9428100000000001E-2</v>
      </c>
      <c r="BO20" s="555">
        <v>2.50774E-2</v>
      </c>
      <c r="BP20" s="555">
        <v>6.0664900000000001E-2</v>
      </c>
      <c r="BQ20" s="555">
        <v>5.0430000000000003E-2</v>
      </c>
      <c r="BR20" s="555">
        <v>5.85462E-2</v>
      </c>
      <c r="BS20" s="555">
        <v>4.6632800000000002E-2</v>
      </c>
      <c r="BT20" s="555">
        <v>4.6107599999999999E-2</v>
      </c>
      <c r="BU20" s="555">
        <v>4.5957900000000003E-2</v>
      </c>
      <c r="BV20" s="555">
        <v>7.3945200000000003E-2</v>
      </c>
    </row>
    <row r="21" spans="1:74" ht="11.15" customHeight="1" x14ac:dyDescent="0.25">
      <c r="A21" s="405" t="s">
        <v>1061</v>
      </c>
      <c r="B21" s="406" t="s">
        <v>1011</v>
      </c>
      <c r="C21" s="554">
        <v>25.081475889</v>
      </c>
      <c r="D21" s="554">
        <v>23.671013890000001</v>
      </c>
      <c r="E21" s="554">
        <v>21.870973389</v>
      </c>
      <c r="F21" s="554">
        <v>20.478204285</v>
      </c>
      <c r="G21" s="554">
        <v>21.111528985</v>
      </c>
      <c r="H21" s="554">
        <v>26.217887957999999</v>
      </c>
      <c r="I21" s="554">
        <v>29.254465318000001</v>
      </c>
      <c r="J21" s="554">
        <v>27.844268851999999</v>
      </c>
      <c r="K21" s="554">
        <v>22.324462402000002</v>
      </c>
      <c r="L21" s="554">
        <v>21.49912011</v>
      </c>
      <c r="M21" s="554">
        <v>21.269107100999999</v>
      </c>
      <c r="N21" s="554">
        <v>24.663701317000001</v>
      </c>
      <c r="O21" s="554">
        <v>24.986270892</v>
      </c>
      <c r="P21" s="554">
        <v>22.916161997</v>
      </c>
      <c r="Q21" s="554">
        <v>22.089628402999999</v>
      </c>
      <c r="R21" s="554">
        <v>20.592496859000001</v>
      </c>
      <c r="S21" s="554">
        <v>22.155722446999999</v>
      </c>
      <c r="T21" s="554">
        <v>26.190286785000001</v>
      </c>
      <c r="U21" s="554">
        <v>27.885420867000001</v>
      </c>
      <c r="V21" s="554">
        <v>29.276183188000001</v>
      </c>
      <c r="W21" s="554">
        <v>25.203628966</v>
      </c>
      <c r="X21" s="554">
        <v>22.387071118000001</v>
      </c>
      <c r="Y21" s="554">
        <v>22.281532398</v>
      </c>
      <c r="Z21" s="554">
        <v>24.151268044999998</v>
      </c>
      <c r="AA21" s="554">
        <v>26.656344494999999</v>
      </c>
      <c r="AB21" s="554">
        <v>24.205208462000002</v>
      </c>
      <c r="AC21" s="554">
        <v>24.259572267999999</v>
      </c>
      <c r="AD21" s="554">
        <v>22.368142727999999</v>
      </c>
      <c r="AE21" s="554">
        <v>24.537299157</v>
      </c>
      <c r="AF21" s="554">
        <v>27.834469074000001</v>
      </c>
      <c r="AG21" s="554">
        <v>31.259424822</v>
      </c>
      <c r="AH21" s="554">
        <v>29.819516427</v>
      </c>
      <c r="AI21" s="554">
        <v>24.765100016000002</v>
      </c>
      <c r="AJ21" s="554">
        <v>21.697612365000001</v>
      </c>
      <c r="AK21" s="554">
        <v>23.594407971999999</v>
      </c>
      <c r="AL21" s="554">
        <v>26.890346034</v>
      </c>
      <c r="AM21" s="554">
        <v>26.915385885999999</v>
      </c>
      <c r="AN21" s="554">
        <v>23.022923246000001</v>
      </c>
      <c r="AO21" s="554">
        <v>25.033239283</v>
      </c>
      <c r="AP21" s="554">
        <v>22.288579906999999</v>
      </c>
      <c r="AQ21" s="554">
        <v>23.583080298999999</v>
      </c>
      <c r="AR21" s="554">
        <v>25.758590649999999</v>
      </c>
      <c r="AS21" s="554">
        <v>30.142359472999999</v>
      </c>
      <c r="AT21" s="554">
        <v>31.385894295</v>
      </c>
      <c r="AU21" s="554">
        <v>26.057692457999998</v>
      </c>
      <c r="AV21" s="554">
        <v>24.160218945</v>
      </c>
      <c r="AW21" s="554">
        <v>23.803074938999998</v>
      </c>
      <c r="AX21" s="554">
        <v>25.351876933</v>
      </c>
      <c r="AY21" s="554">
        <v>28.551443189</v>
      </c>
      <c r="AZ21" s="554">
        <v>23.107483970000001</v>
      </c>
      <c r="BA21" s="554">
        <v>24.42456</v>
      </c>
      <c r="BB21" s="554">
        <v>22.50234</v>
      </c>
      <c r="BC21" s="555">
        <v>24.6282</v>
      </c>
      <c r="BD21" s="555">
        <v>28.493970000000001</v>
      </c>
      <c r="BE21" s="555">
        <v>32.306539999999998</v>
      </c>
      <c r="BF21" s="555">
        <v>31.238099999999999</v>
      </c>
      <c r="BG21" s="555">
        <v>25.735099999999999</v>
      </c>
      <c r="BH21" s="555">
        <v>22.905909999999999</v>
      </c>
      <c r="BI21" s="555">
        <v>22.774370000000001</v>
      </c>
      <c r="BJ21" s="555">
        <v>26.014330000000001</v>
      </c>
      <c r="BK21" s="555">
        <v>26.843699999999998</v>
      </c>
      <c r="BL21" s="555">
        <v>22.87293</v>
      </c>
      <c r="BM21" s="555">
        <v>23.575980000000001</v>
      </c>
      <c r="BN21" s="555">
        <v>21.819040000000001</v>
      </c>
      <c r="BO21" s="555">
        <v>24.40052</v>
      </c>
      <c r="BP21" s="555">
        <v>28.138059999999999</v>
      </c>
      <c r="BQ21" s="555">
        <v>32.07208</v>
      </c>
      <c r="BR21" s="555">
        <v>31.133369999999999</v>
      </c>
      <c r="BS21" s="555">
        <v>25.542649999999998</v>
      </c>
      <c r="BT21" s="555">
        <v>22.654399999999999</v>
      </c>
      <c r="BU21" s="555">
        <v>22.801459999999999</v>
      </c>
      <c r="BV21" s="555">
        <v>26.026599999999998</v>
      </c>
    </row>
    <row r="22" spans="1:74" ht="11.15" customHeight="1" x14ac:dyDescent="0.25">
      <c r="A22" s="405" t="s">
        <v>1062</v>
      </c>
      <c r="B22" s="406" t="s">
        <v>1104</v>
      </c>
      <c r="C22" s="554">
        <v>22.804273999999999</v>
      </c>
      <c r="D22" s="554">
        <v>21.106787000000001</v>
      </c>
      <c r="E22" s="554">
        <v>19.930717000000001</v>
      </c>
      <c r="F22" s="554">
        <v>18.097826000000001</v>
      </c>
      <c r="G22" s="554">
        <v>18.953844</v>
      </c>
      <c r="H22" s="554">
        <v>24.252196000000001</v>
      </c>
      <c r="I22" s="554">
        <v>27.390226999999999</v>
      </c>
      <c r="J22" s="554">
        <v>26.446027999999998</v>
      </c>
      <c r="K22" s="554">
        <v>20.9908</v>
      </c>
      <c r="L22" s="554">
        <v>20.373318000000001</v>
      </c>
      <c r="M22" s="554">
        <v>19.429663000000001</v>
      </c>
      <c r="N22" s="554">
        <v>22.295776</v>
      </c>
      <c r="O22" s="554">
        <v>22.803129370000001</v>
      </c>
      <c r="P22" s="554">
        <v>22.374660670000001</v>
      </c>
      <c r="Q22" s="554">
        <v>20.091292119999999</v>
      </c>
      <c r="R22" s="554">
        <v>19.245888180000001</v>
      </c>
      <c r="S22" s="554">
        <v>20.00175905</v>
      </c>
      <c r="T22" s="554">
        <v>24.511709799999998</v>
      </c>
      <c r="U22" s="554">
        <v>26.80639223</v>
      </c>
      <c r="V22" s="554">
        <v>27.751773480000001</v>
      </c>
      <c r="W22" s="554">
        <v>23.33850764</v>
      </c>
      <c r="X22" s="554">
        <v>20.314950939999999</v>
      </c>
      <c r="Y22" s="554">
        <v>20.025627440000001</v>
      </c>
      <c r="Z22" s="554">
        <v>21.45606738</v>
      </c>
      <c r="AA22" s="554">
        <v>24.222295388999999</v>
      </c>
      <c r="AB22" s="554">
        <v>21.645603161</v>
      </c>
      <c r="AC22" s="554">
        <v>21.576732583999998</v>
      </c>
      <c r="AD22" s="554">
        <v>19.819670915</v>
      </c>
      <c r="AE22" s="554">
        <v>22.250917382000001</v>
      </c>
      <c r="AF22" s="554">
        <v>25.599070726000001</v>
      </c>
      <c r="AG22" s="554">
        <v>29.635663255000001</v>
      </c>
      <c r="AH22" s="554">
        <v>28.493705791</v>
      </c>
      <c r="AI22" s="554">
        <v>23.523954484000001</v>
      </c>
      <c r="AJ22" s="554">
        <v>20.50464723</v>
      </c>
      <c r="AK22" s="554">
        <v>21.365025105000001</v>
      </c>
      <c r="AL22" s="554">
        <v>24.176778158000001</v>
      </c>
      <c r="AM22" s="554">
        <v>23.478025976000001</v>
      </c>
      <c r="AN22" s="554">
        <v>21.065153298999999</v>
      </c>
      <c r="AO22" s="554">
        <v>22.089049955</v>
      </c>
      <c r="AP22" s="554">
        <v>19.995654427000002</v>
      </c>
      <c r="AQ22" s="554">
        <v>21.886202109999999</v>
      </c>
      <c r="AR22" s="554">
        <v>24.694062545000001</v>
      </c>
      <c r="AS22" s="554">
        <v>28.128334951999999</v>
      </c>
      <c r="AT22" s="554">
        <v>29.600090520999998</v>
      </c>
      <c r="AU22" s="554">
        <v>24.083346386999999</v>
      </c>
      <c r="AV22" s="554">
        <v>21.426261458999999</v>
      </c>
      <c r="AW22" s="554">
        <v>21.253352845999999</v>
      </c>
      <c r="AX22" s="554">
        <v>23.041991148000001</v>
      </c>
      <c r="AY22" s="554">
        <v>26.318247959000001</v>
      </c>
      <c r="AZ22" s="554">
        <v>21.144298876000001</v>
      </c>
      <c r="BA22" s="554">
        <v>21.461145797</v>
      </c>
      <c r="BB22" s="554">
        <v>20.751100000000001</v>
      </c>
      <c r="BC22" s="555">
        <v>22.589479999999998</v>
      </c>
      <c r="BD22" s="555">
        <v>26.425699999999999</v>
      </c>
      <c r="BE22" s="555">
        <v>30.074950000000001</v>
      </c>
      <c r="BF22" s="555">
        <v>29.670770000000001</v>
      </c>
      <c r="BG22" s="555">
        <v>23.57452</v>
      </c>
      <c r="BH22" s="555">
        <v>21.072430000000001</v>
      </c>
      <c r="BI22" s="555">
        <v>21.013369999999998</v>
      </c>
      <c r="BJ22" s="555">
        <v>23.381049999999998</v>
      </c>
      <c r="BK22" s="555">
        <v>24.684819999999998</v>
      </c>
      <c r="BL22" s="555">
        <v>20.637350000000001</v>
      </c>
      <c r="BM22" s="555">
        <v>21.124009999999998</v>
      </c>
      <c r="BN22" s="555">
        <v>19.589030000000001</v>
      </c>
      <c r="BO22" s="555">
        <v>22.144079999999999</v>
      </c>
      <c r="BP22" s="555">
        <v>25.981929999999998</v>
      </c>
      <c r="BQ22" s="555">
        <v>29.788409999999999</v>
      </c>
      <c r="BR22" s="555">
        <v>29.496860000000002</v>
      </c>
      <c r="BS22" s="555">
        <v>23.383500000000002</v>
      </c>
      <c r="BT22" s="555">
        <v>20.929310000000001</v>
      </c>
      <c r="BU22" s="555">
        <v>20.919969999999999</v>
      </c>
      <c r="BV22" s="555">
        <v>23.35988</v>
      </c>
    </row>
    <row r="23" spans="1:74" ht="11.15" customHeight="1" x14ac:dyDescent="0.25">
      <c r="A23" s="399"/>
      <c r="B23" s="102" t="s">
        <v>1107</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261"/>
      <c r="BD23" s="261"/>
      <c r="BE23" s="261"/>
      <c r="BF23" s="261"/>
      <c r="BG23" s="261"/>
      <c r="BH23" s="261"/>
      <c r="BI23" s="261"/>
      <c r="BJ23" s="261"/>
      <c r="BK23" s="261"/>
      <c r="BL23" s="261"/>
      <c r="BM23" s="261"/>
      <c r="BN23" s="261"/>
      <c r="BO23" s="261"/>
      <c r="BP23" s="261"/>
      <c r="BQ23" s="261"/>
      <c r="BR23" s="261"/>
      <c r="BS23" s="261"/>
      <c r="BT23" s="261"/>
      <c r="BU23" s="261"/>
      <c r="BV23" s="261"/>
    </row>
    <row r="24" spans="1:74" ht="11.15" customHeight="1" x14ac:dyDescent="0.25">
      <c r="A24" s="405" t="s">
        <v>1063</v>
      </c>
      <c r="B24" s="406" t="s">
        <v>1216</v>
      </c>
      <c r="C24" s="554">
        <v>12.775475621</v>
      </c>
      <c r="D24" s="554">
        <v>12.468100158</v>
      </c>
      <c r="E24" s="554">
        <v>12.279991759</v>
      </c>
      <c r="F24" s="554">
        <v>10.997354784000001</v>
      </c>
      <c r="G24" s="554">
        <v>14.05938931</v>
      </c>
      <c r="H24" s="554">
        <v>16.651489585</v>
      </c>
      <c r="I24" s="554">
        <v>21.439225696000001</v>
      </c>
      <c r="J24" s="554">
        <v>21.505703284999999</v>
      </c>
      <c r="K24" s="554">
        <v>16.608207784000001</v>
      </c>
      <c r="L24" s="554">
        <v>14.277624546</v>
      </c>
      <c r="M24" s="554">
        <v>10.026508571000001</v>
      </c>
      <c r="N24" s="554">
        <v>10.998097003</v>
      </c>
      <c r="O24" s="554">
        <v>11.641585186</v>
      </c>
      <c r="P24" s="554">
        <v>12.769068983</v>
      </c>
      <c r="Q24" s="554">
        <v>8.278469028</v>
      </c>
      <c r="R24" s="554">
        <v>10.08482105</v>
      </c>
      <c r="S24" s="554">
        <v>11.729180872000001</v>
      </c>
      <c r="T24" s="554">
        <v>17.550486638999999</v>
      </c>
      <c r="U24" s="554">
        <v>20.167196766</v>
      </c>
      <c r="V24" s="554">
        <v>20.476046293</v>
      </c>
      <c r="W24" s="554">
        <v>17.170237910000001</v>
      </c>
      <c r="X24" s="554">
        <v>13.964897335</v>
      </c>
      <c r="Y24" s="554">
        <v>9.8737115190000004</v>
      </c>
      <c r="Z24" s="554">
        <v>10.40138046</v>
      </c>
      <c r="AA24" s="554">
        <v>13.135705736</v>
      </c>
      <c r="AB24" s="554">
        <v>11.872165623000001</v>
      </c>
      <c r="AC24" s="554">
        <v>8.6650341350000009</v>
      </c>
      <c r="AD24" s="554">
        <v>9.0365804989999994</v>
      </c>
      <c r="AE24" s="554">
        <v>14.971069265000001</v>
      </c>
      <c r="AF24" s="554">
        <v>18.889151267999999</v>
      </c>
      <c r="AG24" s="554">
        <v>22.759790037999998</v>
      </c>
      <c r="AH24" s="554">
        <v>23.168114469999999</v>
      </c>
      <c r="AI24" s="554">
        <v>19.349760621000001</v>
      </c>
      <c r="AJ24" s="554">
        <v>14.277176170000001</v>
      </c>
      <c r="AK24" s="554">
        <v>11.997335791999999</v>
      </c>
      <c r="AL24" s="554">
        <v>14.658962406000001</v>
      </c>
      <c r="AM24" s="554">
        <v>12.565544052</v>
      </c>
      <c r="AN24" s="554">
        <v>11.973077446</v>
      </c>
      <c r="AO24" s="554">
        <v>11.937132953000001</v>
      </c>
      <c r="AP24" s="554">
        <v>11.645814015999999</v>
      </c>
      <c r="AQ24" s="554">
        <v>17.439221386</v>
      </c>
      <c r="AR24" s="554">
        <v>20.556776640999999</v>
      </c>
      <c r="AS24" s="554">
        <v>22.881480816</v>
      </c>
      <c r="AT24" s="554">
        <v>25.878696037000001</v>
      </c>
      <c r="AU24" s="554">
        <v>21.311222711999999</v>
      </c>
      <c r="AV24" s="554">
        <v>15.515131536</v>
      </c>
      <c r="AW24" s="554">
        <v>13.436399839</v>
      </c>
      <c r="AX24" s="554">
        <v>13.74115302</v>
      </c>
      <c r="AY24" s="554">
        <v>18.299713794999999</v>
      </c>
      <c r="AZ24" s="554">
        <v>11.300451348999999</v>
      </c>
      <c r="BA24" s="554">
        <v>13.031940000000001</v>
      </c>
      <c r="BB24" s="554">
        <v>11.961320000000001</v>
      </c>
      <c r="BC24" s="555">
        <v>15.33009</v>
      </c>
      <c r="BD24" s="555">
        <v>17.99033</v>
      </c>
      <c r="BE24" s="555">
        <v>21.510269999999998</v>
      </c>
      <c r="BF24" s="555">
        <v>22.126570000000001</v>
      </c>
      <c r="BG24" s="555">
        <v>20.620249999999999</v>
      </c>
      <c r="BH24" s="555">
        <v>16.097570000000001</v>
      </c>
      <c r="BI24" s="555">
        <v>14.88029</v>
      </c>
      <c r="BJ24" s="555">
        <v>14.16122</v>
      </c>
      <c r="BK24" s="555">
        <v>16.590969999999999</v>
      </c>
      <c r="BL24" s="555">
        <v>12.182689999999999</v>
      </c>
      <c r="BM24" s="555">
        <v>11.86337</v>
      </c>
      <c r="BN24" s="555">
        <v>10.511760000000001</v>
      </c>
      <c r="BO24" s="555">
        <v>15.33151</v>
      </c>
      <c r="BP24" s="555">
        <v>17.575030000000002</v>
      </c>
      <c r="BQ24" s="555">
        <v>21.22336</v>
      </c>
      <c r="BR24" s="555">
        <v>21.55658</v>
      </c>
      <c r="BS24" s="555">
        <v>20.195530000000002</v>
      </c>
      <c r="BT24" s="555">
        <v>15.86557</v>
      </c>
      <c r="BU24" s="555">
        <v>14.756690000000001</v>
      </c>
      <c r="BV24" s="555">
        <v>14.61422</v>
      </c>
    </row>
    <row r="25" spans="1:74" ht="11.15" customHeight="1" x14ac:dyDescent="0.25">
      <c r="A25" s="405" t="s">
        <v>1064</v>
      </c>
      <c r="B25" s="406" t="s">
        <v>74</v>
      </c>
      <c r="C25" s="554">
        <v>4.3645746900000004</v>
      </c>
      <c r="D25" s="554">
        <v>3.9478249179999998</v>
      </c>
      <c r="E25" s="554">
        <v>4.2851941</v>
      </c>
      <c r="F25" s="554">
        <v>4.8632699180000003</v>
      </c>
      <c r="G25" s="554">
        <v>4.8981492160000002</v>
      </c>
      <c r="H25" s="554">
        <v>5.501823001</v>
      </c>
      <c r="I25" s="554">
        <v>6.3485665530000004</v>
      </c>
      <c r="J25" s="554">
        <v>6.9954055999999998</v>
      </c>
      <c r="K25" s="554">
        <v>6.3526384980000001</v>
      </c>
      <c r="L25" s="554">
        <v>5.7611398879999998</v>
      </c>
      <c r="M25" s="554">
        <v>5.2545342320000001</v>
      </c>
      <c r="N25" s="554">
        <v>6.2068203720000001</v>
      </c>
      <c r="O25" s="554">
        <v>6.5706147059999997</v>
      </c>
      <c r="P25" s="554">
        <v>5.2972415770000003</v>
      </c>
      <c r="Q25" s="554">
        <v>3.8873080240000002</v>
      </c>
      <c r="R25" s="554">
        <v>4.6955561279999998</v>
      </c>
      <c r="S25" s="554">
        <v>5.673818356</v>
      </c>
      <c r="T25" s="554">
        <v>7.5617991790000003</v>
      </c>
      <c r="U25" s="554">
        <v>7.9348330919999999</v>
      </c>
      <c r="V25" s="554">
        <v>7.4506350360000004</v>
      </c>
      <c r="W25" s="554">
        <v>6.6391986779999996</v>
      </c>
      <c r="X25" s="554">
        <v>5.9490440580000001</v>
      </c>
      <c r="Y25" s="554">
        <v>5.121430202</v>
      </c>
      <c r="Z25" s="554">
        <v>5.3938763720000003</v>
      </c>
      <c r="AA25" s="554">
        <v>6.318822666</v>
      </c>
      <c r="AB25" s="554">
        <v>5.8018356530000004</v>
      </c>
      <c r="AC25" s="554">
        <v>5.0575384330000004</v>
      </c>
      <c r="AD25" s="554">
        <v>4.8647099100000002</v>
      </c>
      <c r="AE25" s="554">
        <v>4.872242526</v>
      </c>
      <c r="AF25" s="554">
        <v>6.4456614090000004</v>
      </c>
      <c r="AG25" s="554">
        <v>6.8473142810000001</v>
      </c>
      <c r="AH25" s="554">
        <v>6.5753620049999997</v>
      </c>
      <c r="AI25" s="554">
        <v>6.0836350149999996</v>
      </c>
      <c r="AJ25" s="554">
        <v>5.387533436</v>
      </c>
      <c r="AK25" s="554">
        <v>5.2873696690000003</v>
      </c>
      <c r="AL25" s="554">
        <v>5.238248349</v>
      </c>
      <c r="AM25" s="554">
        <v>4.2727704759999998</v>
      </c>
      <c r="AN25" s="554">
        <v>3.560356359</v>
      </c>
      <c r="AO25" s="554">
        <v>3.5964671269999999</v>
      </c>
      <c r="AP25" s="554">
        <v>3.9030499110000001</v>
      </c>
      <c r="AQ25" s="554">
        <v>5.163326552</v>
      </c>
      <c r="AR25" s="554">
        <v>6.1517034370000001</v>
      </c>
      <c r="AS25" s="554">
        <v>6.6719635679999998</v>
      </c>
      <c r="AT25" s="554">
        <v>6.8224085099999998</v>
      </c>
      <c r="AU25" s="554">
        <v>6.1632152290000004</v>
      </c>
      <c r="AV25" s="554">
        <v>5.24025126</v>
      </c>
      <c r="AW25" s="554">
        <v>5.0081065249999996</v>
      </c>
      <c r="AX25" s="554">
        <v>4.7885364560000001</v>
      </c>
      <c r="AY25" s="554">
        <v>6.025678214</v>
      </c>
      <c r="AZ25" s="554">
        <v>3.1082411759999999</v>
      </c>
      <c r="BA25" s="554">
        <v>3.0255350000000001</v>
      </c>
      <c r="BB25" s="554">
        <v>3.5529570000000001</v>
      </c>
      <c r="BC25" s="555">
        <v>4.4502009999999999</v>
      </c>
      <c r="BD25" s="555">
        <v>4.838489</v>
      </c>
      <c r="BE25" s="555">
        <v>5.5479690000000002</v>
      </c>
      <c r="BF25" s="555">
        <v>5.1988279999999998</v>
      </c>
      <c r="BG25" s="555">
        <v>4.4691260000000002</v>
      </c>
      <c r="BH25" s="555">
        <v>3.4030079999999998</v>
      </c>
      <c r="BI25" s="555">
        <v>3.454167</v>
      </c>
      <c r="BJ25" s="555">
        <v>3.7333980000000002</v>
      </c>
      <c r="BK25" s="555">
        <v>3.397421</v>
      </c>
      <c r="BL25" s="555">
        <v>2.9564210000000002</v>
      </c>
      <c r="BM25" s="555">
        <v>2.5837340000000002</v>
      </c>
      <c r="BN25" s="555">
        <v>2.7215029999999998</v>
      </c>
      <c r="BO25" s="555">
        <v>3.8146840000000002</v>
      </c>
      <c r="BP25" s="555">
        <v>4.7434849999999997</v>
      </c>
      <c r="BQ25" s="555">
        <v>4.9058219999999997</v>
      </c>
      <c r="BR25" s="555">
        <v>5.0655190000000001</v>
      </c>
      <c r="BS25" s="555">
        <v>4.0684240000000003</v>
      </c>
      <c r="BT25" s="555">
        <v>3.3668399999999998</v>
      </c>
      <c r="BU25" s="555">
        <v>3.2460230000000001</v>
      </c>
      <c r="BV25" s="555">
        <v>3.1972109999999998</v>
      </c>
    </row>
    <row r="26" spans="1:74" ht="11.15" customHeight="1" x14ac:dyDescent="0.25">
      <c r="A26" s="405" t="s">
        <v>1065</v>
      </c>
      <c r="B26" s="408" t="s">
        <v>75</v>
      </c>
      <c r="C26" s="554">
        <v>3.7118679999999999</v>
      </c>
      <c r="D26" s="554">
        <v>3.5480139999999998</v>
      </c>
      <c r="E26" s="554">
        <v>3.1865260000000002</v>
      </c>
      <c r="F26" s="554">
        <v>2.6729599999999998</v>
      </c>
      <c r="G26" s="554">
        <v>3.3859940000000002</v>
      </c>
      <c r="H26" s="554">
        <v>3.6130110000000002</v>
      </c>
      <c r="I26" s="554">
        <v>3.7159200000000001</v>
      </c>
      <c r="J26" s="554">
        <v>3.6970000000000001</v>
      </c>
      <c r="K26" s="554">
        <v>3.6033080000000002</v>
      </c>
      <c r="L26" s="554">
        <v>3.1025360000000002</v>
      </c>
      <c r="M26" s="554">
        <v>3.4002919999999999</v>
      </c>
      <c r="N26" s="554">
        <v>3.8012760000000001</v>
      </c>
      <c r="O26" s="554">
        <v>3.799445</v>
      </c>
      <c r="P26" s="554">
        <v>3.3135479999999999</v>
      </c>
      <c r="Q26" s="554">
        <v>3.3692790000000001</v>
      </c>
      <c r="R26" s="554">
        <v>2.9864459999999999</v>
      </c>
      <c r="S26" s="554">
        <v>3.7490230000000002</v>
      </c>
      <c r="T26" s="554">
        <v>3.098792</v>
      </c>
      <c r="U26" s="554">
        <v>3.6683720000000002</v>
      </c>
      <c r="V26" s="554">
        <v>3.6959599999999999</v>
      </c>
      <c r="W26" s="554">
        <v>3.5942560000000001</v>
      </c>
      <c r="X26" s="554">
        <v>2.173943</v>
      </c>
      <c r="Y26" s="554">
        <v>2.9732289999999999</v>
      </c>
      <c r="Z26" s="554">
        <v>3.788964</v>
      </c>
      <c r="AA26" s="554">
        <v>3.8017599999999998</v>
      </c>
      <c r="AB26" s="554">
        <v>3.436429</v>
      </c>
      <c r="AC26" s="554">
        <v>3.7768609999999998</v>
      </c>
      <c r="AD26" s="554">
        <v>3.0412110000000001</v>
      </c>
      <c r="AE26" s="554">
        <v>3.2358560000000001</v>
      </c>
      <c r="AF26" s="554">
        <v>3.5916060000000001</v>
      </c>
      <c r="AG26" s="554">
        <v>3.6884830000000002</v>
      </c>
      <c r="AH26" s="554">
        <v>3.693044</v>
      </c>
      <c r="AI26" s="554">
        <v>3.339127</v>
      </c>
      <c r="AJ26" s="554">
        <v>2.9391880000000001</v>
      </c>
      <c r="AK26" s="554">
        <v>3.274051</v>
      </c>
      <c r="AL26" s="554">
        <v>3.789339</v>
      </c>
      <c r="AM26" s="554">
        <v>3.7845529999999998</v>
      </c>
      <c r="AN26" s="554">
        <v>3.424328</v>
      </c>
      <c r="AO26" s="554">
        <v>3.2895500000000002</v>
      </c>
      <c r="AP26" s="554">
        <v>2.6939980000000001</v>
      </c>
      <c r="AQ26" s="554">
        <v>2.9067599999999998</v>
      </c>
      <c r="AR26" s="554">
        <v>3.4186960000000002</v>
      </c>
      <c r="AS26" s="554">
        <v>3.6608830000000001</v>
      </c>
      <c r="AT26" s="554">
        <v>3.6597909999999998</v>
      </c>
      <c r="AU26" s="554">
        <v>3.5594450000000002</v>
      </c>
      <c r="AV26" s="554">
        <v>3.2362950000000001</v>
      </c>
      <c r="AW26" s="554">
        <v>3.258429</v>
      </c>
      <c r="AX26" s="554">
        <v>3.7871419999999998</v>
      </c>
      <c r="AY26" s="554">
        <v>3.437319</v>
      </c>
      <c r="AZ26" s="554">
        <v>3.499822</v>
      </c>
      <c r="BA26" s="554">
        <v>3.10826</v>
      </c>
      <c r="BB26" s="554">
        <v>2.7212000000000001</v>
      </c>
      <c r="BC26" s="555">
        <v>3.35602</v>
      </c>
      <c r="BD26" s="555">
        <v>3.5890599999999999</v>
      </c>
      <c r="BE26" s="555">
        <v>3.7086999999999999</v>
      </c>
      <c r="BF26" s="555">
        <v>3.7086999999999999</v>
      </c>
      <c r="BG26" s="555">
        <v>3.1347999999999998</v>
      </c>
      <c r="BH26" s="555">
        <v>2.7533500000000002</v>
      </c>
      <c r="BI26" s="555">
        <v>2.8450299999999999</v>
      </c>
      <c r="BJ26" s="555">
        <v>3.7086999999999999</v>
      </c>
      <c r="BK26" s="555">
        <v>3.7086999999999999</v>
      </c>
      <c r="BL26" s="555">
        <v>3.34979</v>
      </c>
      <c r="BM26" s="555">
        <v>3.7086999999999999</v>
      </c>
      <c r="BN26" s="555">
        <v>3.10934</v>
      </c>
      <c r="BO26" s="555">
        <v>3.2845599999999999</v>
      </c>
      <c r="BP26" s="555">
        <v>3.5890599999999999</v>
      </c>
      <c r="BQ26" s="555">
        <v>3.7086999999999999</v>
      </c>
      <c r="BR26" s="555">
        <v>3.7086999999999999</v>
      </c>
      <c r="BS26" s="555">
        <v>3.3054700000000001</v>
      </c>
      <c r="BT26" s="555">
        <v>2.8958499999999998</v>
      </c>
      <c r="BU26" s="555">
        <v>3.5890599999999999</v>
      </c>
      <c r="BV26" s="555">
        <v>3.7086999999999999</v>
      </c>
    </row>
    <row r="27" spans="1:74" ht="11.15" customHeight="1" x14ac:dyDescent="0.25">
      <c r="A27" s="405" t="s">
        <v>1066</v>
      </c>
      <c r="B27" s="408" t="s">
        <v>1007</v>
      </c>
      <c r="C27" s="554">
        <v>3.3363654E-2</v>
      </c>
      <c r="D27" s="554">
        <v>6.5823233999999994E-2</v>
      </c>
      <c r="E27" s="554">
        <v>6.2343694999999998E-2</v>
      </c>
      <c r="F27" s="554">
        <v>7.5226935999999994E-2</v>
      </c>
      <c r="G27" s="554">
        <v>8.2035194000000006E-2</v>
      </c>
      <c r="H27" s="554">
        <v>3.7925924999999999E-2</v>
      </c>
      <c r="I27" s="554">
        <v>5.1283200000000001E-2</v>
      </c>
      <c r="J27" s="554">
        <v>4.0199430000000001E-2</v>
      </c>
      <c r="K27" s="554">
        <v>5.3614045999999999E-2</v>
      </c>
      <c r="L27" s="554">
        <v>5.2564832999999998E-2</v>
      </c>
      <c r="M27" s="554">
        <v>3.3560316999999999E-2</v>
      </c>
      <c r="N27" s="554">
        <v>3.6952145999999998E-2</v>
      </c>
      <c r="O27" s="554">
        <v>4.985175E-2</v>
      </c>
      <c r="P27" s="554">
        <v>2.7798435999999999E-2</v>
      </c>
      <c r="Q27" s="554">
        <v>4.4890034000000002E-2</v>
      </c>
      <c r="R27" s="554">
        <v>4.0664240999999997E-2</v>
      </c>
      <c r="S27" s="554">
        <v>8.2953750000000007E-2</v>
      </c>
      <c r="T27" s="554">
        <v>6.1877828000000003E-2</v>
      </c>
      <c r="U27" s="554">
        <v>6.0968872E-2</v>
      </c>
      <c r="V27" s="554">
        <v>4.2277158000000002E-2</v>
      </c>
      <c r="W27" s="554">
        <v>2.8733069E-2</v>
      </c>
      <c r="X27" s="554">
        <v>3.1283705000000002E-2</v>
      </c>
      <c r="Y27" s="554">
        <v>2.7598146E-2</v>
      </c>
      <c r="Z27" s="554">
        <v>3.0337270999999999E-2</v>
      </c>
      <c r="AA27" s="554">
        <v>1.841166E-2</v>
      </c>
      <c r="AB27" s="554">
        <v>2.1084678999999999E-2</v>
      </c>
      <c r="AC27" s="554">
        <v>2.6995412999999999E-2</v>
      </c>
      <c r="AD27" s="554">
        <v>5.1024903000000003E-2</v>
      </c>
      <c r="AE27" s="554">
        <v>4.0160186E-2</v>
      </c>
      <c r="AF27" s="554">
        <v>3.9382013E-2</v>
      </c>
      <c r="AG27" s="554">
        <v>2.6326324000000002E-2</v>
      </c>
      <c r="AH27" s="554">
        <v>2.354844E-2</v>
      </c>
      <c r="AI27" s="554">
        <v>2.5319065000000002E-2</v>
      </c>
      <c r="AJ27" s="554">
        <v>1.9280802999999999E-2</v>
      </c>
      <c r="AK27" s="554">
        <v>2.3441131E-2</v>
      </c>
      <c r="AL27" s="554">
        <v>3.5867613E-2</v>
      </c>
      <c r="AM27" s="554">
        <v>7.9988098999999993E-2</v>
      </c>
      <c r="AN27" s="554">
        <v>4.7687965999999998E-2</v>
      </c>
      <c r="AO27" s="554">
        <v>6.2029441999999997E-2</v>
      </c>
      <c r="AP27" s="554">
        <v>3.7272220000000002E-2</v>
      </c>
      <c r="AQ27" s="554">
        <v>2.2251261000000001E-2</v>
      </c>
      <c r="AR27" s="554">
        <v>5.2459730000000001E-3</v>
      </c>
      <c r="AS27" s="554">
        <v>3.4239886999999997E-2</v>
      </c>
      <c r="AT27" s="554">
        <v>4.0490409999999998E-2</v>
      </c>
      <c r="AU27" s="554">
        <v>3.4669096000000003E-2</v>
      </c>
      <c r="AV27" s="554">
        <v>0.13252618199999999</v>
      </c>
      <c r="AW27" s="554">
        <v>2.4960854000000001E-2</v>
      </c>
      <c r="AX27" s="554">
        <v>3.8734892999999999E-2</v>
      </c>
      <c r="AY27" s="554">
        <v>9.6541969000000005E-2</v>
      </c>
      <c r="AZ27" s="554">
        <v>5.3082648000000003E-2</v>
      </c>
      <c r="BA27" s="554">
        <v>6.5852999999999995E-2</v>
      </c>
      <c r="BB27" s="554">
        <v>7.4731000000000006E-2</v>
      </c>
      <c r="BC27" s="555">
        <v>7.3099499999999998E-2</v>
      </c>
      <c r="BD27" s="555">
        <v>6.4314099999999999E-2</v>
      </c>
      <c r="BE27" s="555">
        <v>5.0224299999999999E-2</v>
      </c>
      <c r="BF27" s="555">
        <v>4.3168400000000003E-2</v>
      </c>
      <c r="BG27" s="555">
        <v>4.0491899999999997E-2</v>
      </c>
      <c r="BH27" s="555">
        <v>3.3250300000000003E-2</v>
      </c>
      <c r="BI27" s="555">
        <v>3.4078400000000002E-2</v>
      </c>
      <c r="BJ27" s="555">
        <v>3.4228399999999999E-2</v>
      </c>
      <c r="BK27" s="555">
        <v>5.0873500000000002E-2</v>
      </c>
      <c r="BL27" s="555">
        <v>4.5239700000000001E-2</v>
      </c>
      <c r="BM27" s="555">
        <v>6.2500399999999998E-2</v>
      </c>
      <c r="BN27" s="555">
        <v>7.3096900000000006E-2</v>
      </c>
      <c r="BO27" s="555">
        <v>7.2248999999999994E-2</v>
      </c>
      <c r="BP27" s="555">
        <v>6.3899600000000001E-2</v>
      </c>
      <c r="BQ27" s="555">
        <v>5.00086E-2</v>
      </c>
      <c r="BR27" s="555">
        <v>4.3059800000000002E-2</v>
      </c>
      <c r="BS27" s="555">
        <v>4.0439000000000003E-2</v>
      </c>
      <c r="BT27" s="555">
        <v>3.3222700000000001E-2</v>
      </c>
      <c r="BU27" s="555">
        <v>3.4064999999999998E-2</v>
      </c>
      <c r="BV27" s="555">
        <v>3.4221399999999999E-2</v>
      </c>
    </row>
    <row r="28" spans="1:74" ht="11.15" customHeight="1" x14ac:dyDescent="0.25">
      <c r="A28" s="405" t="s">
        <v>1067</v>
      </c>
      <c r="B28" s="408" t="s">
        <v>1102</v>
      </c>
      <c r="C28" s="554">
        <v>7.4553883159999996</v>
      </c>
      <c r="D28" s="554">
        <v>7.262333065</v>
      </c>
      <c r="E28" s="554">
        <v>7.2240454410000003</v>
      </c>
      <c r="F28" s="554">
        <v>7.6193987410000004</v>
      </c>
      <c r="G28" s="554">
        <v>8.2477058289999992</v>
      </c>
      <c r="H28" s="554">
        <v>8.7366701750000004</v>
      </c>
      <c r="I28" s="554">
        <v>7.7052674310000002</v>
      </c>
      <c r="J28" s="554">
        <v>7.0702537650000004</v>
      </c>
      <c r="K28" s="554">
        <v>5.7566031100000004</v>
      </c>
      <c r="L28" s="554">
        <v>7.6861877859999996</v>
      </c>
      <c r="M28" s="554">
        <v>7.6479639309999996</v>
      </c>
      <c r="N28" s="554">
        <v>8.2956480700000004</v>
      </c>
      <c r="O28" s="554">
        <v>7.8765908759999999</v>
      </c>
      <c r="P28" s="554">
        <v>6.3963201659999998</v>
      </c>
      <c r="Q28" s="554">
        <v>10.866799826999999</v>
      </c>
      <c r="R28" s="554">
        <v>9.5155620610000007</v>
      </c>
      <c r="S28" s="554">
        <v>9.9117584189999999</v>
      </c>
      <c r="T28" s="554">
        <v>8.0731541419999999</v>
      </c>
      <c r="U28" s="554">
        <v>6.8816424439999997</v>
      </c>
      <c r="V28" s="554">
        <v>8.4139649819999995</v>
      </c>
      <c r="W28" s="554">
        <v>8.0155841609999996</v>
      </c>
      <c r="X28" s="554">
        <v>9.4825498719999999</v>
      </c>
      <c r="Y28" s="554">
        <v>9.1696236530000004</v>
      </c>
      <c r="Z28" s="554">
        <v>10.152901803000001</v>
      </c>
      <c r="AA28" s="554">
        <v>9.3736941280000003</v>
      </c>
      <c r="AB28" s="554">
        <v>9.4525187739999996</v>
      </c>
      <c r="AC28" s="554">
        <v>12.010543963</v>
      </c>
      <c r="AD28" s="554">
        <v>13.176274337000001</v>
      </c>
      <c r="AE28" s="554">
        <v>14.05774429</v>
      </c>
      <c r="AF28" s="554">
        <v>11.876464736000001</v>
      </c>
      <c r="AG28" s="554">
        <v>11.32643648</v>
      </c>
      <c r="AH28" s="554">
        <v>8.4669765170000009</v>
      </c>
      <c r="AI28" s="554">
        <v>7.9285304319999996</v>
      </c>
      <c r="AJ28" s="554">
        <v>9.2918863040000002</v>
      </c>
      <c r="AK28" s="554">
        <v>10.039282908000001</v>
      </c>
      <c r="AL28" s="554">
        <v>9.5845065369999993</v>
      </c>
      <c r="AM28" s="554">
        <v>12.154778337</v>
      </c>
      <c r="AN28" s="554">
        <v>11.395677697</v>
      </c>
      <c r="AO28" s="554">
        <v>13.019418400999999</v>
      </c>
      <c r="AP28" s="554">
        <v>12.537796789</v>
      </c>
      <c r="AQ28" s="554">
        <v>10.151650895</v>
      </c>
      <c r="AR28" s="554">
        <v>11.09062501</v>
      </c>
      <c r="AS28" s="554">
        <v>12.377475979</v>
      </c>
      <c r="AT28" s="554">
        <v>11.219282983999999</v>
      </c>
      <c r="AU28" s="554">
        <v>10.043837634999999</v>
      </c>
      <c r="AV28" s="554">
        <v>11.118552637000001</v>
      </c>
      <c r="AW28" s="554">
        <v>9.5219867770000004</v>
      </c>
      <c r="AX28" s="554">
        <v>11.009752443</v>
      </c>
      <c r="AY28" s="554">
        <v>10.426249925</v>
      </c>
      <c r="AZ28" s="554">
        <v>12.983417736</v>
      </c>
      <c r="BA28" s="554">
        <v>13.050319999999999</v>
      </c>
      <c r="BB28" s="554">
        <v>14.90868</v>
      </c>
      <c r="BC28" s="555">
        <v>14.603199999999999</v>
      </c>
      <c r="BD28" s="555">
        <v>15.47528</v>
      </c>
      <c r="BE28" s="555">
        <v>15.9201</v>
      </c>
      <c r="BF28" s="555">
        <v>16.362760000000002</v>
      </c>
      <c r="BG28" s="555">
        <v>12.46495</v>
      </c>
      <c r="BH28" s="555">
        <v>13.802250000000001</v>
      </c>
      <c r="BI28" s="555">
        <v>12.132720000000001</v>
      </c>
      <c r="BJ28" s="555">
        <v>13.33935</v>
      </c>
      <c r="BK28" s="555">
        <v>11.73859</v>
      </c>
      <c r="BL28" s="555">
        <v>13.047560000000001</v>
      </c>
      <c r="BM28" s="555">
        <v>15.19924</v>
      </c>
      <c r="BN28" s="555">
        <v>17.184149999999999</v>
      </c>
      <c r="BO28" s="555">
        <v>16.851970000000001</v>
      </c>
      <c r="BP28" s="555">
        <v>17.497879999999999</v>
      </c>
      <c r="BQ28" s="555">
        <v>18.442630000000001</v>
      </c>
      <c r="BR28" s="555">
        <v>18.64123</v>
      </c>
      <c r="BS28" s="555">
        <v>14.60169</v>
      </c>
      <c r="BT28" s="555">
        <v>15.33985</v>
      </c>
      <c r="BU28" s="555">
        <v>13.02046</v>
      </c>
      <c r="BV28" s="555">
        <v>14.5992</v>
      </c>
    </row>
    <row r="29" spans="1:74" ht="11.15" customHeight="1" x14ac:dyDescent="0.25">
      <c r="A29" s="405" t="s">
        <v>1068</v>
      </c>
      <c r="B29" s="406" t="s">
        <v>1103</v>
      </c>
      <c r="C29" s="554">
        <v>0.13650770500000001</v>
      </c>
      <c r="D29" s="554">
        <v>0.141480568</v>
      </c>
      <c r="E29" s="554">
        <v>0.12436261699999999</v>
      </c>
      <c r="F29" s="554">
        <v>0.10387134200000001</v>
      </c>
      <c r="G29" s="554">
        <v>0.11810567900000001</v>
      </c>
      <c r="H29" s="554">
        <v>0.107209181</v>
      </c>
      <c r="I29" s="554">
        <v>0.118642795</v>
      </c>
      <c r="J29" s="554">
        <v>0.14517975699999999</v>
      </c>
      <c r="K29" s="554">
        <v>0.11455332</v>
      </c>
      <c r="L29" s="554">
        <v>0.11851856400000001</v>
      </c>
      <c r="M29" s="554">
        <v>0.15525117399999999</v>
      </c>
      <c r="N29" s="554">
        <v>0.147795697</v>
      </c>
      <c r="O29" s="554">
        <v>0.138803337</v>
      </c>
      <c r="P29" s="554">
        <v>0.11363150399999999</v>
      </c>
      <c r="Q29" s="554">
        <v>3.4717080999999997E-2</v>
      </c>
      <c r="R29" s="554">
        <v>0.101852585</v>
      </c>
      <c r="S29" s="554">
        <v>9.6236774999999997E-2</v>
      </c>
      <c r="T29" s="554">
        <v>0.12481921</v>
      </c>
      <c r="U29" s="554">
        <v>0.13320518200000001</v>
      </c>
      <c r="V29" s="554">
        <v>0.145900788</v>
      </c>
      <c r="W29" s="554">
        <v>0.142540747</v>
      </c>
      <c r="X29" s="554">
        <v>0.17033233</v>
      </c>
      <c r="Y29" s="554">
        <v>0.134184145</v>
      </c>
      <c r="Z29" s="554">
        <v>0.113602469</v>
      </c>
      <c r="AA29" s="554">
        <v>0.11755508100000001</v>
      </c>
      <c r="AB29" s="554">
        <v>0.18735367999999999</v>
      </c>
      <c r="AC29" s="554">
        <v>0.112483529</v>
      </c>
      <c r="AD29" s="554">
        <v>0.14308072799999999</v>
      </c>
      <c r="AE29" s="554">
        <v>0.174936275</v>
      </c>
      <c r="AF29" s="554">
        <v>0.12432515600000001</v>
      </c>
      <c r="AG29" s="554">
        <v>0.13279948699999999</v>
      </c>
      <c r="AH29" s="554">
        <v>9.9583426000000003E-2</v>
      </c>
      <c r="AI29" s="554">
        <v>0.116981869</v>
      </c>
      <c r="AJ29" s="554">
        <v>0.102338689</v>
      </c>
      <c r="AK29" s="554">
        <v>8.1768909000000001E-2</v>
      </c>
      <c r="AL29" s="554">
        <v>0.14554678900000001</v>
      </c>
      <c r="AM29" s="554">
        <v>8.3061866999999998E-2</v>
      </c>
      <c r="AN29" s="554">
        <v>6.4943317E-2</v>
      </c>
      <c r="AO29" s="554">
        <v>9.8391340999999993E-2</v>
      </c>
      <c r="AP29" s="554">
        <v>0.105958468</v>
      </c>
      <c r="AQ29" s="554">
        <v>0.130758298</v>
      </c>
      <c r="AR29" s="554">
        <v>0.11341452</v>
      </c>
      <c r="AS29" s="554">
        <v>0.105440456</v>
      </c>
      <c r="AT29" s="554">
        <v>0.13551179999999999</v>
      </c>
      <c r="AU29" s="554">
        <v>0.10409523599999999</v>
      </c>
      <c r="AV29" s="554">
        <v>7.7486797999999996E-2</v>
      </c>
      <c r="AW29" s="554">
        <v>7.7060709000000005E-2</v>
      </c>
      <c r="AX29" s="554">
        <v>0.11746965099999999</v>
      </c>
      <c r="AY29" s="554">
        <v>0.106976049</v>
      </c>
      <c r="AZ29" s="554">
        <v>4.8367132E-2</v>
      </c>
      <c r="BA29" s="554">
        <v>4.4199599999999999E-2</v>
      </c>
      <c r="BB29" s="554">
        <v>5.6036099999999998E-2</v>
      </c>
      <c r="BC29" s="555">
        <v>9.3465099999999995E-2</v>
      </c>
      <c r="BD29" s="555">
        <v>0.1112851</v>
      </c>
      <c r="BE29" s="555">
        <v>9.2639100000000002E-2</v>
      </c>
      <c r="BF29" s="555">
        <v>8.53241E-2</v>
      </c>
      <c r="BG29" s="555">
        <v>5.17327E-2</v>
      </c>
      <c r="BH29" s="555">
        <v>8.7923299999999996E-2</v>
      </c>
      <c r="BI29" s="555">
        <v>3.4255800000000003E-2</v>
      </c>
      <c r="BJ29" s="555">
        <v>6.5942899999999999E-2</v>
      </c>
      <c r="BK29" s="555">
        <v>-1.30922E-3</v>
      </c>
      <c r="BL29" s="555">
        <v>4.7588100000000001E-2</v>
      </c>
      <c r="BM29" s="555">
        <v>-2.76333E-2</v>
      </c>
      <c r="BN29" s="555">
        <v>4.8116399999999997E-2</v>
      </c>
      <c r="BO29" s="555">
        <v>4.7182099999999998E-2</v>
      </c>
      <c r="BP29" s="555">
        <v>5.1308600000000003E-2</v>
      </c>
      <c r="BQ29" s="555">
        <v>-2.11773E-2</v>
      </c>
      <c r="BR29" s="555">
        <v>-4.1208799999999998E-5</v>
      </c>
      <c r="BS29" s="555">
        <v>-6.5548300000000004E-2</v>
      </c>
      <c r="BT29" s="555">
        <v>-4.3138200000000002E-2</v>
      </c>
      <c r="BU29" s="555">
        <v>-8.0642199999999997E-2</v>
      </c>
      <c r="BV29" s="555">
        <v>2.3480399999999998E-2</v>
      </c>
    </row>
    <row r="30" spans="1:74" ht="11.15" customHeight="1" x14ac:dyDescent="0.25">
      <c r="A30" s="405" t="s">
        <v>1069</v>
      </c>
      <c r="B30" s="406" t="s">
        <v>1011</v>
      </c>
      <c r="C30" s="554">
        <v>28.477177986000001</v>
      </c>
      <c r="D30" s="554">
        <v>27.433575943000001</v>
      </c>
      <c r="E30" s="554">
        <v>27.162463612</v>
      </c>
      <c r="F30" s="554">
        <v>26.332081721000002</v>
      </c>
      <c r="G30" s="554">
        <v>30.791379228</v>
      </c>
      <c r="H30" s="554">
        <v>34.648128866999997</v>
      </c>
      <c r="I30" s="554">
        <v>39.378905674999999</v>
      </c>
      <c r="J30" s="554">
        <v>39.453741837000003</v>
      </c>
      <c r="K30" s="554">
        <v>32.488924758000003</v>
      </c>
      <c r="L30" s="554">
        <v>30.998571617</v>
      </c>
      <c r="M30" s="554">
        <v>26.518110225000001</v>
      </c>
      <c r="N30" s="554">
        <v>29.486589288000001</v>
      </c>
      <c r="O30" s="554">
        <v>30.076890854999998</v>
      </c>
      <c r="P30" s="554">
        <v>27.917608666</v>
      </c>
      <c r="Q30" s="554">
        <v>26.481462994000001</v>
      </c>
      <c r="R30" s="554">
        <v>27.424902065000001</v>
      </c>
      <c r="S30" s="554">
        <v>31.242971172000001</v>
      </c>
      <c r="T30" s="554">
        <v>36.470928997999998</v>
      </c>
      <c r="U30" s="554">
        <v>38.846218356000001</v>
      </c>
      <c r="V30" s="554">
        <v>40.224784257000003</v>
      </c>
      <c r="W30" s="554">
        <v>35.590550565000001</v>
      </c>
      <c r="X30" s="554">
        <v>31.7720503</v>
      </c>
      <c r="Y30" s="554">
        <v>27.299776665</v>
      </c>
      <c r="Z30" s="554">
        <v>29.881062374999999</v>
      </c>
      <c r="AA30" s="554">
        <v>32.765949270999997</v>
      </c>
      <c r="AB30" s="554">
        <v>30.771387408999999</v>
      </c>
      <c r="AC30" s="554">
        <v>29.649456473000001</v>
      </c>
      <c r="AD30" s="554">
        <v>30.312881377</v>
      </c>
      <c r="AE30" s="554">
        <v>37.352008542</v>
      </c>
      <c r="AF30" s="554">
        <v>40.966590582000002</v>
      </c>
      <c r="AG30" s="554">
        <v>44.78114961</v>
      </c>
      <c r="AH30" s="554">
        <v>42.026628858000002</v>
      </c>
      <c r="AI30" s="554">
        <v>36.843354001999998</v>
      </c>
      <c r="AJ30" s="554">
        <v>32.017403401999999</v>
      </c>
      <c r="AK30" s="554">
        <v>30.703249409000001</v>
      </c>
      <c r="AL30" s="554">
        <v>33.452470693999999</v>
      </c>
      <c r="AM30" s="554">
        <v>32.940695830999999</v>
      </c>
      <c r="AN30" s="554">
        <v>30.466070784999999</v>
      </c>
      <c r="AO30" s="554">
        <v>32.002989264</v>
      </c>
      <c r="AP30" s="554">
        <v>30.923889404000001</v>
      </c>
      <c r="AQ30" s="554">
        <v>35.813968392</v>
      </c>
      <c r="AR30" s="554">
        <v>41.336461581000002</v>
      </c>
      <c r="AS30" s="554">
        <v>45.731483705999999</v>
      </c>
      <c r="AT30" s="554">
        <v>47.756180741000001</v>
      </c>
      <c r="AU30" s="554">
        <v>41.216484907999998</v>
      </c>
      <c r="AV30" s="554">
        <v>35.320243413</v>
      </c>
      <c r="AW30" s="554">
        <v>31.326943704000001</v>
      </c>
      <c r="AX30" s="554">
        <v>33.482788462999999</v>
      </c>
      <c r="AY30" s="554">
        <v>38.392478951999998</v>
      </c>
      <c r="AZ30" s="554">
        <v>30.993382041</v>
      </c>
      <c r="BA30" s="554">
        <v>32.326099999999997</v>
      </c>
      <c r="BB30" s="554">
        <v>33.274929999999998</v>
      </c>
      <c r="BC30" s="555">
        <v>37.906080000000003</v>
      </c>
      <c r="BD30" s="555">
        <v>42.068750000000001</v>
      </c>
      <c r="BE30" s="555">
        <v>46.829909999999998</v>
      </c>
      <c r="BF30" s="555">
        <v>47.525350000000003</v>
      </c>
      <c r="BG30" s="555">
        <v>40.781350000000003</v>
      </c>
      <c r="BH30" s="555">
        <v>36.177349999999997</v>
      </c>
      <c r="BI30" s="555">
        <v>33.380549999999999</v>
      </c>
      <c r="BJ30" s="555">
        <v>35.042839999999998</v>
      </c>
      <c r="BK30" s="555">
        <v>35.485239999999997</v>
      </c>
      <c r="BL30" s="555">
        <v>31.629290000000001</v>
      </c>
      <c r="BM30" s="555">
        <v>33.38991</v>
      </c>
      <c r="BN30" s="555">
        <v>33.647970000000001</v>
      </c>
      <c r="BO30" s="555">
        <v>39.402160000000002</v>
      </c>
      <c r="BP30" s="555">
        <v>43.520659999999999</v>
      </c>
      <c r="BQ30" s="555">
        <v>48.309339999999999</v>
      </c>
      <c r="BR30" s="555">
        <v>49.015039999999999</v>
      </c>
      <c r="BS30" s="555">
        <v>42.146009999999997</v>
      </c>
      <c r="BT30" s="555">
        <v>37.458190000000002</v>
      </c>
      <c r="BU30" s="555">
        <v>34.565660000000001</v>
      </c>
      <c r="BV30" s="555">
        <v>36.177039999999998</v>
      </c>
    </row>
    <row r="31" spans="1:74" ht="11.15" customHeight="1" x14ac:dyDescent="0.25">
      <c r="A31" s="405" t="s">
        <v>1070</v>
      </c>
      <c r="B31" s="406" t="s">
        <v>1104</v>
      </c>
      <c r="C31" s="554">
        <v>29.034420000000001</v>
      </c>
      <c r="D31" s="554">
        <v>28.004712000000001</v>
      </c>
      <c r="E31" s="554">
        <v>28.236516999999999</v>
      </c>
      <c r="F31" s="554">
        <v>26.959955999999998</v>
      </c>
      <c r="G31" s="554">
        <v>31.274932</v>
      </c>
      <c r="H31" s="554">
        <v>35.520856000000002</v>
      </c>
      <c r="I31" s="554">
        <v>40.306396999999997</v>
      </c>
      <c r="J31" s="554">
        <v>40.843271000000001</v>
      </c>
      <c r="K31" s="554">
        <v>32.758505</v>
      </c>
      <c r="L31" s="554">
        <v>31.253854</v>
      </c>
      <c r="M31" s="554">
        <v>27.294096</v>
      </c>
      <c r="N31" s="554">
        <v>30.292216</v>
      </c>
      <c r="O31" s="554">
        <v>30.80788677</v>
      </c>
      <c r="P31" s="554">
        <v>29.07333285</v>
      </c>
      <c r="Q31" s="554">
        <v>27.350377250000001</v>
      </c>
      <c r="R31" s="554">
        <v>28.07953088</v>
      </c>
      <c r="S31" s="554">
        <v>31.779617959999999</v>
      </c>
      <c r="T31" s="554">
        <v>37.34224202</v>
      </c>
      <c r="U31" s="554">
        <v>39.569852060000002</v>
      </c>
      <c r="V31" s="554">
        <v>41.383135869999997</v>
      </c>
      <c r="W31" s="554">
        <v>36.535030519999999</v>
      </c>
      <c r="X31" s="554">
        <v>32.650765100000001</v>
      </c>
      <c r="Y31" s="554">
        <v>27.952137830000002</v>
      </c>
      <c r="Z31" s="554">
        <v>30.17727987</v>
      </c>
      <c r="AA31" s="554">
        <v>33.388903736000003</v>
      </c>
      <c r="AB31" s="554">
        <v>31.269723657</v>
      </c>
      <c r="AC31" s="554">
        <v>30.479234794</v>
      </c>
      <c r="AD31" s="554">
        <v>30.784697335000001</v>
      </c>
      <c r="AE31" s="554">
        <v>38.454477679</v>
      </c>
      <c r="AF31" s="554">
        <v>42.032294825999998</v>
      </c>
      <c r="AG31" s="554">
        <v>45.973782196999998</v>
      </c>
      <c r="AH31" s="554">
        <v>42.980439337</v>
      </c>
      <c r="AI31" s="554">
        <v>37.405345709000002</v>
      </c>
      <c r="AJ31" s="554">
        <v>32.164443667</v>
      </c>
      <c r="AK31" s="554">
        <v>31.168254435000001</v>
      </c>
      <c r="AL31" s="554">
        <v>33.783066697999999</v>
      </c>
      <c r="AM31" s="554">
        <v>32.159939151000003</v>
      </c>
      <c r="AN31" s="554">
        <v>30.222638588999999</v>
      </c>
      <c r="AO31" s="554">
        <v>31.792810022000001</v>
      </c>
      <c r="AP31" s="554">
        <v>30.663500189000001</v>
      </c>
      <c r="AQ31" s="554">
        <v>36.457589315</v>
      </c>
      <c r="AR31" s="554">
        <v>42.671294961999997</v>
      </c>
      <c r="AS31" s="554">
        <v>47.428143671999997</v>
      </c>
      <c r="AT31" s="554">
        <v>50.233858816000001</v>
      </c>
      <c r="AU31" s="554">
        <v>42.944873373</v>
      </c>
      <c r="AV31" s="554">
        <v>35.376973202999999</v>
      </c>
      <c r="AW31" s="554">
        <v>31.326295963</v>
      </c>
      <c r="AX31" s="554">
        <v>33.271041646</v>
      </c>
      <c r="AY31" s="554">
        <v>38.180347415999996</v>
      </c>
      <c r="AZ31" s="554">
        <v>30.625006802000001</v>
      </c>
      <c r="BA31" s="554">
        <v>32.326099999999997</v>
      </c>
      <c r="BB31" s="554">
        <v>33.274929999999998</v>
      </c>
      <c r="BC31" s="555">
        <v>37.906080000000003</v>
      </c>
      <c r="BD31" s="555">
        <v>42.068750000000001</v>
      </c>
      <c r="BE31" s="555">
        <v>46.829909999999998</v>
      </c>
      <c r="BF31" s="555">
        <v>47.525350000000003</v>
      </c>
      <c r="BG31" s="555">
        <v>40.781350000000003</v>
      </c>
      <c r="BH31" s="555">
        <v>36.177349999999997</v>
      </c>
      <c r="BI31" s="555">
        <v>33.380549999999999</v>
      </c>
      <c r="BJ31" s="555">
        <v>35.042839999999998</v>
      </c>
      <c r="BK31" s="555">
        <v>35.485239999999997</v>
      </c>
      <c r="BL31" s="555">
        <v>31.629290000000001</v>
      </c>
      <c r="BM31" s="555">
        <v>33.38991</v>
      </c>
      <c r="BN31" s="555">
        <v>33.647970000000001</v>
      </c>
      <c r="BO31" s="555">
        <v>39.402160000000002</v>
      </c>
      <c r="BP31" s="555">
        <v>43.520659999999999</v>
      </c>
      <c r="BQ31" s="555">
        <v>48.309339999999999</v>
      </c>
      <c r="BR31" s="555">
        <v>49.015039999999999</v>
      </c>
      <c r="BS31" s="555">
        <v>42.146009999999997</v>
      </c>
      <c r="BT31" s="555">
        <v>37.458190000000002</v>
      </c>
      <c r="BU31" s="555">
        <v>34.565660000000001</v>
      </c>
      <c r="BV31" s="555">
        <v>36.177039999999998</v>
      </c>
    </row>
    <row r="32" spans="1:74" ht="11.15" customHeight="1" x14ac:dyDescent="0.25">
      <c r="A32" s="399"/>
      <c r="B32" s="102" t="s">
        <v>1114</v>
      </c>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261"/>
      <c r="BD32" s="261"/>
      <c r="BE32" s="261"/>
      <c r="BF32" s="261"/>
      <c r="BG32" s="261"/>
      <c r="BH32" s="261"/>
      <c r="BI32" s="261"/>
      <c r="BJ32" s="261"/>
      <c r="BK32" s="261"/>
      <c r="BL32" s="261"/>
      <c r="BM32" s="261"/>
      <c r="BN32" s="261"/>
      <c r="BO32" s="261"/>
      <c r="BP32" s="261"/>
      <c r="BQ32" s="261"/>
      <c r="BR32" s="261"/>
      <c r="BS32" s="261"/>
      <c r="BT32" s="261"/>
      <c r="BU32" s="261"/>
      <c r="BV32" s="261"/>
    </row>
    <row r="33" spans="1:74" ht="11.15" customHeight="1" x14ac:dyDescent="0.25">
      <c r="A33" s="405" t="s">
        <v>1071</v>
      </c>
      <c r="B33" s="406" t="s">
        <v>1216</v>
      </c>
      <c r="C33" s="554">
        <v>8.5288587820000004</v>
      </c>
      <c r="D33" s="554">
        <v>7.4761617469999999</v>
      </c>
      <c r="E33" s="554">
        <v>8.5126187689999995</v>
      </c>
      <c r="F33" s="554">
        <v>7.170352898</v>
      </c>
      <c r="G33" s="554">
        <v>4.317512335</v>
      </c>
      <c r="H33" s="554">
        <v>5.3940769340000001</v>
      </c>
      <c r="I33" s="554">
        <v>8.4156807689999997</v>
      </c>
      <c r="J33" s="554">
        <v>10.009377531</v>
      </c>
      <c r="K33" s="554">
        <v>9.2826461229999992</v>
      </c>
      <c r="L33" s="554">
        <v>7.7701936720000004</v>
      </c>
      <c r="M33" s="554">
        <v>6.3898621359999996</v>
      </c>
      <c r="N33" s="554">
        <v>8.1069907029999992</v>
      </c>
      <c r="O33" s="554">
        <v>7.7339936890000001</v>
      </c>
      <c r="P33" s="554">
        <v>6.8899493759999997</v>
      </c>
      <c r="Q33" s="554">
        <v>7.4810001450000003</v>
      </c>
      <c r="R33" s="554">
        <v>6.9484933719999997</v>
      </c>
      <c r="S33" s="554">
        <v>5.7593157469999996</v>
      </c>
      <c r="T33" s="554">
        <v>8.2549288740000009</v>
      </c>
      <c r="U33" s="554">
        <v>10.46764817</v>
      </c>
      <c r="V33" s="554">
        <v>10.275682272999999</v>
      </c>
      <c r="W33" s="554">
        <v>8.7981664090000002</v>
      </c>
      <c r="X33" s="554">
        <v>6.7560376240000002</v>
      </c>
      <c r="Y33" s="554">
        <v>7.2731943250000004</v>
      </c>
      <c r="Z33" s="554">
        <v>7.7069069389999996</v>
      </c>
      <c r="AA33" s="554">
        <v>7.5859346490000004</v>
      </c>
      <c r="AB33" s="554">
        <v>6.7361877229999996</v>
      </c>
      <c r="AC33" s="554">
        <v>5.8662121029999996</v>
      </c>
      <c r="AD33" s="554">
        <v>5.899921215</v>
      </c>
      <c r="AE33" s="554">
        <v>4.7123450079999998</v>
      </c>
      <c r="AF33" s="554">
        <v>4.8228631709999998</v>
      </c>
      <c r="AG33" s="554">
        <v>8.4887887650000007</v>
      </c>
      <c r="AH33" s="554">
        <v>9.8591362270000005</v>
      </c>
      <c r="AI33" s="554">
        <v>9.367711087</v>
      </c>
      <c r="AJ33" s="554">
        <v>8.3393546379999997</v>
      </c>
      <c r="AK33" s="554">
        <v>8.3430160079999993</v>
      </c>
      <c r="AL33" s="554">
        <v>9.5703877070000001</v>
      </c>
      <c r="AM33" s="554">
        <v>8.7382172449999995</v>
      </c>
      <c r="AN33" s="554">
        <v>7.1906987019999997</v>
      </c>
      <c r="AO33" s="554">
        <v>8.3341732369999999</v>
      </c>
      <c r="AP33" s="554">
        <v>6.3618760759999997</v>
      </c>
      <c r="AQ33" s="554">
        <v>5.2343699060000004</v>
      </c>
      <c r="AR33" s="554">
        <v>6.276584969</v>
      </c>
      <c r="AS33" s="554">
        <v>9.930467793</v>
      </c>
      <c r="AT33" s="554">
        <v>9.6749262419999997</v>
      </c>
      <c r="AU33" s="554">
        <v>8.2382946490000002</v>
      </c>
      <c r="AV33" s="554">
        <v>7.7429754119999998</v>
      </c>
      <c r="AW33" s="554">
        <v>7.5273100060000004</v>
      </c>
      <c r="AX33" s="554">
        <v>8.6427125090000008</v>
      </c>
      <c r="AY33" s="554">
        <v>9.4578862309999998</v>
      </c>
      <c r="AZ33" s="554">
        <v>8.3179839500000003</v>
      </c>
      <c r="BA33" s="554">
        <v>7.6096138379999996</v>
      </c>
      <c r="BB33" s="554">
        <v>6.4694805320000004</v>
      </c>
      <c r="BC33" s="555">
        <v>4.4623109999999997</v>
      </c>
      <c r="BD33" s="555">
        <v>5.6773829999999998</v>
      </c>
      <c r="BE33" s="555">
        <v>8.0783459999999998</v>
      </c>
      <c r="BF33" s="555">
        <v>8.2001240000000006</v>
      </c>
      <c r="BG33" s="555">
        <v>5.7142270000000002</v>
      </c>
      <c r="BH33" s="555">
        <v>5.7204329999999999</v>
      </c>
      <c r="BI33" s="555">
        <v>7.707649</v>
      </c>
      <c r="BJ33" s="555">
        <v>8.5731629999999992</v>
      </c>
      <c r="BK33" s="555">
        <v>8.5175280000000004</v>
      </c>
      <c r="BL33" s="555">
        <v>6.9657960000000001</v>
      </c>
      <c r="BM33" s="555">
        <v>7.2949809999999999</v>
      </c>
      <c r="BN33" s="555">
        <v>4.4521990000000002</v>
      </c>
      <c r="BO33" s="555">
        <v>3.6567509999999999</v>
      </c>
      <c r="BP33" s="555">
        <v>4.6841520000000001</v>
      </c>
      <c r="BQ33" s="555">
        <v>6.834581</v>
      </c>
      <c r="BR33" s="555">
        <v>8.2541869999999999</v>
      </c>
      <c r="BS33" s="555">
        <v>5.9672980000000004</v>
      </c>
      <c r="BT33" s="555">
        <v>5.727811</v>
      </c>
      <c r="BU33" s="555">
        <v>7.7780969999999998</v>
      </c>
      <c r="BV33" s="555">
        <v>10.008520000000001</v>
      </c>
    </row>
    <row r="34" spans="1:74" ht="11.15" customHeight="1" x14ac:dyDescent="0.25">
      <c r="A34" s="405" t="s">
        <v>1072</v>
      </c>
      <c r="B34" s="406" t="s">
        <v>74</v>
      </c>
      <c r="C34" s="554">
        <v>9.2897574400000007</v>
      </c>
      <c r="D34" s="554">
        <v>7.6646707679999997</v>
      </c>
      <c r="E34" s="554">
        <v>7.6348706230000003</v>
      </c>
      <c r="F34" s="554">
        <v>6.2389440309999999</v>
      </c>
      <c r="G34" s="554">
        <v>5.4186747349999997</v>
      </c>
      <c r="H34" s="554">
        <v>6.2620167540000002</v>
      </c>
      <c r="I34" s="554">
        <v>8.5278825680000008</v>
      </c>
      <c r="J34" s="554">
        <v>9.8689451120000005</v>
      </c>
      <c r="K34" s="554">
        <v>8.4934763699999998</v>
      </c>
      <c r="L34" s="554">
        <v>8.0402419720000005</v>
      </c>
      <c r="M34" s="554">
        <v>8.0252112289999999</v>
      </c>
      <c r="N34" s="554">
        <v>9.0732423250000007</v>
      </c>
      <c r="O34" s="554">
        <v>8.4581686840000003</v>
      </c>
      <c r="P34" s="554">
        <v>7.9209780009999999</v>
      </c>
      <c r="Q34" s="554">
        <v>8.2333877429999998</v>
      </c>
      <c r="R34" s="554">
        <v>6.0019434250000003</v>
      </c>
      <c r="S34" s="554">
        <v>6.2179489439999998</v>
      </c>
      <c r="T34" s="554">
        <v>8.1834331200000001</v>
      </c>
      <c r="U34" s="554">
        <v>10.214676687000001</v>
      </c>
      <c r="V34" s="554">
        <v>9.6586520539999992</v>
      </c>
      <c r="W34" s="554">
        <v>9.2188936750000003</v>
      </c>
      <c r="X34" s="554">
        <v>8.4718863669999998</v>
      </c>
      <c r="Y34" s="554">
        <v>7.6659358710000003</v>
      </c>
      <c r="Z34" s="554">
        <v>7.9884739619999996</v>
      </c>
      <c r="AA34" s="554">
        <v>8.7431164950000007</v>
      </c>
      <c r="AB34" s="554">
        <v>7.5986228320000002</v>
      </c>
      <c r="AC34" s="554">
        <v>7.7727127539999996</v>
      </c>
      <c r="AD34" s="554">
        <v>6.390132983</v>
      </c>
      <c r="AE34" s="554">
        <v>6.7555069249999997</v>
      </c>
      <c r="AF34" s="554">
        <v>7.3375753450000003</v>
      </c>
      <c r="AG34" s="554">
        <v>9.9951739340000003</v>
      </c>
      <c r="AH34" s="554">
        <v>10.615330370000001</v>
      </c>
      <c r="AI34" s="554">
        <v>9.1324222380000002</v>
      </c>
      <c r="AJ34" s="554">
        <v>8.385279251</v>
      </c>
      <c r="AK34" s="554">
        <v>7.8326144319999997</v>
      </c>
      <c r="AL34" s="554">
        <v>8.4508815269999999</v>
      </c>
      <c r="AM34" s="554">
        <v>7.8730906049999998</v>
      </c>
      <c r="AN34" s="554">
        <v>6.1530052189999997</v>
      </c>
      <c r="AO34" s="554">
        <v>6.1968527480000004</v>
      </c>
      <c r="AP34" s="554">
        <v>4.9779680229999999</v>
      </c>
      <c r="AQ34" s="554">
        <v>3.9395284099999999</v>
      </c>
      <c r="AR34" s="554">
        <v>5.4878141500000002</v>
      </c>
      <c r="AS34" s="554">
        <v>8.4916296849999995</v>
      </c>
      <c r="AT34" s="554">
        <v>8.2538067660000003</v>
      </c>
      <c r="AU34" s="554">
        <v>6.8336207990000002</v>
      </c>
      <c r="AV34" s="554">
        <v>7.0306503229999997</v>
      </c>
      <c r="AW34" s="554">
        <v>6.369331732</v>
      </c>
      <c r="AX34" s="554">
        <v>6.7552709169999998</v>
      </c>
      <c r="AY34" s="554">
        <v>6.9096546390000002</v>
      </c>
      <c r="AZ34" s="554">
        <v>5.867073446</v>
      </c>
      <c r="BA34" s="554">
        <v>4.8133470000000003</v>
      </c>
      <c r="BB34" s="554">
        <v>3.7754919999999998</v>
      </c>
      <c r="BC34" s="555">
        <v>5.532921</v>
      </c>
      <c r="BD34" s="555">
        <v>6.5496210000000001</v>
      </c>
      <c r="BE34" s="555">
        <v>7.9281269999999999</v>
      </c>
      <c r="BF34" s="555">
        <v>8.4383520000000001</v>
      </c>
      <c r="BG34" s="555">
        <v>7.9041990000000002</v>
      </c>
      <c r="BH34" s="555">
        <v>6.5436249999999996</v>
      </c>
      <c r="BI34" s="555">
        <v>5.152323</v>
      </c>
      <c r="BJ34" s="555">
        <v>5.9076750000000002</v>
      </c>
      <c r="BK34" s="555">
        <v>6.8206810000000004</v>
      </c>
      <c r="BL34" s="555">
        <v>5.4788750000000004</v>
      </c>
      <c r="BM34" s="555">
        <v>4.0147219999999999</v>
      </c>
      <c r="BN34" s="555">
        <v>2.1817510000000002</v>
      </c>
      <c r="BO34" s="555">
        <v>3.852681</v>
      </c>
      <c r="BP34" s="555">
        <v>5.205406</v>
      </c>
      <c r="BQ34" s="555">
        <v>8.3786070000000006</v>
      </c>
      <c r="BR34" s="555">
        <v>8.8491140000000001</v>
      </c>
      <c r="BS34" s="555">
        <v>8.2827319999999993</v>
      </c>
      <c r="BT34" s="555">
        <v>6.929729</v>
      </c>
      <c r="BU34" s="555">
        <v>4.7750009999999996</v>
      </c>
      <c r="BV34" s="555">
        <v>4.7098610000000001</v>
      </c>
    </row>
    <row r="35" spans="1:74" ht="11.15" customHeight="1" x14ac:dyDescent="0.25">
      <c r="A35" s="405" t="s">
        <v>1073</v>
      </c>
      <c r="B35" s="408" t="s">
        <v>75</v>
      </c>
      <c r="C35" s="554">
        <v>0.86132399999999998</v>
      </c>
      <c r="D35" s="554">
        <v>0.72480299999999998</v>
      </c>
      <c r="E35" s="554">
        <v>0.85381799999999997</v>
      </c>
      <c r="F35" s="554">
        <v>0.83510099999999998</v>
      </c>
      <c r="G35" s="554">
        <v>0.78814099999999998</v>
      </c>
      <c r="H35" s="554">
        <v>0.42041600000000001</v>
      </c>
      <c r="I35" s="554">
        <v>0.76592099999999996</v>
      </c>
      <c r="J35" s="554">
        <v>0.84852399999999994</v>
      </c>
      <c r="K35" s="554">
        <v>0.81708599999999998</v>
      </c>
      <c r="L35" s="554">
        <v>0.85855599999999999</v>
      </c>
      <c r="M35" s="554">
        <v>0.79508800000000002</v>
      </c>
      <c r="N35" s="554">
        <v>0.85827200000000003</v>
      </c>
      <c r="O35" s="554">
        <v>0.86509400000000003</v>
      </c>
      <c r="P35" s="554">
        <v>0.76846099999999995</v>
      </c>
      <c r="Q35" s="554">
        <v>0.84978100000000001</v>
      </c>
      <c r="R35" s="554">
        <v>0.74666699999999997</v>
      </c>
      <c r="S35" s="554">
        <v>0.150615</v>
      </c>
      <c r="T35" s="554">
        <v>0.30405700000000002</v>
      </c>
      <c r="U35" s="554">
        <v>0.84557899999999997</v>
      </c>
      <c r="V35" s="554">
        <v>0.84937600000000002</v>
      </c>
      <c r="W35" s="554">
        <v>0.81538299999999997</v>
      </c>
      <c r="X35" s="554">
        <v>0.84853599999999996</v>
      </c>
      <c r="Y35" s="554">
        <v>0.836592</v>
      </c>
      <c r="Z35" s="554">
        <v>0.63114700000000001</v>
      </c>
      <c r="AA35" s="554">
        <v>0.86758400000000002</v>
      </c>
      <c r="AB35" s="554">
        <v>0.75590000000000002</v>
      </c>
      <c r="AC35" s="554">
        <v>0.85374899999999998</v>
      </c>
      <c r="AD35" s="554">
        <v>0.82738299999999998</v>
      </c>
      <c r="AE35" s="554">
        <v>0.84770000000000001</v>
      </c>
      <c r="AF35" s="554">
        <v>0.65011600000000003</v>
      </c>
      <c r="AG35" s="554">
        <v>0.84089499999999995</v>
      </c>
      <c r="AH35" s="554">
        <v>0.83744300000000005</v>
      </c>
      <c r="AI35" s="554">
        <v>0.82007600000000003</v>
      </c>
      <c r="AJ35" s="554">
        <v>0.85456600000000005</v>
      </c>
      <c r="AK35" s="554">
        <v>0.836503</v>
      </c>
      <c r="AL35" s="554">
        <v>0.85962000000000005</v>
      </c>
      <c r="AM35" s="554">
        <v>0.83122499999999999</v>
      </c>
      <c r="AN35" s="554">
        <v>0.77454000000000001</v>
      </c>
      <c r="AO35" s="554">
        <v>0.83724699999999996</v>
      </c>
      <c r="AP35" s="554">
        <v>0.68923800000000002</v>
      </c>
      <c r="AQ35" s="554">
        <v>9.3605999999999995E-2</v>
      </c>
      <c r="AR35" s="554">
        <v>0.26156499999999999</v>
      </c>
      <c r="AS35" s="554">
        <v>0.83072100000000004</v>
      </c>
      <c r="AT35" s="554">
        <v>0.83983600000000003</v>
      </c>
      <c r="AU35" s="554">
        <v>0.82006299999999999</v>
      </c>
      <c r="AV35" s="554">
        <v>0.82575900000000002</v>
      </c>
      <c r="AW35" s="554">
        <v>0.81478600000000001</v>
      </c>
      <c r="AX35" s="554">
        <v>0.81643200000000005</v>
      </c>
      <c r="AY35" s="554">
        <v>0.85842499999999999</v>
      </c>
      <c r="AZ35" s="554">
        <v>0.80249899999999996</v>
      </c>
      <c r="BA35" s="554">
        <v>0.85253999999999996</v>
      </c>
      <c r="BB35" s="554">
        <v>0.84655000000000002</v>
      </c>
      <c r="BC35" s="555">
        <v>0.82454000000000005</v>
      </c>
      <c r="BD35" s="555">
        <v>0.79793999999999998</v>
      </c>
      <c r="BE35" s="555">
        <v>0.82454000000000005</v>
      </c>
      <c r="BF35" s="555">
        <v>0.82454000000000005</v>
      </c>
      <c r="BG35" s="555">
        <v>0.79793999999999998</v>
      </c>
      <c r="BH35" s="555">
        <v>0.82454000000000005</v>
      </c>
      <c r="BI35" s="555">
        <v>0.79793999999999998</v>
      </c>
      <c r="BJ35" s="555">
        <v>0.82454000000000005</v>
      </c>
      <c r="BK35" s="555">
        <v>0.82454000000000005</v>
      </c>
      <c r="BL35" s="555">
        <v>0.74473999999999996</v>
      </c>
      <c r="BM35" s="555">
        <v>0.82454000000000005</v>
      </c>
      <c r="BN35" s="555">
        <v>0.79793999999999998</v>
      </c>
      <c r="BO35" s="555">
        <v>9.2329999999999995E-2</v>
      </c>
      <c r="BP35" s="555">
        <v>0.30231999999999998</v>
      </c>
      <c r="BQ35" s="555">
        <v>0.82454000000000005</v>
      </c>
      <c r="BR35" s="555">
        <v>0.82454000000000005</v>
      </c>
      <c r="BS35" s="555">
        <v>0.79793999999999998</v>
      </c>
      <c r="BT35" s="555">
        <v>0.82454000000000005</v>
      </c>
      <c r="BU35" s="555">
        <v>0.79793999999999998</v>
      </c>
      <c r="BV35" s="555">
        <v>0.82454000000000005</v>
      </c>
    </row>
    <row r="36" spans="1:74" ht="11.15" customHeight="1" x14ac:dyDescent="0.25">
      <c r="A36" s="405" t="s">
        <v>1074</v>
      </c>
      <c r="B36" s="408" t="s">
        <v>1007</v>
      </c>
      <c r="C36" s="554">
        <v>10.953426904000001</v>
      </c>
      <c r="D36" s="554">
        <v>12.159782756</v>
      </c>
      <c r="E36" s="554">
        <v>9.9725361039999996</v>
      </c>
      <c r="F36" s="554">
        <v>8.8560666460000004</v>
      </c>
      <c r="G36" s="554">
        <v>14.433234233</v>
      </c>
      <c r="H36" s="554">
        <v>14.549704605000001</v>
      </c>
      <c r="I36" s="554">
        <v>13.360276662</v>
      </c>
      <c r="J36" s="554">
        <v>10.874453937</v>
      </c>
      <c r="K36" s="554">
        <v>8.2418304780000007</v>
      </c>
      <c r="L36" s="554">
        <v>8.4942881779999997</v>
      </c>
      <c r="M36" s="554">
        <v>10.231240229000001</v>
      </c>
      <c r="N36" s="554">
        <v>10.477104536000001</v>
      </c>
      <c r="O36" s="554">
        <v>12.764187933000001</v>
      </c>
      <c r="P36" s="554">
        <v>10.594593892000001</v>
      </c>
      <c r="Q36" s="554">
        <v>9.5102256329999992</v>
      </c>
      <c r="R36" s="554">
        <v>8.3805521570000003</v>
      </c>
      <c r="S36" s="554">
        <v>11.065926380000001</v>
      </c>
      <c r="T36" s="554">
        <v>12.044163577000001</v>
      </c>
      <c r="U36" s="554">
        <v>10.060255081999999</v>
      </c>
      <c r="V36" s="554">
        <v>9.2869233510000004</v>
      </c>
      <c r="W36" s="554">
        <v>6.9726328369999999</v>
      </c>
      <c r="X36" s="554">
        <v>7.0887115490000001</v>
      </c>
      <c r="Y36" s="554">
        <v>9.1543874869999993</v>
      </c>
      <c r="Z36" s="554">
        <v>12.582186512</v>
      </c>
      <c r="AA36" s="554">
        <v>13.598125175</v>
      </c>
      <c r="AB36" s="554">
        <v>11.3260217</v>
      </c>
      <c r="AC36" s="554">
        <v>12.188713533</v>
      </c>
      <c r="AD36" s="554">
        <v>8.787450904</v>
      </c>
      <c r="AE36" s="554">
        <v>11.970655131999999</v>
      </c>
      <c r="AF36" s="554">
        <v>14.719814896000001</v>
      </c>
      <c r="AG36" s="554">
        <v>13.993031886000001</v>
      </c>
      <c r="AH36" s="554">
        <v>11.182899983</v>
      </c>
      <c r="AI36" s="554">
        <v>7.8584555270000003</v>
      </c>
      <c r="AJ36" s="554">
        <v>6.8197950699999996</v>
      </c>
      <c r="AK36" s="554">
        <v>9.4030789759999998</v>
      </c>
      <c r="AL36" s="554">
        <v>9.6318691320000003</v>
      </c>
      <c r="AM36" s="554">
        <v>9.5176813350000007</v>
      </c>
      <c r="AN36" s="554">
        <v>8.4646745479999996</v>
      </c>
      <c r="AO36" s="554">
        <v>7.7973964740000001</v>
      </c>
      <c r="AP36" s="554">
        <v>6.2104655290000004</v>
      </c>
      <c r="AQ36" s="554">
        <v>14.382582121</v>
      </c>
      <c r="AR36" s="554">
        <v>9.3083516060000004</v>
      </c>
      <c r="AS36" s="554">
        <v>8.7797767429999993</v>
      </c>
      <c r="AT36" s="554">
        <v>8.8449756920000002</v>
      </c>
      <c r="AU36" s="554">
        <v>5.8615915970000003</v>
      </c>
      <c r="AV36" s="554">
        <v>6.3372140190000001</v>
      </c>
      <c r="AW36" s="554">
        <v>8.6672669229999997</v>
      </c>
      <c r="AX36" s="554">
        <v>8.8026003090000007</v>
      </c>
      <c r="AY36" s="554">
        <v>8.7548570970000004</v>
      </c>
      <c r="AZ36" s="554">
        <v>7.6096255519999998</v>
      </c>
      <c r="BA36" s="554">
        <v>8.8889999999999993</v>
      </c>
      <c r="BB36" s="554">
        <v>7.4526000000000003</v>
      </c>
      <c r="BC36" s="555">
        <v>10.514099999999999</v>
      </c>
      <c r="BD36" s="555">
        <v>11.799300000000001</v>
      </c>
      <c r="BE36" s="555">
        <v>10.376300000000001</v>
      </c>
      <c r="BF36" s="555">
        <v>9.2318160000000002</v>
      </c>
      <c r="BG36" s="555">
        <v>7.4438950000000004</v>
      </c>
      <c r="BH36" s="555">
        <v>7.6560980000000001</v>
      </c>
      <c r="BI36" s="555">
        <v>9.4084900000000005</v>
      </c>
      <c r="BJ36" s="555">
        <v>10.4048</v>
      </c>
      <c r="BK36" s="555">
        <v>11.29</v>
      </c>
      <c r="BL36" s="555">
        <v>10.08</v>
      </c>
      <c r="BM36" s="555">
        <v>10.75</v>
      </c>
      <c r="BN36" s="555">
        <v>11.02</v>
      </c>
      <c r="BO36" s="555">
        <v>13.68</v>
      </c>
      <c r="BP36" s="555">
        <v>13.83</v>
      </c>
      <c r="BQ36" s="555">
        <v>11.87</v>
      </c>
      <c r="BR36" s="555">
        <v>9.49</v>
      </c>
      <c r="BS36" s="555">
        <v>7.51</v>
      </c>
      <c r="BT36" s="555">
        <v>7.55</v>
      </c>
      <c r="BU36" s="555">
        <v>9.15</v>
      </c>
      <c r="BV36" s="555">
        <v>10.01</v>
      </c>
    </row>
    <row r="37" spans="1:74" ht="11.15" customHeight="1" x14ac:dyDescent="0.25">
      <c r="A37" s="405" t="s">
        <v>1075</v>
      </c>
      <c r="B37" s="408" t="s">
        <v>1102</v>
      </c>
      <c r="C37" s="554">
        <v>4.7997930970000002</v>
      </c>
      <c r="D37" s="554">
        <v>5.07443212</v>
      </c>
      <c r="E37" s="554">
        <v>4.6128764770000004</v>
      </c>
      <c r="F37" s="554">
        <v>4.674956162</v>
      </c>
      <c r="G37" s="554">
        <v>4.9594373860000003</v>
      </c>
      <c r="H37" s="554">
        <v>4.7728159850000003</v>
      </c>
      <c r="I37" s="554">
        <v>4.9690486390000004</v>
      </c>
      <c r="J37" s="554">
        <v>4.5857920569999999</v>
      </c>
      <c r="K37" s="554">
        <v>3.8345957990000001</v>
      </c>
      <c r="L37" s="554">
        <v>4.7213016569999997</v>
      </c>
      <c r="M37" s="554">
        <v>4.8222970869999999</v>
      </c>
      <c r="N37" s="554">
        <v>5.0242011270000004</v>
      </c>
      <c r="O37" s="554">
        <v>4.7202637249999997</v>
      </c>
      <c r="P37" s="554">
        <v>5.3965864159999999</v>
      </c>
      <c r="Q37" s="554">
        <v>5.5362642620000004</v>
      </c>
      <c r="R37" s="554">
        <v>5.9586020519999998</v>
      </c>
      <c r="S37" s="554">
        <v>5.8366087870000003</v>
      </c>
      <c r="T37" s="554">
        <v>5.3279447680000001</v>
      </c>
      <c r="U37" s="554">
        <v>5.259711577</v>
      </c>
      <c r="V37" s="554">
        <v>5.6118323500000002</v>
      </c>
      <c r="W37" s="554">
        <v>4.8754854109999997</v>
      </c>
      <c r="X37" s="554">
        <v>5.3970731450000002</v>
      </c>
      <c r="Y37" s="554">
        <v>5.6913525619999996</v>
      </c>
      <c r="Z37" s="554">
        <v>6.2279209929999997</v>
      </c>
      <c r="AA37" s="554">
        <v>5.5280717729999997</v>
      </c>
      <c r="AB37" s="554">
        <v>6.0060474419999998</v>
      </c>
      <c r="AC37" s="554">
        <v>6.3901475000000003</v>
      </c>
      <c r="AD37" s="554">
        <v>7.1264898160000003</v>
      </c>
      <c r="AE37" s="554">
        <v>6.956577942</v>
      </c>
      <c r="AF37" s="554">
        <v>5.8889729900000001</v>
      </c>
      <c r="AG37" s="554">
        <v>5.4624741500000003</v>
      </c>
      <c r="AH37" s="554">
        <v>5.3345678999999997</v>
      </c>
      <c r="AI37" s="554">
        <v>5.1959650289999999</v>
      </c>
      <c r="AJ37" s="554">
        <v>5.0349652059999999</v>
      </c>
      <c r="AK37" s="554">
        <v>5.732686781</v>
      </c>
      <c r="AL37" s="554">
        <v>5.8083010550000003</v>
      </c>
      <c r="AM37" s="554">
        <v>5.5876413190000003</v>
      </c>
      <c r="AN37" s="554">
        <v>6.6694141519999999</v>
      </c>
      <c r="AO37" s="554">
        <v>6.6168957659999998</v>
      </c>
      <c r="AP37" s="554">
        <v>6.9495582750000002</v>
      </c>
      <c r="AQ37" s="554">
        <v>6.2839433529999997</v>
      </c>
      <c r="AR37" s="554">
        <v>5.9266496890000004</v>
      </c>
      <c r="AS37" s="554">
        <v>6.1169578109999998</v>
      </c>
      <c r="AT37" s="554">
        <v>6.0571275739999999</v>
      </c>
      <c r="AU37" s="554">
        <v>5.6414483210000004</v>
      </c>
      <c r="AV37" s="554">
        <v>5.6747578609999998</v>
      </c>
      <c r="AW37" s="554">
        <v>5.9274782940000001</v>
      </c>
      <c r="AX37" s="554">
        <v>5.8702799030000001</v>
      </c>
      <c r="AY37" s="554">
        <v>5.6632778410000002</v>
      </c>
      <c r="AZ37" s="554">
        <v>6.2302170349999999</v>
      </c>
      <c r="BA37" s="554">
        <v>8.4495509999999996</v>
      </c>
      <c r="BB37" s="554">
        <v>8.3768159999999998</v>
      </c>
      <c r="BC37" s="555">
        <v>7.0597310000000002</v>
      </c>
      <c r="BD37" s="555">
        <v>6.2390720000000002</v>
      </c>
      <c r="BE37" s="555">
        <v>7.7426760000000003</v>
      </c>
      <c r="BF37" s="555">
        <v>7.6943739999999998</v>
      </c>
      <c r="BG37" s="555">
        <v>7.6358579999999998</v>
      </c>
      <c r="BH37" s="555">
        <v>6.9207669999999997</v>
      </c>
      <c r="BI37" s="555">
        <v>6.7345490000000003</v>
      </c>
      <c r="BJ37" s="555">
        <v>6.2778179999999999</v>
      </c>
      <c r="BK37" s="555">
        <v>6.5579530000000004</v>
      </c>
      <c r="BL37" s="555">
        <v>6.4669759999999998</v>
      </c>
      <c r="BM37" s="555">
        <v>8.3257989999999999</v>
      </c>
      <c r="BN37" s="555">
        <v>9.2146849999999993</v>
      </c>
      <c r="BO37" s="555">
        <v>7.7798309999999997</v>
      </c>
      <c r="BP37" s="555">
        <v>7.3169269999999997</v>
      </c>
      <c r="BQ37" s="555">
        <v>7.968655</v>
      </c>
      <c r="BR37" s="555">
        <v>7.6415649999999999</v>
      </c>
      <c r="BS37" s="555">
        <v>7.3698670000000002</v>
      </c>
      <c r="BT37" s="555">
        <v>6.5306740000000003</v>
      </c>
      <c r="BU37" s="555">
        <v>7.0252990000000004</v>
      </c>
      <c r="BV37" s="555">
        <v>6.5319060000000002</v>
      </c>
    </row>
    <row r="38" spans="1:74" ht="11.15" customHeight="1" x14ac:dyDescent="0.25">
      <c r="A38" s="405" t="s">
        <v>1076</v>
      </c>
      <c r="B38" s="406" t="s">
        <v>1103</v>
      </c>
      <c r="C38" s="554">
        <v>-5.61098E-4</v>
      </c>
      <c r="D38" s="554">
        <v>-1.497602E-3</v>
      </c>
      <c r="E38" s="554">
        <v>-1.1154486999999999E-2</v>
      </c>
      <c r="F38" s="554">
        <v>-1.2743892E-2</v>
      </c>
      <c r="G38" s="554">
        <v>3.160024E-3</v>
      </c>
      <c r="H38" s="554">
        <v>-4.3047850000000002E-3</v>
      </c>
      <c r="I38" s="554">
        <v>-1.4917532000000001E-2</v>
      </c>
      <c r="J38" s="554">
        <v>-1.4424531000000001E-2</v>
      </c>
      <c r="K38" s="554">
        <v>-5.6305180000000002E-3</v>
      </c>
      <c r="L38" s="554">
        <v>2.2426829999999998E-2</v>
      </c>
      <c r="M38" s="554">
        <v>1.1814006E-2</v>
      </c>
      <c r="N38" s="554">
        <v>1.1429764E-2</v>
      </c>
      <c r="O38" s="554">
        <v>4.3930764999999997E-2</v>
      </c>
      <c r="P38" s="554">
        <v>6.4490670999999999E-2</v>
      </c>
      <c r="Q38" s="554">
        <v>6.5990888999999997E-2</v>
      </c>
      <c r="R38" s="554">
        <v>6.8176274999999995E-2</v>
      </c>
      <c r="S38" s="554">
        <v>6.3171527000000005E-2</v>
      </c>
      <c r="T38" s="554">
        <v>5.7784980999999999E-2</v>
      </c>
      <c r="U38" s="554">
        <v>6.3338564E-2</v>
      </c>
      <c r="V38" s="554">
        <v>7.7716741000000006E-2</v>
      </c>
      <c r="W38" s="554">
        <v>6.6650721999999996E-2</v>
      </c>
      <c r="X38" s="554">
        <v>3.3945445999999997E-2</v>
      </c>
      <c r="Y38" s="554">
        <v>6.4671047999999995E-2</v>
      </c>
      <c r="Z38" s="554">
        <v>5.8190928000000003E-2</v>
      </c>
      <c r="AA38" s="554">
        <v>6.2016283999999998E-2</v>
      </c>
      <c r="AB38" s="554">
        <v>6.3866561000000002E-2</v>
      </c>
      <c r="AC38" s="554">
        <v>7.9394007000000003E-2</v>
      </c>
      <c r="AD38" s="554">
        <v>6.2587268000000001E-2</v>
      </c>
      <c r="AE38" s="554">
        <v>5.1105871999999997E-2</v>
      </c>
      <c r="AF38" s="554">
        <v>7.2760401000000002E-2</v>
      </c>
      <c r="AG38" s="554">
        <v>4.1873239999999999E-2</v>
      </c>
      <c r="AH38" s="554">
        <v>7.3488764999999998E-2</v>
      </c>
      <c r="AI38" s="554">
        <v>6.1112275000000001E-2</v>
      </c>
      <c r="AJ38" s="554">
        <v>5.7083984999999997E-2</v>
      </c>
      <c r="AK38" s="554">
        <v>4.9368840999999997E-2</v>
      </c>
      <c r="AL38" s="554">
        <v>9.1445651000000003E-2</v>
      </c>
      <c r="AM38" s="554">
        <v>6.0570514999999998E-2</v>
      </c>
      <c r="AN38" s="554">
        <v>6.1263745000000001E-2</v>
      </c>
      <c r="AO38" s="554">
        <v>6.7741199000000002E-2</v>
      </c>
      <c r="AP38" s="554">
        <v>6.6908662999999993E-2</v>
      </c>
      <c r="AQ38" s="554">
        <v>6.9566742000000001E-2</v>
      </c>
      <c r="AR38" s="554">
        <v>6.0778214999999997E-2</v>
      </c>
      <c r="AS38" s="554">
        <v>5.2888725999999997E-2</v>
      </c>
      <c r="AT38" s="554">
        <v>5.5856979000000001E-2</v>
      </c>
      <c r="AU38" s="554">
        <v>6.1319537E-2</v>
      </c>
      <c r="AV38" s="554">
        <v>6.5135034999999994E-2</v>
      </c>
      <c r="AW38" s="554">
        <v>7.0788337000000007E-2</v>
      </c>
      <c r="AX38" s="554">
        <v>7.5235171000000003E-2</v>
      </c>
      <c r="AY38" s="554">
        <v>0.102990304</v>
      </c>
      <c r="AZ38" s="554">
        <v>6.9067323E-2</v>
      </c>
      <c r="BA38" s="554">
        <v>4.4018399999999999E-2</v>
      </c>
      <c r="BB38" s="554">
        <v>4.7002500000000003E-2</v>
      </c>
      <c r="BC38" s="555">
        <v>6.0217100000000003E-2</v>
      </c>
      <c r="BD38" s="555">
        <v>4.7252099999999998E-2</v>
      </c>
      <c r="BE38" s="555">
        <v>5.4273099999999998E-2</v>
      </c>
      <c r="BF38" s="555">
        <v>4.8463100000000002E-2</v>
      </c>
      <c r="BG38" s="555">
        <v>5.2678000000000003E-2</v>
      </c>
      <c r="BH38" s="555">
        <v>4.8765500000000003E-2</v>
      </c>
      <c r="BI38" s="555">
        <v>3.7241700000000003E-2</v>
      </c>
      <c r="BJ38" s="555">
        <v>5.8336899999999997E-2</v>
      </c>
      <c r="BK38" s="555">
        <v>6.1050599999999997E-2</v>
      </c>
      <c r="BL38" s="555">
        <v>2.7421899999999999E-2</v>
      </c>
      <c r="BM38" s="555">
        <v>3.1227499999999998E-2</v>
      </c>
      <c r="BN38" s="555">
        <v>2.7686800000000001E-2</v>
      </c>
      <c r="BO38" s="555">
        <v>1.69196E-2</v>
      </c>
      <c r="BP38" s="555">
        <v>3.8873600000000001E-2</v>
      </c>
      <c r="BQ38" s="555">
        <v>5.5575800000000002E-2</v>
      </c>
      <c r="BR38" s="555">
        <v>2.2005400000000001E-2</v>
      </c>
      <c r="BS38" s="555">
        <v>4.4999900000000002E-2</v>
      </c>
      <c r="BT38" s="555">
        <v>5.7914800000000002E-2</v>
      </c>
      <c r="BU38" s="555">
        <v>1.72847E-2</v>
      </c>
      <c r="BV38" s="555">
        <v>4.53502E-2</v>
      </c>
    </row>
    <row r="39" spans="1:74" ht="11.15" customHeight="1" x14ac:dyDescent="0.25">
      <c r="A39" s="405" t="s">
        <v>1077</v>
      </c>
      <c r="B39" s="406" t="s">
        <v>1011</v>
      </c>
      <c r="C39" s="554">
        <v>34.432599125000003</v>
      </c>
      <c r="D39" s="554">
        <v>33.098352789000003</v>
      </c>
      <c r="E39" s="554">
        <v>31.575565485999999</v>
      </c>
      <c r="F39" s="554">
        <v>27.762676845000001</v>
      </c>
      <c r="G39" s="554">
        <v>29.920159713</v>
      </c>
      <c r="H39" s="554">
        <v>31.394725492999999</v>
      </c>
      <c r="I39" s="554">
        <v>36.023892105999998</v>
      </c>
      <c r="J39" s="554">
        <v>36.172668106000003</v>
      </c>
      <c r="K39" s="554">
        <v>30.664004252000002</v>
      </c>
      <c r="L39" s="554">
        <v>29.907008308999998</v>
      </c>
      <c r="M39" s="554">
        <v>30.275512686999999</v>
      </c>
      <c r="N39" s="554">
        <v>33.551240454999999</v>
      </c>
      <c r="O39" s="554">
        <v>34.585638795999998</v>
      </c>
      <c r="P39" s="554">
        <v>31.635059355999999</v>
      </c>
      <c r="Q39" s="554">
        <v>31.676649672</v>
      </c>
      <c r="R39" s="554">
        <v>28.104434281</v>
      </c>
      <c r="S39" s="554">
        <v>29.093586384999998</v>
      </c>
      <c r="T39" s="554">
        <v>34.172312320000003</v>
      </c>
      <c r="U39" s="554">
        <v>36.911209079999999</v>
      </c>
      <c r="V39" s="554">
        <v>35.760182768999996</v>
      </c>
      <c r="W39" s="554">
        <v>30.747212053999998</v>
      </c>
      <c r="X39" s="554">
        <v>28.596190131</v>
      </c>
      <c r="Y39" s="554">
        <v>30.686133293000001</v>
      </c>
      <c r="Z39" s="554">
        <v>35.194826333999998</v>
      </c>
      <c r="AA39" s="554">
        <v>36.384848376000001</v>
      </c>
      <c r="AB39" s="554">
        <v>32.486646258</v>
      </c>
      <c r="AC39" s="554">
        <v>33.150928897</v>
      </c>
      <c r="AD39" s="554">
        <v>29.093965185999998</v>
      </c>
      <c r="AE39" s="554">
        <v>31.293890878999999</v>
      </c>
      <c r="AF39" s="554">
        <v>33.492102803000002</v>
      </c>
      <c r="AG39" s="554">
        <v>38.822236975000003</v>
      </c>
      <c r="AH39" s="554">
        <v>37.902866244999998</v>
      </c>
      <c r="AI39" s="554">
        <v>32.435742156000003</v>
      </c>
      <c r="AJ39" s="554">
        <v>29.49104415</v>
      </c>
      <c r="AK39" s="554">
        <v>32.197268037999997</v>
      </c>
      <c r="AL39" s="554">
        <v>34.412505072000002</v>
      </c>
      <c r="AM39" s="554">
        <v>32.608426018999999</v>
      </c>
      <c r="AN39" s="554">
        <v>29.313596365999999</v>
      </c>
      <c r="AO39" s="554">
        <v>29.850306423999999</v>
      </c>
      <c r="AP39" s="554">
        <v>25.256014566000001</v>
      </c>
      <c r="AQ39" s="554">
        <v>30.003596532</v>
      </c>
      <c r="AR39" s="554">
        <v>27.321743629</v>
      </c>
      <c r="AS39" s="554">
        <v>34.202441757999999</v>
      </c>
      <c r="AT39" s="554">
        <v>33.726529253000002</v>
      </c>
      <c r="AU39" s="554">
        <v>27.456337903000001</v>
      </c>
      <c r="AV39" s="554">
        <v>27.676491649999999</v>
      </c>
      <c r="AW39" s="554">
        <v>29.376961292000001</v>
      </c>
      <c r="AX39" s="554">
        <v>30.962530809</v>
      </c>
      <c r="AY39" s="554">
        <v>31.747091112</v>
      </c>
      <c r="AZ39" s="554">
        <v>28.896466306000001</v>
      </c>
      <c r="BA39" s="554">
        <v>30.658069999999999</v>
      </c>
      <c r="BB39" s="554">
        <v>26.967939999999999</v>
      </c>
      <c r="BC39" s="555">
        <v>28.45382</v>
      </c>
      <c r="BD39" s="555">
        <v>31.110569999999999</v>
      </c>
      <c r="BE39" s="555">
        <v>35.004260000000002</v>
      </c>
      <c r="BF39" s="555">
        <v>34.437669999999997</v>
      </c>
      <c r="BG39" s="555">
        <v>29.5488</v>
      </c>
      <c r="BH39" s="555">
        <v>27.714230000000001</v>
      </c>
      <c r="BI39" s="555">
        <v>29.838190000000001</v>
      </c>
      <c r="BJ39" s="555">
        <v>32.046329999999998</v>
      </c>
      <c r="BK39" s="555">
        <v>34.071750000000002</v>
      </c>
      <c r="BL39" s="555">
        <v>29.763809999999999</v>
      </c>
      <c r="BM39" s="555">
        <v>31.24127</v>
      </c>
      <c r="BN39" s="555">
        <v>27.69426</v>
      </c>
      <c r="BO39" s="555">
        <v>29.078510000000001</v>
      </c>
      <c r="BP39" s="555">
        <v>31.377680000000002</v>
      </c>
      <c r="BQ39" s="555">
        <v>35.931959999999997</v>
      </c>
      <c r="BR39" s="555">
        <v>35.081409999999998</v>
      </c>
      <c r="BS39" s="555">
        <v>29.972840000000001</v>
      </c>
      <c r="BT39" s="555">
        <v>27.62067</v>
      </c>
      <c r="BU39" s="555">
        <v>29.543620000000001</v>
      </c>
      <c r="BV39" s="555">
        <v>32.130180000000003</v>
      </c>
    </row>
    <row r="40" spans="1:74" ht="11.15" customHeight="1" x14ac:dyDescent="0.25">
      <c r="A40" s="405" t="s">
        <v>1078</v>
      </c>
      <c r="B40" s="406" t="s">
        <v>1104</v>
      </c>
      <c r="C40" s="554">
        <v>29.186539360000001</v>
      </c>
      <c r="D40" s="554">
        <v>27.006496370000001</v>
      </c>
      <c r="E40" s="554">
        <v>26.798243169999999</v>
      </c>
      <c r="F40" s="554">
        <v>23.545854160000001</v>
      </c>
      <c r="G40" s="554">
        <v>24.071864269999999</v>
      </c>
      <c r="H40" s="554">
        <v>25.316089999999999</v>
      </c>
      <c r="I40" s="554">
        <v>28.747477709999998</v>
      </c>
      <c r="J40" s="554">
        <v>28.933697680000002</v>
      </c>
      <c r="K40" s="554">
        <v>24.35722591</v>
      </c>
      <c r="L40" s="554">
        <v>24.730137460000002</v>
      </c>
      <c r="M40" s="554">
        <v>26.159747459999998</v>
      </c>
      <c r="N40" s="554">
        <v>29.418891850000001</v>
      </c>
      <c r="O40" s="554">
        <v>28.697171239999999</v>
      </c>
      <c r="P40" s="554">
        <v>26.676185109999999</v>
      </c>
      <c r="Q40" s="554">
        <v>26.896765970000001</v>
      </c>
      <c r="R40" s="554">
        <v>24.09717405</v>
      </c>
      <c r="S40" s="554">
        <v>24.72670183</v>
      </c>
      <c r="T40" s="554">
        <v>28.124895080000002</v>
      </c>
      <c r="U40" s="554">
        <v>30.576657130000001</v>
      </c>
      <c r="V40" s="554">
        <v>28.663245710000002</v>
      </c>
      <c r="W40" s="554">
        <v>24.937706179999999</v>
      </c>
      <c r="X40" s="554">
        <v>24.850456319999999</v>
      </c>
      <c r="Y40" s="554">
        <v>25.88211381</v>
      </c>
      <c r="Z40" s="554">
        <v>30.42628062</v>
      </c>
      <c r="AA40" s="554">
        <v>30.852544864999999</v>
      </c>
      <c r="AB40" s="554">
        <v>27.234853437999998</v>
      </c>
      <c r="AC40" s="554">
        <v>27.139631088000002</v>
      </c>
      <c r="AD40" s="554">
        <v>25.095301386999999</v>
      </c>
      <c r="AE40" s="554">
        <v>25.039513963000001</v>
      </c>
      <c r="AF40" s="554">
        <v>26.625633873000002</v>
      </c>
      <c r="AG40" s="554">
        <v>31.033575567</v>
      </c>
      <c r="AH40" s="554">
        <v>30.643287019999999</v>
      </c>
      <c r="AI40" s="554">
        <v>25.70829736</v>
      </c>
      <c r="AJ40" s="554">
        <v>25.528026949000001</v>
      </c>
      <c r="AK40" s="554">
        <v>28.819018251999999</v>
      </c>
      <c r="AL40" s="554">
        <v>32.423758829999997</v>
      </c>
      <c r="AM40" s="554">
        <v>31.057163717000002</v>
      </c>
      <c r="AN40" s="554">
        <v>28.350793670000002</v>
      </c>
      <c r="AO40" s="554">
        <v>29.288980937000002</v>
      </c>
      <c r="AP40" s="554">
        <v>25.549126620999999</v>
      </c>
      <c r="AQ40" s="554">
        <v>25.300277264000002</v>
      </c>
      <c r="AR40" s="554">
        <v>25.850798532999999</v>
      </c>
      <c r="AS40" s="554">
        <v>30.830503530000001</v>
      </c>
      <c r="AT40" s="554">
        <v>30.25653866</v>
      </c>
      <c r="AU40" s="554">
        <v>25.366230216000002</v>
      </c>
      <c r="AV40" s="554">
        <v>26.086249355</v>
      </c>
      <c r="AW40" s="554">
        <v>27.592068793999999</v>
      </c>
      <c r="AX40" s="554">
        <v>29.033964882999999</v>
      </c>
      <c r="AY40" s="554">
        <v>32.491789642000001</v>
      </c>
      <c r="AZ40" s="554">
        <v>28.393787411999998</v>
      </c>
      <c r="BA40" s="554">
        <v>28.534994803</v>
      </c>
      <c r="BB40" s="554">
        <v>25.19134</v>
      </c>
      <c r="BC40" s="555">
        <v>25.593319999999999</v>
      </c>
      <c r="BD40" s="555">
        <v>26.862719999999999</v>
      </c>
      <c r="BE40" s="555">
        <v>30.650749999999999</v>
      </c>
      <c r="BF40" s="555">
        <v>29.871590000000001</v>
      </c>
      <c r="BG40" s="555">
        <v>25.589259999999999</v>
      </c>
      <c r="BH40" s="555">
        <v>25.431059999999999</v>
      </c>
      <c r="BI40" s="555">
        <v>26.87576</v>
      </c>
      <c r="BJ40" s="555">
        <v>29.560210000000001</v>
      </c>
      <c r="BK40" s="555">
        <v>30.719380000000001</v>
      </c>
      <c r="BL40" s="555">
        <v>26.379010000000001</v>
      </c>
      <c r="BM40" s="555">
        <v>27.261649999999999</v>
      </c>
      <c r="BN40" s="555">
        <v>24.294309999999999</v>
      </c>
      <c r="BO40" s="555">
        <v>25.36328</v>
      </c>
      <c r="BP40" s="555">
        <v>26.74577</v>
      </c>
      <c r="BQ40" s="555">
        <v>30.632560000000002</v>
      </c>
      <c r="BR40" s="555">
        <v>29.84196</v>
      </c>
      <c r="BS40" s="555">
        <v>25.547930000000001</v>
      </c>
      <c r="BT40" s="555">
        <v>25.416409999999999</v>
      </c>
      <c r="BU40" s="555">
        <v>26.85033</v>
      </c>
      <c r="BV40" s="555">
        <v>29.526879999999998</v>
      </c>
    </row>
    <row r="41" spans="1:74" ht="11.15" customHeight="1" x14ac:dyDescent="0.25">
      <c r="A41" s="399"/>
      <c r="B41" s="102" t="s">
        <v>1079</v>
      </c>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261"/>
      <c r="BD41" s="261"/>
      <c r="BE41" s="261"/>
      <c r="BF41" s="261"/>
      <c r="BG41" s="261"/>
      <c r="BH41" s="261"/>
      <c r="BI41" s="261"/>
      <c r="BJ41" s="261"/>
      <c r="BK41" s="261"/>
      <c r="BL41" s="261"/>
      <c r="BM41" s="261"/>
      <c r="BN41" s="261"/>
      <c r="BO41" s="261"/>
      <c r="BP41" s="261"/>
      <c r="BQ41" s="261"/>
      <c r="BR41" s="261"/>
      <c r="BS41" s="261"/>
      <c r="BT41" s="261"/>
      <c r="BU41" s="261"/>
      <c r="BV41" s="261"/>
    </row>
    <row r="42" spans="1:74" ht="11.15" customHeight="1" x14ac:dyDescent="0.25">
      <c r="A42" s="405" t="s">
        <v>1080</v>
      </c>
      <c r="B42" s="406" t="s">
        <v>1216</v>
      </c>
      <c r="C42" s="554">
        <v>4.2953763609999998</v>
      </c>
      <c r="D42" s="554">
        <v>4.0391189049999996</v>
      </c>
      <c r="E42" s="554">
        <v>3.474490458</v>
      </c>
      <c r="F42" s="554">
        <v>4.0422903789999998</v>
      </c>
      <c r="G42" s="554">
        <v>5.1326635229999997</v>
      </c>
      <c r="H42" s="554">
        <v>5.5054796230000003</v>
      </c>
      <c r="I42" s="554">
        <v>6.9423196709999999</v>
      </c>
      <c r="J42" s="554">
        <v>6.9565505410000004</v>
      </c>
      <c r="K42" s="554">
        <v>6.0854789169999997</v>
      </c>
      <c r="L42" s="554">
        <v>5.4258820820000002</v>
      </c>
      <c r="M42" s="554">
        <v>4.427300228</v>
      </c>
      <c r="N42" s="554">
        <v>4.6567628729999999</v>
      </c>
      <c r="O42" s="554">
        <v>4.4016175110000004</v>
      </c>
      <c r="P42" s="554">
        <v>2.688735431</v>
      </c>
      <c r="Q42" s="554">
        <v>3.728900528</v>
      </c>
      <c r="R42" s="554">
        <v>4.3554747530000002</v>
      </c>
      <c r="S42" s="554">
        <v>5.2010975830000001</v>
      </c>
      <c r="T42" s="554">
        <v>6.0245460409999998</v>
      </c>
      <c r="U42" s="554">
        <v>7.3216084239999999</v>
      </c>
      <c r="V42" s="554">
        <v>6.750249063</v>
      </c>
      <c r="W42" s="554">
        <v>5.7198562900000001</v>
      </c>
      <c r="X42" s="554">
        <v>4.3541103430000003</v>
      </c>
      <c r="Y42" s="554">
        <v>3.249647666</v>
      </c>
      <c r="Z42" s="554">
        <v>3.9109101530000001</v>
      </c>
      <c r="AA42" s="554">
        <v>3.2942378990000001</v>
      </c>
      <c r="AB42" s="554">
        <v>3.170174539</v>
      </c>
      <c r="AC42" s="554">
        <v>3.2605770239999998</v>
      </c>
      <c r="AD42" s="554">
        <v>3.8989014389999999</v>
      </c>
      <c r="AE42" s="554">
        <v>4.1716778210000003</v>
      </c>
      <c r="AF42" s="554">
        <v>4.9728162989999998</v>
      </c>
      <c r="AG42" s="554">
        <v>6.4084500159999997</v>
      </c>
      <c r="AH42" s="554">
        <v>6.4097442229999997</v>
      </c>
      <c r="AI42" s="554">
        <v>5.9845953429999996</v>
      </c>
      <c r="AJ42" s="554">
        <v>5.3369016460000003</v>
      </c>
      <c r="AK42" s="554">
        <v>4.0146744869999997</v>
      </c>
      <c r="AL42" s="554">
        <v>4.5973195320000002</v>
      </c>
      <c r="AM42" s="554">
        <v>4.3558752590000003</v>
      </c>
      <c r="AN42" s="554">
        <v>4.0482810999999996</v>
      </c>
      <c r="AO42" s="554">
        <v>4.1372221759999999</v>
      </c>
      <c r="AP42" s="554">
        <v>5.6331407379999998</v>
      </c>
      <c r="AQ42" s="554">
        <v>5.131613056</v>
      </c>
      <c r="AR42" s="554">
        <v>5.7755085209999999</v>
      </c>
      <c r="AS42" s="554">
        <v>7.9040037549999997</v>
      </c>
      <c r="AT42" s="554">
        <v>8.1579523340000009</v>
      </c>
      <c r="AU42" s="554">
        <v>6.981803921</v>
      </c>
      <c r="AV42" s="554">
        <v>6.2801286660000004</v>
      </c>
      <c r="AW42" s="554">
        <v>5.1571779119999999</v>
      </c>
      <c r="AX42" s="554">
        <v>5.2728949079999996</v>
      </c>
      <c r="AY42" s="554">
        <v>4.8985790519999997</v>
      </c>
      <c r="AZ42" s="554">
        <v>4.2005837440000002</v>
      </c>
      <c r="BA42" s="554">
        <v>2.7395299999999998</v>
      </c>
      <c r="BB42" s="554">
        <v>4.3412680000000003</v>
      </c>
      <c r="BC42" s="555">
        <v>4.8534870000000003</v>
      </c>
      <c r="BD42" s="555">
        <v>5.7155079999999998</v>
      </c>
      <c r="BE42" s="555">
        <v>8.1070810000000009</v>
      </c>
      <c r="BF42" s="555">
        <v>8.5752839999999999</v>
      </c>
      <c r="BG42" s="555">
        <v>6.9356099999999996</v>
      </c>
      <c r="BH42" s="555">
        <v>5.8254239999999999</v>
      </c>
      <c r="BI42" s="555">
        <v>4.6472170000000004</v>
      </c>
      <c r="BJ42" s="555">
        <v>4.0650170000000001</v>
      </c>
      <c r="BK42" s="555">
        <v>4.2804869999999999</v>
      </c>
      <c r="BL42" s="555">
        <v>3.3299750000000001</v>
      </c>
      <c r="BM42" s="555">
        <v>2.2475420000000002</v>
      </c>
      <c r="BN42" s="555">
        <v>3.7161529999999998</v>
      </c>
      <c r="BO42" s="555">
        <v>4.3165899999999997</v>
      </c>
      <c r="BP42" s="555">
        <v>5.7533849999999997</v>
      </c>
      <c r="BQ42" s="555">
        <v>7.8638219999999999</v>
      </c>
      <c r="BR42" s="555">
        <v>7.9964040000000001</v>
      </c>
      <c r="BS42" s="555">
        <v>6.4008229999999999</v>
      </c>
      <c r="BT42" s="555">
        <v>5.555555</v>
      </c>
      <c r="BU42" s="555">
        <v>4.3992370000000003</v>
      </c>
      <c r="BV42" s="555">
        <v>4.7170610000000002</v>
      </c>
    </row>
    <row r="43" spans="1:74" ht="11.15" customHeight="1" x14ac:dyDescent="0.25">
      <c r="A43" s="405" t="s">
        <v>1081</v>
      </c>
      <c r="B43" s="406" t="s">
        <v>74</v>
      </c>
      <c r="C43" s="554">
        <v>2.569205416</v>
      </c>
      <c r="D43" s="554">
        <v>1.7926339979999999</v>
      </c>
      <c r="E43" s="554">
        <v>1.424845036</v>
      </c>
      <c r="F43" s="554">
        <v>1.456360522</v>
      </c>
      <c r="G43" s="554">
        <v>1.9302145310000001</v>
      </c>
      <c r="H43" s="554">
        <v>2.5295385549999998</v>
      </c>
      <c r="I43" s="554">
        <v>2.9921568349999998</v>
      </c>
      <c r="J43" s="554">
        <v>3.2546384349999999</v>
      </c>
      <c r="K43" s="554">
        <v>3.1305089389999998</v>
      </c>
      <c r="L43" s="554">
        <v>2.7466625769999999</v>
      </c>
      <c r="M43" s="554">
        <v>1.99188907</v>
      </c>
      <c r="N43" s="554">
        <v>2.5034324790000002</v>
      </c>
      <c r="O43" s="554">
        <v>2.497704234</v>
      </c>
      <c r="P43" s="554">
        <v>2.140414974</v>
      </c>
      <c r="Q43" s="554">
        <v>1.3960728120000001</v>
      </c>
      <c r="R43" s="554">
        <v>1.4746057450000001</v>
      </c>
      <c r="S43" s="554">
        <v>1.8008832770000001</v>
      </c>
      <c r="T43" s="554">
        <v>2.8994085869999999</v>
      </c>
      <c r="U43" s="554">
        <v>2.8442772939999998</v>
      </c>
      <c r="V43" s="554">
        <v>3.2599682959999998</v>
      </c>
      <c r="W43" s="554">
        <v>2.8860318469999999</v>
      </c>
      <c r="X43" s="554">
        <v>2.7658335319999998</v>
      </c>
      <c r="Y43" s="554">
        <v>2.5535805730000001</v>
      </c>
      <c r="Z43" s="554">
        <v>2.6528996230000002</v>
      </c>
      <c r="AA43" s="554">
        <v>2.8944094140000001</v>
      </c>
      <c r="AB43" s="554">
        <v>2.1204946680000001</v>
      </c>
      <c r="AC43" s="554">
        <v>1.6109645779999999</v>
      </c>
      <c r="AD43" s="554">
        <v>1.593317911</v>
      </c>
      <c r="AE43" s="554">
        <v>2.1926497330000001</v>
      </c>
      <c r="AF43" s="554">
        <v>3.1011827140000001</v>
      </c>
      <c r="AG43" s="554">
        <v>2.7679871330000001</v>
      </c>
      <c r="AH43" s="554">
        <v>3.1462146949999998</v>
      </c>
      <c r="AI43" s="554">
        <v>2.8670908179999999</v>
      </c>
      <c r="AJ43" s="554">
        <v>2.162914555</v>
      </c>
      <c r="AK43" s="554">
        <v>2.2051205500000002</v>
      </c>
      <c r="AL43" s="554">
        <v>2.5161485610000001</v>
      </c>
      <c r="AM43" s="554">
        <v>1.9137417219999999</v>
      </c>
      <c r="AN43" s="554">
        <v>1.938422377</v>
      </c>
      <c r="AO43" s="554">
        <v>1.694380507</v>
      </c>
      <c r="AP43" s="554">
        <v>0.26195773900000002</v>
      </c>
      <c r="AQ43" s="554">
        <v>1.0368532829999999</v>
      </c>
      <c r="AR43" s="554">
        <v>1.752858679</v>
      </c>
      <c r="AS43" s="554">
        <v>2.5111735030000002</v>
      </c>
      <c r="AT43" s="554">
        <v>2.2318288399999999</v>
      </c>
      <c r="AU43" s="554">
        <v>1.717279126</v>
      </c>
      <c r="AV43" s="554">
        <v>1.505762066</v>
      </c>
      <c r="AW43" s="554">
        <v>1.2282920690000001</v>
      </c>
      <c r="AX43" s="554">
        <v>1.5877526909999999</v>
      </c>
      <c r="AY43" s="554">
        <v>2.304816245</v>
      </c>
      <c r="AZ43" s="554">
        <v>1.7866740210000001</v>
      </c>
      <c r="BA43" s="554">
        <v>2.427657</v>
      </c>
      <c r="BB43" s="554">
        <v>0.94457800000000003</v>
      </c>
      <c r="BC43" s="555">
        <v>1.644749</v>
      </c>
      <c r="BD43" s="555">
        <v>2.3318690000000002</v>
      </c>
      <c r="BE43" s="555">
        <v>2.2019700000000002</v>
      </c>
      <c r="BF43" s="555">
        <v>1.8929339999999999</v>
      </c>
      <c r="BG43" s="555">
        <v>1.665203</v>
      </c>
      <c r="BH43" s="555">
        <v>1.5162439999999999</v>
      </c>
      <c r="BI43" s="555">
        <v>1.2772840000000001</v>
      </c>
      <c r="BJ43" s="555">
        <v>2.8408660000000001</v>
      </c>
      <c r="BK43" s="555">
        <v>2.4405570000000001</v>
      </c>
      <c r="BL43" s="555">
        <v>1.4697659999999999</v>
      </c>
      <c r="BM43" s="555">
        <v>2.4524119999999998</v>
      </c>
      <c r="BN43" s="555">
        <v>1.0313909999999999</v>
      </c>
      <c r="BO43" s="555">
        <v>1.8457380000000001</v>
      </c>
      <c r="BP43" s="555">
        <v>1.92198</v>
      </c>
      <c r="BQ43" s="555">
        <v>1.999879</v>
      </c>
      <c r="BR43" s="555">
        <v>2.2385809999999999</v>
      </c>
      <c r="BS43" s="555">
        <v>1.9803930000000001</v>
      </c>
      <c r="BT43" s="555">
        <v>1.750084</v>
      </c>
      <c r="BU43" s="555">
        <v>1.504429</v>
      </c>
      <c r="BV43" s="555">
        <v>2.2033680000000002</v>
      </c>
    </row>
    <row r="44" spans="1:74" ht="11.15" customHeight="1" x14ac:dyDescent="0.25">
      <c r="A44" s="405" t="s">
        <v>1082</v>
      </c>
      <c r="B44" s="408" t="s">
        <v>75</v>
      </c>
      <c r="C44" s="554">
        <v>2.975994</v>
      </c>
      <c r="D44" s="554">
        <v>2.4916130000000001</v>
      </c>
      <c r="E44" s="554">
        <v>2.7961839999999998</v>
      </c>
      <c r="F44" s="554">
        <v>1.999298</v>
      </c>
      <c r="G44" s="554">
        <v>2.7692589999999999</v>
      </c>
      <c r="H44" s="554">
        <v>2.851559</v>
      </c>
      <c r="I44" s="554">
        <v>2.9290690000000001</v>
      </c>
      <c r="J44" s="554">
        <v>2.921071</v>
      </c>
      <c r="K44" s="554">
        <v>2.8463080000000001</v>
      </c>
      <c r="L44" s="554">
        <v>2.243169</v>
      </c>
      <c r="M44" s="554">
        <v>1.9156010000000001</v>
      </c>
      <c r="N44" s="554">
        <v>2.8133080000000001</v>
      </c>
      <c r="O44" s="554">
        <v>2.9762080000000002</v>
      </c>
      <c r="P44" s="554">
        <v>2.537131</v>
      </c>
      <c r="Q44" s="554">
        <v>2.938412</v>
      </c>
      <c r="R44" s="554">
        <v>2.203284</v>
      </c>
      <c r="S44" s="554">
        <v>2.0864739999999999</v>
      </c>
      <c r="T44" s="554">
        <v>2.8533330000000001</v>
      </c>
      <c r="U44" s="554">
        <v>2.7993480000000002</v>
      </c>
      <c r="V44" s="554">
        <v>2.9325009999999998</v>
      </c>
      <c r="W44" s="554">
        <v>2.8187669999999998</v>
      </c>
      <c r="X44" s="554">
        <v>2.1867749999999999</v>
      </c>
      <c r="Y44" s="554">
        <v>2.4741390000000001</v>
      </c>
      <c r="Z44" s="554">
        <v>2.8234900000000001</v>
      </c>
      <c r="AA44" s="554">
        <v>2.7389350000000001</v>
      </c>
      <c r="AB44" s="554">
        <v>2.4594149999999999</v>
      </c>
      <c r="AC44" s="554">
        <v>2.9726669999999999</v>
      </c>
      <c r="AD44" s="554">
        <v>2.145546</v>
      </c>
      <c r="AE44" s="554">
        <v>2.4725130000000002</v>
      </c>
      <c r="AF44" s="554">
        <v>2.8569779999999998</v>
      </c>
      <c r="AG44" s="554">
        <v>2.9331990000000001</v>
      </c>
      <c r="AH44" s="554">
        <v>2.9300359999999999</v>
      </c>
      <c r="AI44" s="554">
        <v>2.8413569999999999</v>
      </c>
      <c r="AJ44" s="554">
        <v>2.1852830000000001</v>
      </c>
      <c r="AK44" s="554">
        <v>2.419165</v>
      </c>
      <c r="AL44" s="554">
        <v>2.9876990000000001</v>
      </c>
      <c r="AM44" s="554">
        <v>2.9859010000000001</v>
      </c>
      <c r="AN44" s="554">
        <v>2.683497</v>
      </c>
      <c r="AO44" s="554">
        <v>2.9160119999999998</v>
      </c>
      <c r="AP44" s="554">
        <v>1.8350759999999999</v>
      </c>
      <c r="AQ44" s="554">
        <v>2.2013470000000002</v>
      </c>
      <c r="AR44" s="554">
        <v>2.7358889999999998</v>
      </c>
      <c r="AS44" s="554">
        <v>2.8756400000000002</v>
      </c>
      <c r="AT44" s="554">
        <v>2.8572009999999999</v>
      </c>
      <c r="AU44" s="554">
        <v>2.8479830000000002</v>
      </c>
      <c r="AV44" s="554">
        <v>2.1500490000000001</v>
      </c>
      <c r="AW44" s="554">
        <v>2.4478300000000002</v>
      </c>
      <c r="AX44" s="554">
        <v>2.9861650000000002</v>
      </c>
      <c r="AY44" s="554">
        <v>2.9877720000000001</v>
      </c>
      <c r="AZ44" s="554">
        <v>2.7356379999999998</v>
      </c>
      <c r="BA44" s="554">
        <v>2.9845199999999998</v>
      </c>
      <c r="BB44" s="554">
        <v>2.0785499999999999</v>
      </c>
      <c r="BC44" s="555">
        <v>2.6099899999999998</v>
      </c>
      <c r="BD44" s="555">
        <v>2.80687</v>
      </c>
      <c r="BE44" s="555">
        <v>2.9004300000000001</v>
      </c>
      <c r="BF44" s="555">
        <v>2.9004300000000001</v>
      </c>
      <c r="BG44" s="555">
        <v>2.80687</v>
      </c>
      <c r="BH44" s="555">
        <v>2.1242700000000001</v>
      </c>
      <c r="BI44" s="555">
        <v>2.4900500000000001</v>
      </c>
      <c r="BJ44" s="555">
        <v>2.9004300000000001</v>
      </c>
      <c r="BK44" s="555">
        <v>2.9004300000000001</v>
      </c>
      <c r="BL44" s="555">
        <v>2.6197400000000002</v>
      </c>
      <c r="BM44" s="555">
        <v>2.9004300000000001</v>
      </c>
      <c r="BN44" s="555">
        <v>2.0332599999999998</v>
      </c>
      <c r="BO44" s="555">
        <v>2.5265</v>
      </c>
      <c r="BP44" s="555">
        <v>2.80687</v>
      </c>
      <c r="BQ44" s="555">
        <v>2.9004300000000001</v>
      </c>
      <c r="BR44" s="555">
        <v>2.9004300000000001</v>
      </c>
      <c r="BS44" s="555">
        <v>2.80687</v>
      </c>
      <c r="BT44" s="555">
        <v>2.0609199999999999</v>
      </c>
      <c r="BU44" s="555">
        <v>2.55274</v>
      </c>
      <c r="BV44" s="555">
        <v>2.9004300000000001</v>
      </c>
    </row>
    <row r="45" spans="1:74" ht="11.15" customHeight="1" x14ac:dyDescent="0.25">
      <c r="A45" s="405" t="s">
        <v>1083</v>
      </c>
      <c r="B45" s="408" t="s">
        <v>1007</v>
      </c>
      <c r="C45" s="554">
        <v>0.59875324799999996</v>
      </c>
      <c r="D45" s="554">
        <v>0.624333578</v>
      </c>
      <c r="E45" s="554">
        <v>0.65095373199999995</v>
      </c>
      <c r="F45" s="554">
        <v>0.75071044799999997</v>
      </c>
      <c r="G45" s="554">
        <v>0.84662354200000001</v>
      </c>
      <c r="H45" s="554">
        <v>0.814230695</v>
      </c>
      <c r="I45" s="554">
        <v>0.83121767700000004</v>
      </c>
      <c r="J45" s="554">
        <v>0.84195790699999995</v>
      </c>
      <c r="K45" s="554">
        <v>0.61821311499999998</v>
      </c>
      <c r="L45" s="554">
        <v>0.67163648200000003</v>
      </c>
      <c r="M45" s="554">
        <v>0.65515141200000004</v>
      </c>
      <c r="N45" s="554">
        <v>0.592031164</v>
      </c>
      <c r="O45" s="554">
        <v>0.67000143899999998</v>
      </c>
      <c r="P45" s="554">
        <v>0.61367950699999996</v>
      </c>
      <c r="Q45" s="554">
        <v>0.80302379400000001</v>
      </c>
      <c r="R45" s="554">
        <v>0.81524792400000001</v>
      </c>
      <c r="S45" s="554">
        <v>0.81892114500000002</v>
      </c>
      <c r="T45" s="554">
        <v>0.76988669600000004</v>
      </c>
      <c r="U45" s="554">
        <v>0.77475491699999999</v>
      </c>
      <c r="V45" s="554">
        <v>0.73600069899999998</v>
      </c>
      <c r="W45" s="554">
        <v>0.58082874500000004</v>
      </c>
      <c r="X45" s="554">
        <v>0.49829668999999999</v>
      </c>
      <c r="Y45" s="554">
        <v>0.52147586800000001</v>
      </c>
      <c r="Z45" s="554">
        <v>0.503111576</v>
      </c>
      <c r="AA45" s="554">
        <v>0.60785339100000002</v>
      </c>
      <c r="AB45" s="554">
        <v>0.52554214099999996</v>
      </c>
      <c r="AC45" s="554">
        <v>0.72394361299999999</v>
      </c>
      <c r="AD45" s="554">
        <v>0.69292149700000005</v>
      </c>
      <c r="AE45" s="554">
        <v>0.75712838100000002</v>
      </c>
      <c r="AF45" s="554">
        <v>0.67015142500000002</v>
      </c>
      <c r="AG45" s="554">
        <v>0.71241123299999998</v>
      </c>
      <c r="AH45" s="554">
        <v>0.58531782300000001</v>
      </c>
      <c r="AI45" s="554">
        <v>0.49033400199999999</v>
      </c>
      <c r="AJ45" s="554">
        <v>0.40473739800000003</v>
      </c>
      <c r="AK45" s="554">
        <v>0.53566015300000003</v>
      </c>
      <c r="AL45" s="554">
        <v>0.44160084300000002</v>
      </c>
      <c r="AM45" s="554">
        <v>0.434608194</v>
      </c>
      <c r="AN45" s="554">
        <v>0.44273979299999999</v>
      </c>
      <c r="AO45" s="554">
        <v>0.54424189099999998</v>
      </c>
      <c r="AP45" s="554">
        <v>0.69108506300000005</v>
      </c>
      <c r="AQ45" s="554">
        <v>0.88975058900000004</v>
      </c>
      <c r="AR45" s="554">
        <v>0.87931043399999997</v>
      </c>
      <c r="AS45" s="554">
        <v>0.874985554</v>
      </c>
      <c r="AT45" s="554">
        <v>0.69514855799999997</v>
      </c>
      <c r="AU45" s="554">
        <v>0.46404605500000001</v>
      </c>
      <c r="AV45" s="554">
        <v>0.46038414</v>
      </c>
      <c r="AW45" s="554">
        <v>0.49700255999999998</v>
      </c>
      <c r="AX45" s="554">
        <v>0.47314677599999999</v>
      </c>
      <c r="AY45" s="554">
        <v>0.52570338999999999</v>
      </c>
      <c r="AZ45" s="554">
        <v>0.48836652699999999</v>
      </c>
      <c r="BA45" s="554">
        <v>0.57999999999999996</v>
      </c>
      <c r="BB45" s="554">
        <v>0.64</v>
      </c>
      <c r="BC45" s="555">
        <v>0.81</v>
      </c>
      <c r="BD45" s="555">
        <v>0.72</v>
      </c>
      <c r="BE45" s="555">
        <v>0.71</v>
      </c>
      <c r="BF45" s="555">
        <v>0.68</v>
      </c>
      <c r="BG45" s="555">
        <v>0.54</v>
      </c>
      <c r="BH45" s="555">
        <v>0.43</v>
      </c>
      <c r="BI45" s="555">
        <v>0.48</v>
      </c>
      <c r="BJ45" s="555">
        <v>0.54</v>
      </c>
      <c r="BK45" s="555">
        <v>0.51427</v>
      </c>
      <c r="BL45" s="555">
        <v>0.51441000000000003</v>
      </c>
      <c r="BM45" s="555">
        <v>0.67581999999999998</v>
      </c>
      <c r="BN45" s="555">
        <v>0.76866999999999996</v>
      </c>
      <c r="BO45" s="555">
        <v>0.74351</v>
      </c>
      <c r="BP45" s="555">
        <v>0.69267999999999996</v>
      </c>
      <c r="BQ45" s="555">
        <v>0.68489</v>
      </c>
      <c r="BR45" s="555">
        <v>0.66600999999999999</v>
      </c>
      <c r="BS45" s="555">
        <v>0.53607000000000005</v>
      </c>
      <c r="BT45" s="555">
        <v>0.49922</v>
      </c>
      <c r="BU45" s="555">
        <v>0.52624000000000004</v>
      </c>
      <c r="BV45" s="555">
        <v>0.52988999999999997</v>
      </c>
    </row>
    <row r="46" spans="1:74" ht="11.15" customHeight="1" x14ac:dyDescent="0.25">
      <c r="A46" s="405" t="s">
        <v>1084</v>
      </c>
      <c r="B46" s="408" t="s">
        <v>1102</v>
      </c>
      <c r="C46" s="554">
        <v>1.17761994</v>
      </c>
      <c r="D46" s="554">
        <v>1.199888037</v>
      </c>
      <c r="E46" s="554">
        <v>1.4043811500000001</v>
      </c>
      <c r="F46" s="554">
        <v>1.509701009</v>
      </c>
      <c r="G46" s="554">
        <v>1.5529298410000001</v>
      </c>
      <c r="H46" s="554">
        <v>1.5739774120000001</v>
      </c>
      <c r="I46" s="554">
        <v>1.356433829</v>
      </c>
      <c r="J46" s="554">
        <v>1.3378982589999999</v>
      </c>
      <c r="K46" s="554">
        <v>1.248995699</v>
      </c>
      <c r="L46" s="554">
        <v>0.96301361500000005</v>
      </c>
      <c r="M46" s="554">
        <v>1.29252616</v>
      </c>
      <c r="N46" s="554">
        <v>1.296952675</v>
      </c>
      <c r="O46" s="554">
        <v>1.291026781</v>
      </c>
      <c r="P46" s="554">
        <v>1.3680455979999999</v>
      </c>
      <c r="Q46" s="554">
        <v>1.626209673</v>
      </c>
      <c r="R46" s="554">
        <v>1.6491674380000001</v>
      </c>
      <c r="S46" s="554">
        <v>1.8380618289999999</v>
      </c>
      <c r="T46" s="554">
        <v>1.6745329790000001</v>
      </c>
      <c r="U46" s="554">
        <v>1.385658149</v>
      </c>
      <c r="V46" s="554">
        <v>1.561282445</v>
      </c>
      <c r="W46" s="554">
        <v>1.5238516559999999</v>
      </c>
      <c r="X46" s="554">
        <v>1.550027832</v>
      </c>
      <c r="Y46" s="554">
        <v>1.5671428000000001</v>
      </c>
      <c r="Z46" s="554">
        <v>1.9106850559999999</v>
      </c>
      <c r="AA46" s="554">
        <v>1.8776124439999999</v>
      </c>
      <c r="AB46" s="554">
        <v>1.873615019</v>
      </c>
      <c r="AC46" s="554">
        <v>2.011996758</v>
      </c>
      <c r="AD46" s="554">
        <v>2.4782622230000002</v>
      </c>
      <c r="AE46" s="554">
        <v>2.3787498249999999</v>
      </c>
      <c r="AF46" s="554">
        <v>2.1601544060000002</v>
      </c>
      <c r="AG46" s="554">
        <v>1.776854323</v>
      </c>
      <c r="AH46" s="554">
        <v>1.6032333910000001</v>
      </c>
      <c r="AI46" s="554">
        <v>1.765584136</v>
      </c>
      <c r="AJ46" s="554">
        <v>1.7043514340000001</v>
      </c>
      <c r="AK46" s="554">
        <v>1.8873520429999999</v>
      </c>
      <c r="AL46" s="554">
        <v>1.97670547</v>
      </c>
      <c r="AM46" s="554">
        <v>2.2087216110000001</v>
      </c>
      <c r="AN46" s="554">
        <v>1.9086598429999999</v>
      </c>
      <c r="AO46" s="554">
        <v>2.29752197</v>
      </c>
      <c r="AP46" s="554">
        <v>2.2804970529999999</v>
      </c>
      <c r="AQ46" s="554">
        <v>2.1501126400000001</v>
      </c>
      <c r="AR46" s="554">
        <v>2.1121369329999999</v>
      </c>
      <c r="AS46" s="554">
        <v>2.1193914600000001</v>
      </c>
      <c r="AT46" s="554">
        <v>2.0291838630000001</v>
      </c>
      <c r="AU46" s="554">
        <v>1.9452960580000001</v>
      </c>
      <c r="AV46" s="554">
        <v>1.9482788129999999</v>
      </c>
      <c r="AW46" s="554">
        <v>1.85167858</v>
      </c>
      <c r="AX46" s="554">
        <v>1.7503070519999999</v>
      </c>
      <c r="AY46" s="554">
        <v>1.9236723229999999</v>
      </c>
      <c r="AZ46" s="554">
        <v>2.216849549</v>
      </c>
      <c r="BA46" s="554">
        <v>2.4615179999999999</v>
      </c>
      <c r="BB46" s="554">
        <v>2.4625490000000001</v>
      </c>
      <c r="BC46" s="555">
        <v>2.509433</v>
      </c>
      <c r="BD46" s="555">
        <v>2.6128490000000002</v>
      </c>
      <c r="BE46" s="555">
        <v>2.8534959999999998</v>
      </c>
      <c r="BF46" s="555">
        <v>2.7848069999999998</v>
      </c>
      <c r="BG46" s="555">
        <v>2.9097149999999998</v>
      </c>
      <c r="BH46" s="555">
        <v>2.8807339999999999</v>
      </c>
      <c r="BI46" s="555">
        <v>2.4579270000000002</v>
      </c>
      <c r="BJ46" s="555">
        <v>2.44536</v>
      </c>
      <c r="BK46" s="555">
        <v>2.8701310000000002</v>
      </c>
      <c r="BL46" s="555">
        <v>2.6832069999999999</v>
      </c>
      <c r="BM46" s="555">
        <v>2.88171</v>
      </c>
      <c r="BN46" s="555">
        <v>3.3433570000000001</v>
      </c>
      <c r="BO46" s="555">
        <v>3.7713100000000002</v>
      </c>
      <c r="BP46" s="555">
        <v>3.3276409999999998</v>
      </c>
      <c r="BQ46" s="555">
        <v>3.290044</v>
      </c>
      <c r="BR46" s="555">
        <v>3.1040049999999999</v>
      </c>
      <c r="BS46" s="555">
        <v>3.2029079999999999</v>
      </c>
      <c r="BT46" s="555">
        <v>3.3641749999999999</v>
      </c>
      <c r="BU46" s="555">
        <v>2.8089040000000001</v>
      </c>
      <c r="BV46" s="555">
        <v>2.514081</v>
      </c>
    </row>
    <row r="47" spans="1:74" ht="11.15" customHeight="1" x14ac:dyDescent="0.25">
      <c r="A47" s="405" t="s">
        <v>1085</v>
      </c>
      <c r="B47" s="406" t="s">
        <v>1103</v>
      </c>
      <c r="C47" s="554">
        <v>1.84694E-4</v>
      </c>
      <c r="D47" s="554">
        <v>4.2264520000000003E-3</v>
      </c>
      <c r="E47" s="554">
        <v>2.82074E-3</v>
      </c>
      <c r="F47" s="554">
        <v>1.4089292999999999E-2</v>
      </c>
      <c r="G47" s="554">
        <v>1.5816340000000002E-2</v>
      </c>
      <c r="H47" s="554">
        <v>2.6591838E-2</v>
      </c>
      <c r="I47" s="554">
        <v>2.4359842999999999E-2</v>
      </c>
      <c r="J47" s="554">
        <v>3.9052821000000001E-2</v>
      </c>
      <c r="K47" s="554">
        <v>1.2900429999999999E-2</v>
      </c>
      <c r="L47" s="554">
        <v>-3.6311429999999999E-3</v>
      </c>
      <c r="M47" s="554">
        <v>-3.6986700000000001E-4</v>
      </c>
      <c r="N47" s="554">
        <v>-7.8475219999999991E-3</v>
      </c>
      <c r="O47" s="554">
        <v>-1.3156800999999999E-2</v>
      </c>
      <c r="P47" s="554">
        <v>-6.3789999993000004E-6</v>
      </c>
      <c r="Q47" s="554">
        <v>5.671728E-3</v>
      </c>
      <c r="R47" s="554">
        <v>2.2618002000000002E-2</v>
      </c>
      <c r="S47" s="554">
        <v>3.1618345999999999E-2</v>
      </c>
      <c r="T47" s="554">
        <v>4.2010309000000003E-2</v>
      </c>
      <c r="U47" s="554">
        <v>3.5786501999999998E-2</v>
      </c>
      <c r="V47" s="554">
        <v>2.4171141E-2</v>
      </c>
      <c r="W47" s="554">
        <v>2.2565927999999999E-2</v>
      </c>
      <c r="X47" s="554">
        <v>4.5816090000000004E-3</v>
      </c>
      <c r="Y47" s="554">
        <v>-8.4463139999999999E-3</v>
      </c>
      <c r="Z47" s="554">
        <v>1.9376389999999999E-3</v>
      </c>
      <c r="AA47" s="554">
        <v>-8.8492080000000008E-3</v>
      </c>
      <c r="AB47" s="554">
        <v>-5.9558049999999998E-3</v>
      </c>
      <c r="AC47" s="554">
        <v>-7.9868830000000002E-3</v>
      </c>
      <c r="AD47" s="554">
        <v>9.2267249999999999E-3</v>
      </c>
      <c r="AE47" s="554">
        <v>1.4883916000000001E-2</v>
      </c>
      <c r="AF47" s="554">
        <v>3.2979898000000001E-2</v>
      </c>
      <c r="AG47" s="554">
        <v>3.4113038999999998E-2</v>
      </c>
      <c r="AH47" s="554">
        <v>2.3771825E-2</v>
      </c>
      <c r="AI47" s="554">
        <v>1.8600703E-2</v>
      </c>
      <c r="AJ47" s="554">
        <v>2.0435280000000002E-3</v>
      </c>
      <c r="AK47" s="554">
        <v>7.5338089999999998E-3</v>
      </c>
      <c r="AL47" s="554">
        <v>-1.4524749999999999E-3</v>
      </c>
      <c r="AM47" s="554">
        <v>-6.0325810000000004E-3</v>
      </c>
      <c r="AN47" s="554">
        <v>1.1827669999999999E-3</v>
      </c>
      <c r="AO47" s="554">
        <v>1.2515042000000001E-2</v>
      </c>
      <c r="AP47" s="554">
        <v>5.2472104999999998E-2</v>
      </c>
      <c r="AQ47" s="554">
        <v>9.0259789999999999E-3</v>
      </c>
      <c r="AR47" s="554">
        <v>1.9539972999999999E-2</v>
      </c>
      <c r="AS47" s="554">
        <v>1.4171628E-2</v>
      </c>
      <c r="AT47" s="554">
        <v>1.3734394E-2</v>
      </c>
      <c r="AU47" s="554">
        <v>5.0365770000000004E-3</v>
      </c>
      <c r="AV47" s="554">
        <v>-6.3794780000000001E-3</v>
      </c>
      <c r="AW47" s="554">
        <v>-5.3193570000000003E-3</v>
      </c>
      <c r="AX47" s="554">
        <v>-7.143857E-3</v>
      </c>
      <c r="AY47" s="554">
        <v>-7.3091989999999997E-3</v>
      </c>
      <c r="AZ47" s="554">
        <v>-1.1972116999999999E-2</v>
      </c>
      <c r="BA47" s="554">
        <v>1.2179300000000001E-2</v>
      </c>
      <c r="BB47" s="554">
        <v>4.57025E-2</v>
      </c>
      <c r="BC47" s="555">
        <v>-8.5372899999999995E-3</v>
      </c>
      <c r="BD47" s="555">
        <v>-1.6836899999999998E-2</v>
      </c>
      <c r="BE47" s="555">
        <v>-9.6035800000000004E-3</v>
      </c>
      <c r="BF47" s="555">
        <v>8.0826000000000005E-3</v>
      </c>
      <c r="BG47" s="555">
        <v>7.7126900000000003E-3</v>
      </c>
      <c r="BH47" s="555">
        <v>-5.0883100000000004E-3</v>
      </c>
      <c r="BI47" s="555">
        <v>-3.6175899999999997E-2</v>
      </c>
      <c r="BJ47" s="555">
        <v>-2.7739E-2</v>
      </c>
      <c r="BK47" s="555">
        <v>-3.2223300000000003E-2</v>
      </c>
      <c r="BL47" s="555">
        <v>-2.9310599999999999E-2</v>
      </c>
      <c r="BM47" s="555">
        <v>-2.5875700000000001E-2</v>
      </c>
      <c r="BN47" s="555">
        <v>2.35585E-2</v>
      </c>
      <c r="BO47" s="555">
        <v>-4.0528399999999999E-2</v>
      </c>
      <c r="BP47" s="555">
        <v>-1.9270800000000001E-2</v>
      </c>
      <c r="BQ47" s="555">
        <v>1.12408E-2</v>
      </c>
      <c r="BR47" s="555">
        <v>-3.0527800000000001E-2</v>
      </c>
      <c r="BS47" s="555">
        <v>-1.59761E-2</v>
      </c>
      <c r="BT47" s="555">
        <v>-1.7760100000000001E-2</v>
      </c>
      <c r="BU47" s="555">
        <v>-7.1121400000000001E-2</v>
      </c>
      <c r="BV47" s="555">
        <v>-3.7550699999999999E-2</v>
      </c>
    </row>
    <row r="48" spans="1:74" ht="11.15" customHeight="1" x14ac:dyDescent="0.25">
      <c r="A48" s="405" t="s">
        <v>1086</v>
      </c>
      <c r="B48" s="406" t="s">
        <v>1011</v>
      </c>
      <c r="C48" s="554">
        <v>11.617133659</v>
      </c>
      <c r="D48" s="554">
        <v>10.151813969999999</v>
      </c>
      <c r="E48" s="554">
        <v>9.7536751160000001</v>
      </c>
      <c r="F48" s="554">
        <v>9.7724496510000005</v>
      </c>
      <c r="G48" s="554">
        <v>12.247506777</v>
      </c>
      <c r="H48" s="554">
        <v>13.301377123</v>
      </c>
      <c r="I48" s="554">
        <v>15.075556855</v>
      </c>
      <c r="J48" s="554">
        <v>15.351168962999999</v>
      </c>
      <c r="K48" s="554">
        <v>13.9424051</v>
      </c>
      <c r="L48" s="554">
        <v>12.046732613</v>
      </c>
      <c r="M48" s="554">
        <v>10.282098003</v>
      </c>
      <c r="N48" s="554">
        <v>11.854639669000001</v>
      </c>
      <c r="O48" s="554">
        <v>11.823401164</v>
      </c>
      <c r="P48" s="554">
        <v>9.3480001309999992</v>
      </c>
      <c r="Q48" s="554">
        <v>10.498290535000001</v>
      </c>
      <c r="R48" s="554">
        <v>10.520397861999999</v>
      </c>
      <c r="S48" s="554">
        <v>11.777056180000001</v>
      </c>
      <c r="T48" s="554">
        <v>14.263717612000001</v>
      </c>
      <c r="U48" s="554">
        <v>15.161433285999999</v>
      </c>
      <c r="V48" s="554">
        <v>15.264172644</v>
      </c>
      <c r="W48" s="554">
        <v>13.551901466</v>
      </c>
      <c r="X48" s="554">
        <v>11.359625006</v>
      </c>
      <c r="Y48" s="554">
        <v>10.357539593</v>
      </c>
      <c r="Z48" s="554">
        <v>11.803034047000001</v>
      </c>
      <c r="AA48" s="554">
        <v>11.404198940000001</v>
      </c>
      <c r="AB48" s="554">
        <v>10.143285562000001</v>
      </c>
      <c r="AC48" s="554">
        <v>10.572162090000001</v>
      </c>
      <c r="AD48" s="554">
        <v>10.818175795</v>
      </c>
      <c r="AE48" s="554">
        <v>11.987602676</v>
      </c>
      <c r="AF48" s="554">
        <v>13.794262742000001</v>
      </c>
      <c r="AG48" s="554">
        <v>14.633014744</v>
      </c>
      <c r="AH48" s="554">
        <v>14.698317957</v>
      </c>
      <c r="AI48" s="554">
        <v>13.967562001999999</v>
      </c>
      <c r="AJ48" s="554">
        <v>11.796231561000001</v>
      </c>
      <c r="AK48" s="554">
        <v>11.069506042</v>
      </c>
      <c r="AL48" s="554">
        <v>12.518020931000001</v>
      </c>
      <c r="AM48" s="554">
        <v>11.892815205</v>
      </c>
      <c r="AN48" s="554">
        <v>11.022782879999999</v>
      </c>
      <c r="AO48" s="554">
        <v>11.601893585999999</v>
      </c>
      <c r="AP48" s="554">
        <v>10.754228698</v>
      </c>
      <c r="AQ48" s="554">
        <v>11.418702547000001</v>
      </c>
      <c r="AR48" s="554">
        <v>13.27524354</v>
      </c>
      <c r="AS48" s="554">
        <v>16.299365900000002</v>
      </c>
      <c r="AT48" s="554">
        <v>15.985048988999999</v>
      </c>
      <c r="AU48" s="554">
        <v>13.961444737000001</v>
      </c>
      <c r="AV48" s="554">
        <v>12.338223207</v>
      </c>
      <c r="AW48" s="554">
        <v>11.176661764</v>
      </c>
      <c r="AX48" s="554">
        <v>12.063122570000001</v>
      </c>
      <c r="AY48" s="554">
        <v>12.633233811</v>
      </c>
      <c r="AZ48" s="554">
        <v>11.416139724000001</v>
      </c>
      <c r="BA48" s="554">
        <v>11.205399999999999</v>
      </c>
      <c r="BB48" s="554">
        <v>10.512650000000001</v>
      </c>
      <c r="BC48" s="555">
        <v>12.419119999999999</v>
      </c>
      <c r="BD48" s="555">
        <v>14.170260000000001</v>
      </c>
      <c r="BE48" s="555">
        <v>16.763369999999998</v>
      </c>
      <c r="BF48" s="555">
        <v>16.841539999999998</v>
      </c>
      <c r="BG48" s="555">
        <v>14.86511</v>
      </c>
      <c r="BH48" s="555">
        <v>12.77158</v>
      </c>
      <c r="BI48" s="555">
        <v>11.3163</v>
      </c>
      <c r="BJ48" s="555">
        <v>12.76393</v>
      </c>
      <c r="BK48" s="555">
        <v>12.973649999999999</v>
      </c>
      <c r="BL48" s="555">
        <v>10.58779</v>
      </c>
      <c r="BM48" s="555">
        <v>11.13204</v>
      </c>
      <c r="BN48" s="555">
        <v>10.91639</v>
      </c>
      <c r="BO48" s="555">
        <v>13.163119999999999</v>
      </c>
      <c r="BP48" s="555">
        <v>14.483280000000001</v>
      </c>
      <c r="BQ48" s="555">
        <v>16.750309999999999</v>
      </c>
      <c r="BR48" s="555">
        <v>16.8749</v>
      </c>
      <c r="BS48" s="555">
        <v>14.91109</v>
      </c>
      <c r="BT48" s="555">
        <v>13.21219</v>
      </c>
      <c r="BU48" s="555">
        <v>11.72043</v>
      </c>
      <c r="BV48" s="555">
        <v>12.82728</v>
      </c>
    </row>
    <row r="49" spans="1:74" ht="11.15" customHeight="1" x14ac:dyDescent="0.25">
      <c r="A49" s="405" t="s">
        <v>1087</v>
      </c>
      <c r="B49" s="406" t="s">
        <v>1104</v>
      </c>
      <c r="C49" s="554">
        <v>9.159459</v>
      </c>
      <c r="D49" s="554">
        <v>8.2917919999999992</v>
      </c>
      <c r="E49" s="554">
        <v>8.1879369999999998</v>
      </c>
      <c r="F49" s="554">
        <v>8.4195379999999993</v>
      </c>
      <c r="G49" s="554">
        <v>11.179971999999999</v>
      </c>
      <c r="H49" s="554">
        <v>12.671124000000001</v>
      </c>
      <c r="I49" s="554">
        <v>15.377575</v>
      </c>
      <c r="J49" s="554">
        <v>15.648049</v>
      </c>
      <c r="K49" s="554">
        <v>12.496091</v>
      </c>
      <c r="L49" s="554">
        <v>10.360624</v>
      </c>
      <c r="M49" s="554">
        <v>8.5015280000000004</v>
      </c>
      <c r="N49" s="554">
        <v>9.423686</v>
      </c>
      <c r="O49" s="554">
        <v>9.3141230000000004</v>
      </c>
      <c r="P49" s="554">
        <v>7.923044</v>
      </c>
      <c r="Q49" s="554">
        <v>8.6103179999999995</v>
      </c>
      <c r="R49" s="554">
        <v>9.1216190000000008</v>
      </c>
      <c r="S49" s="554">
        <v>10.972265</v>
      </c>
      <c r="T49" s="554">
        <v>14.198320000000001</v>
      </c>
      <c r="U49" s="554">
        <v>15.024151</v>
      </c>
      <c r="V49" s="554">
        <v>14.659678</v>
      </c>
      <c r="W49" s="554">
        <v>12.714245</v>
      </c>
      <c r="X49" s="554">
        <v>9.5341269999999998</v>
      </c>
      <c r="Y49" s="554">
        <v>8.6415474999999997</v>
      </c>
      <c r="Z49" s="554">
        <v>9.3137609999999995</v>
      </c>
      <c r="AA49" s="554">
        <v>9.5988670035000005</v>
      </c>
      <c r="AB49" s="554">
        <v>8.6260016303999993</v>
      </c>
      <c r="AC49" s="554">
        <v>9.2201740729000008</v>
      </c>
      <c r="AD49" s="554">
        <v>9.5379924340999995</v>
      </c>
      <c r="AE49" s="554">
        <v>11.586352744999999</v>
      </c>
      <c r="AF49" s="554">
        <v>13.679015434</v>
      </c>
      <c r="AG49" s="554">
        <v>15.129463179</v>
      </c>
      <c r="AH49" s="554">
        <v>14.107681287</v>
      </c>
      <c r="AI49" s="554">
        <v>12.728310398</v>
      </c>
      <c r="AJ49" s="554">
        <v>9.9099929977999999</v>
      </c>
      <c r="AK49" s="554">
        <v>8.9289873473999997</v>
      </c>
      <c r="AL49" s="554">
        <v>9.9431055881999999</v>
      </c>
      <c r="AM49" s="554">
        <v>10.160882545</v>
      </c>
      <c r="AN49" s="554">
        <v>8.7851283575999997</v>
      </c>
      <c r="AO49" s="554">
        <v>9.3137403373000005</v>
      </c>
      <c r="AP49" s="554">
        <v>9.5564620390999995</v>
      </c>
      <c r="AQ49" s="554">
        <v>11.148530537999999</v>
      </c>
      <c r="AR49" s="554">
        <v>12.241491387</v>
      </c>
      <c r="AS49" s="554">
        <v>16.915541406999999</v>
      </c>
      <c r="AT49" s="554">
        <v>15.95110837</v>
      </c>
      <c r="AU49" s="554">
        <v>12.934665431000001</v>
      </c>
      <c r="AV49" s="554">
        <v>11.011803453000001</v>
      </c>
      <c r="AW49" s="554">
        <v>9.0508703989000008</v>
      </c>
      <c r="AX49" s="554">
        <v>9.8385530664999994</v>
      </c>
      <c r="AY49" s="554">
        <v>10.440392911</v>
      </c>
      <c r="AZ49" s="554">
        <v>9.0718773531999997</v>
      </c>
      <c r="BA49" s="554">
        <v>9.3787633799000005</v>
      </c>
      <c r="BB49" s="554">
        <v>9.2114180000000001</v>
      </c>
      <c r="BC49" s="555">
        <v>11.22261</v>
      </c>
      <c r="BD49" s="555">
        <v>13.48028</v>
      </c>
      <c r="BE49" s="555">
        <v>15.97232</v>
      </c>
      <c r="BF49" s="555">
        <v>15.730639999999999</v>
      </c>
      <c r="BG49" s="555">
        <v>13.04884</v>
      </c>
      <c r="BH49" s="555">
        <v>10.426539999999999</v>
      </c>
      <c r="BI49" s="555">
        <v>9.0933960000000003</v>
      </c>
      <c r="BJ49" s="555">
        <v>9.8414520000000003</v>
      </c>
      <c r="BK49" s="555">
        <v>10.24357</v>
      </c>
      <c r="BL49" s="555">
        <v>8.7831399999999995</v>
      </c>
      <c r="BM49" s="555">
        <v>9.4386399999999995</v>
      </c>
      <c r="BN49" s="555">
        <v>9.5150480000000002</v>
      </c>
      <c r="BO49" s="555">
        <v>11.62237</v>
      </c>
      <c r="BP49" s="555">
        <v>13.649509999999999</v>
      </c>
      <c r="BQ49" s="555">
        <v>16.12762</v>
      </c>
      <c r="BR49" s="555">
        <v>15.831390000000001</v>
      </c>
      <c r="BS49" s="555">
        <v>13.107609999999999</v>
      </c>
      <c r="BT49" s="555">
        <v>10.46387</v>
      </c>
      <c r="BU49" s="555">
        <v>9.1135129999999993</v>
      </c>
      <c r="BV49" s="555">
        <v>9.8581789999999998</v>
      </c>
    </row>
    <row r="50" spans="1:74" ht="11.15" customHeight="1" x14ac:dyDescent="0.25">
      <c r="A50" s="399"/>
      <c r="B50" s="102" t="s">
        <v>1088</v>
      </c>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261"/>
      <c r="BD50" s="261"/>
      <c r="BE50" s="261"/>
      <c r="BF50" s="261"/>
      <c r="BG50" s="261"/>
      <c r="BH50" s="261"/>
      <c r="BI50" s="261"/>
      <c r="BJ50" s="261"/>
      <c r="BK50" s="261"/>
      <c r="BL50" s="261"/>
      <c r="BM50" s="261"/>
      <c r="BN50" s="261"/>
      <c r="BO50" s="261"/>
      <c r="BP50" s="261"/>
      <c r="BQ50" s="261"/>
      <c r="BR50" s="261"/>
      <c r="BS50" s="261"/>
      <c r="BT50" s="261"/>
      <c r="BU50" s="261"/>
      <c r="BV50" s="261"/>
    </row>
    <row r="51" spans="1:74" ht="11.15" customHeight="1" x14ac:dyDescent="0.25">
      <c r="A51" s="405" t="s">
        <v>1089</v>
      </c>
      <c r="B51" s="406" t="s">
        <v>1216</v>
      </c>
      <c r="C51" s="554">
        <v>5.7892194300000002</v>
      </c>
      <c r="D51" s="554">
        <v>5.1808543870000001</v>
      </c>
      <c r="E51" s="554">
        <v>5.9783127919999997</v>
      </c>
      <c r="F51" s="554">
        <v>3.89739411</v>
      </c>
      <c r="G51" s="554">
        <v>3.5301062170000002</v>
      </c>
      <c r="H51" s="554">
        <v>5.256247471</v>
      </c>
      <c r="I51" s="554">
        <v>7.7660466259999996</v>
      </c>
      <c r="J51" s="554">
        <v>10.19421354</v>
      </c>
      <c r="K51" s="554">
        <v>8.6889623010000001</v>
      </c>
      <c r="L51" s="554">
        <v>9.2273004580000002</v>
      </c>
      <c r="M51" s="554">
        <v>6.8782866570000003</v>
      </c>
      <c r="N51" s="554">
        <v>7.7919163469999999</v>
      </c>
      <c r="O51" s="554">
        <v>6.069607639</v>
      </c>
      <c r="P51" s="554">
        <v>5.2230683180000002</v>
      </c>
      <c r="Q51" s="554">
        <v>5.5799360519999999</v>
      </c>
      <c r="R51" s="554">
        <v>5.1326935110000003</v>
      </c>
      <c r="S51" s="554">
        <v>5.0891369600000003</v>
      </c>
      <c r="T51" s="554">
        <v>7.562184727</v>
      </c>
      <c r="U51" s="554">
        <v>11.035394252</v>
      </c>
      <c r="V51" s="554">
        <v>9.7649278450000008</v>
      </c>
      <c r="W51" s="554">
        <v>8.1553367140000006</v>
      </c>
      <c r="X51" s="554">
        <v>7.6295810130000001</v>
      </c>
      <c r="Y51" s="554">
        <v>6.9748993239999999</v>
      </c>
      <c r="Z51" s="554">
        <v>7.2593644719999997</v>
      </c>
      <c r="AA51" s="554">
        <v>6.2006755340000002</v>
      </c>
      <c r="AB51" s="554">
        <v>5.0713590799999997</v>
      </c>
      <c r="AC51" s="554">
        <v>4.643030521</v>
      </c>
      <c r="AD51" s="554">
        <v>4.870849035</v>
      </c>
      <c r="AE51" s="554">
        <v>4.1737635620000004</v>
      </c>
      <c r="AF51" s="554">
        <v>6.1863521769999998</v>
      </c>
      <c r="AG51" s="554">
        <v>8.5807498590000009</v>
      </c>
      <c r="AH51" s="554">
        <v>10.733223949999999</v>
      </c>
      <c r="AI51" s="554">
        <v>9.9243724130000004</v>
      </c>
      <c r="AJ51" s="554">
        <v>8.5551490099999992</v>
      </c>
      <c r="AK51" s="554">
        <v>7.9823788210000002</v>
      </c>
      <c r="AL51" s="554">
        <v>8.9894926129999995</v>
      </c>
      <c r="AM51" s="554">
        <v>7.5245320820000003</v>
      </c>
      <c r="AN51" s="554">
        <v>6.4304648020000004</v>
      </c>
      <c r="AO51" s="554">
        <v>6.2837421119999997</v>
      </c>
      <c r="AP51" s="554">
        <v>4.9935029240000004</v>
      </c>
      <c r="AQ51" s="554">
        <v>2.7222945969999999</v>
      </c>
      <c r="AR51" s="554">
        <v>3.8267806860000002</v>
      </c>
      <c r="AS51" s="554">
        <v>10.222683878</v>
      </c>
      <c r="AT51" s="554">
        <v>10.218380464000001</v>
      </c>
      <c r="AU51" s="554">
        <v>6.7782017659999996</v>
      </c>
      <c r="AV51" s="554">
        <v>8.7125675129999998</v>
      </c>
      <c r="AW51" s="554">
        <v>7.9844465500000004</v>
      </c>
      <c r="AX51" s="554">
        <v>8.8934759369999998</v>
      </c>
      <c r="AY51" s="554">
        <v>9.071530439</v>
      </c>
      <c r="AZ51" s="554">
        <v>5.8578588700000003</v>
      </c>
      <c r="BA51" s="554">
        <v>5.4648099999999999</v>
      </c>
      <c r="BB51" s="554">
        <v>4.246702</v>
      </c>
      <c r="BC51" s="555">
        <v>3.6818650000000002</v>
      </c>
      <c r="BD51" s="555">
        <v>3.7949679999999999</v>
      </c>
      <c r="BE51" s="555">
        <v>9.8593530000000005</v>
      </c>
      <c r="BF51" s="555">
        <v>11.10192</v>
      </c>
      <c r="BG51" s="555">
        <v>9.1402210000000004</v>
      </c>
      <c r="BH51" s="555">
        <v>8.5278569999999991</v>
      </c>
      <c r="BI51" s="555">
        <v>6.6966270000000003</v>
      </c>
      <c r="BJ51" s="555">
        <v>7.3162190000000002</v>
      </c>
      <c r="BK51" s="555">
        <v>7.5285149999999996</v>
      </c>
      <c r="BL51" s="555">
        <v>4.2217159999999998</v>
      </c>
      <c r="BM51" s="555">
        <v>4.5298670000000003</v>
      </c>
      <c r="BN51" s="555">
        <v>4.5831869999999997</v>
      </c>
      <c r="BO51" s="555">
        <v>4.4167110000000003</v>
      </c>
      <c r="BP51" s="555">
        <v>4.2330899999999998</v>
      </c>
      <c r="BQ51" s="555">
        <v>7.5283379999999998</v>
      </c>
      <c r="BR51" s="555">
        <v>9.7818629999999995</v>
      </c>
      <c r="BS51" s="555">
        <v>7.6598009999999999</v>
      </c>
      <c r="BT51" s="555">
        <v>7.9721089999999997</v>
      </c>
      <c r="BU51" s="555">
        <v>7.0315799999999999</v>
      </c>
      <c r="BV51" s="555">
        <v>7.5757009999999996</v>
      </c>
    </row>
    <row r="52" spans="1:74" ht="11.15" customHeight="1" x14ac:dyDescent="0.25">
      <c r="A52" s="405" t="s">
        <v>1090</v>
      </c>
      <c r="B52" s="406" t="s">
        <v>74</v>
      </c>
      <c r="C52" s="554">
        <v>0.54027245999999995</v>
      </c>
      <c r="D52" s="554">
        <v>0.46254534000000003</v>
      </c>
      <c r="E52" s="554">
        <v>0.40926842099999999</v>
      </c>
      <c r="F52" s="554">
        <v>0.289279652</v>
      </c>
      <c r="G52" s="554">
        <v>0.45602637899999998</v>
      </c>
      <c r="H52" s="554">
        <v>0.47580077399999998</v>
      </c>
      <c r="I52" s="554">
        <v>0.601764246</v>
      </c>
      <c r="J52" s="554">
        <v>0.829657537</v>
      </c>
      <c r="K52" s="554">
        <v>0.67043670399999999</v>
      </c>
      <c r="L52" s="554">
        <v>0.72053160000000005</v>
      </c>
      <c r="M52" s="554">
        <v>0.68511978799999995</v>
      </c>
      <c r="N52" s="554">
        <v>0.60207715299999998</v>
      </c>
      <c r="O52" s="554">
        <v>0.46238400699999999</v>
      </c>
      <c r="P52" s="554">
        <v>0.78927633200000002</v>
      </c>
      <c r="Q52" s="554">
        <v>0.51973362400000001</v>
      </c>
      <c r="R52" s="554">
        <v>0.19321258099999999</v>
      </c>
      <c r="S52" s="554">
        <v>0.45410141399999998</v>
      </c>
      <c r="T52" s="554">
        <v>0.749641962</v>
      </c>
      <c r="U52" s="554">
        <v>1.077079908</v>
      </c>
      <c r="V52" s="554">
        <v>0.93001191900000002</v>
      </c>
      <c r="W52" s="554">
        <v>0.95122478399999999</v>
      </c>
      <c r="X52" s="554">
        <v>0.63114023299999999</v>
      </c>
      <c r="Y52" s="554">
        <v>0.39532853299999998</v>
      </c>
      <c r="Z52" s="554">
        <v>0.40806263100000001</v>
      </c>
      <c r="AA52" s="554">
        <v>0.20411573599999999</v>
      </c>
      <c r="AB52" s="554">
        <v>0.18391655700000001</v>
      </c>
      <c r="AC52" s="554">
        <v>0.117241999</v>
      </c>
      <c r="AD52" s="554">
        <v>0.21404900299999999</v>
      </c>
      <c r="AE52" s="554">
        <v>0.249091651</v>
      </c>
      <c r="AF52" s="554">
        <v>0.23096994400000001</v>
      </c>
      <c r="AG52" s="554">
        <v>0.653761064</v>
      </c>
      <c r="AH52" s="554">
        <v>0.76450997700000001</v>
      </c>
      <c r="AI52" s="554">
        <v>0.96024131400000001</v>
      </c>
      <c r="AJ52" s="554">
        <v>0.70978782600000001</v>
      </c>
      <c r="AK52" s="554">
        <v>0.46650653600000003</v>
      </c>
      <c r="AL52" s="554">
        <v>0.74172391400000004</v>
      </c>
      <c r="AM52" s="554">
        <v>0.57948822600000005</v>
      </c>
      <c r="AN52" s="554">
        <v>0.27211144300000001</v>
      </c>
      <c r="AO52" s="554">
        <v>0.23660995800000001</v>
      </c>
      <c r="AP52" s="554">
        <v>0.14338267299999999</v>
      </c>
      <c r="AQ52" s="554">
        <v>0.20992068</v>
      </c>
      <c r="AR52" s="554">
        <v>0.20297933900000001</v>
      </c>
      <c r="AS52" s="554">
        <v>0.61958690999999999</v>
      </c>
      <c r="AT52" s="554">
        <v>0.59749893899999995</v>
      </c>
      <c r="AU52" s="554">
        <v>0.514245014</v>
      </c>
      <c r="AV52" s="554">
        <v>0.525437296</v>
      </c>
      <c r="AW52" s="554">
        <v>0.28266882900000001</v>
      </c>
      <c r="AX52" s="554">
        <v>0.25285544799999998</v>
      </c>
      <c r="AY52" s="554">
        <v>0.27811025499999997</v>
      </c>
      <c r="AZ52" s="554">
        <v>0.21125981899999999</v>
      </c>
      <c r="BA52" s="554">
        <v>5.1749999999999997E-2</v>
      </c>
      <c r="BB52" s="554">
        <v>3.381E-2</v>
      </c>
      <c r="BC52" s="555">
        <v>0.14363000000000001</v>
      </c>
      <c r="BD52" s="555">
        <v>0.35881999999999997</v>
      </c>
      <c r="BE52" s="555">
        <v>0.20069999999999999</v>
      </c>
      <c r="BF52" s="555">
        <v>0.34636</v>
      </c>
      <c r="BG52" s="555">
        <v>0.28705999999999998</v>
      </c>
      <c r="BH52" s="555">
        <v>0.3024</v>
      </c>
      <c r="BI52" s="555">
        <v>0.32726</v>
      </c>
      <c r="BJ52" s="555">
        <v>0.38735000000000003</v>
      </c>
      <c r="BK52" s="555">
        <v>0.36003000000000002</v>
      </c>
      <c r="BL52" s="555">
        <v>0.34255999999999998</v>
      </c>
      <c r="BM52" s="555">
        <v>0.24773000000000001</v>
      </c>
      <c r="BN52" s="555">
        <v>0.21240000000000001</v>
      </c>
      <c r="BO52" s="555">
        <v>0.31785999999999998</v>
      </c>
      <c r="BP52" s="555">
        <v>0.36382999999999999</v>
      </c>
      <c r="BQ52" s="555">
        <v>0.91330999999999996</v>
      </c>
      <c r="BR52" s="555">
        <v>0</v>
      </c>
      <c r="BS52" s="555">
        <v>0</v>
      </c>
      <c r="BT52" s="555">
        <v>0</v>
      </c>
      <c r="BU52" s="555">
        <v>0</v>
      </c>
      <c r="BV52" s="555">
        <v>0</v>
      </c>
    </row>
    <row r="53" spans="1:74" ht="11.15" customHeight="1" x14ac:dyDescent="0.25">
      <c r="A53" s="405" t="s">
        <v>1091</v>
      </c>
      <c r="B53" s="408" t="s">
        <v>75</v>
      </c>
      <c r="C53" s="554">
        <v>1.6895450000000001</v>
      </c>
      <c r="D53" s="554">
        <v>1.486059</v>
      </c>
      <c r="E53" s="554">
        <v>1.6710259999999999</v>
      </c>
      <c r="F53" s="554">
        <v>1.6306449999999999</v>
      </c>
      <c r="G53" s="554">
        <v>1.5976520000000001</v>
      </c>
      <c r="H53" s="554">
        <v>1.6280680000000001</v>
      </c>
      <c r="I53" s="554">
        <v>1.2786949999999999</v>
      </c>
      <c r="J53" s="554">
        <v>1.597801</v>
      </c>
      <c r="K53" s="554">
        <v>1.5999909999999999</v>
      </c>
      <c r="L53" s="554">
        <v>0.43859700000000001</v>
      </c>
      <c r="M53" s="554">
        <v>0.78401299999999996</v>
      </c>
      <c r="N53" s="554">
        <v>0.85660599999999998</v>
      </c>
      <c r="O53" s="554">
        <v>1.287253</v>
      </c>
      <c r="P53" s="554">
        <v>0.79981100000000005</v>
      </c>
      <c r="Q53" s="554">
        <v>0.84116299999999999</v>
      </c>
      <c r="R53" s="554">
        <v>0.92222899999999997</v>
      </c>
      <c r="S53" s="554">
        <v>1.6743269999999999</v>
      </c>
      <c r="T53" s="554">
        <v>1.633953</v>
      </c>
      <c r="U53" s="554">
        <v>1.683581</v>
      </c>
      <c r="V53" s="554">
        <v>1.6814899999999999</v>
      </c>
      <c r="W53" s="554">
        <v>1.6267119999999999</v>
      </c>
      <c r="X53" s="554">
        <v>1.1976100000000001</v>
      </c>
      <c r="Y53" s="554">
        <v>1.445614</v>
      </c>
      <c r="Z53" s="554">
        <v>1.6836230000000001</v>
      </c>
      <c r="AA53" s="554">
        <v>1.6563600000000001</v>
      </c>
      <c r="AB53" s="554">
        <v>1.4813890000000001</v>
      </c>
      <c r="AC53" s="554">
        <v>1.466126</v>
      </c>
      <c r="AD53" s="554">
        <v>0.864541</v>
      </c>
      <c r="AE53" s="554">
        <v>1.692998</v>
      </c>
      <c r="AF53" s="554">
        <v>1.6332880000000001</v>
      </c>
      <c r="AG53" s="554">
        <v>1.684102</v>
      </c>
      <c r="AH53" s="554">
        <v>1.6794</v>
      </c>
      <c r="AI53" s="554">
        <v>1.6116630000000001</v>
      </c>
      <c r="AJ53" s="554">
        <v>1.223462</v>
      </c>
      <c r="AK53" s="554">
        <v>0.92945900000000004</v>
      </c>
      <c r="AL53" s="554">
        <v>1.670466</v>
      </c>
      <c r="AM53" s="554">
        <v>1.6030679999999999</v>
      </c>
      <c r="AN53" s="554">
        <v>1.519676</v>
      </c>
      <c r="AO53" s="554">
        <v>1.540951</v>
      </c>
      <c r="AP53" s="554">
        <v>1.636919</v>
      </c>
      <c r="AQ53" s="554">
        <v>1.6819010000000001</v>
      </c>
      <c r="AR53" s="554">
        <v>1.6248610000000001</v>
      </c>
      <c r="AS53" s="554">
        <v>1.6784079999999999</v>
      </c>
      <c r="AT53" s="554">
        <v>1.6577040000000001</v>
      </c>
      <c r="AU53" s="554">
        <v>1.550608</v>
      </c>
      <c r="AV53" s="554">
        <v>0.77596399999999999</v>
      </c>
      <c r="AW53" s="554">
        <v>1.0691820000000001</v>
      </c>
      <c r="AX53" s="554">
        <v>1.3791260000000001</v>
      </c>
      <c r="AY53" s="554">
        <v>1.6807380000000001</v>
      </c>
      <c r="AZ53" s="554">
        <v>1.5710770000000001</v>
      </c>
      <c r="BA53" s="554">
        <v>1.7013799999999999</v>
      </c>
      <c r="BB53" s="554">
        <v>0.98962000000000006</v>
      </c>
      <c r="BC53" s="555">
        <v>1.1367799999999999</v>
      </c>
      <c r="BD53" s="555">
        <v>1.54196</v>
      </c>
      <c r="BE53" s="555">
        <v>1.5933600000000001</v>
      </c>
      <c r="BF53" s="555">
        <v>1.5933600000000001</v>
      </c>
      <c r="BG53" s="555">
        <v>1.54196</v>
      </c>
      <c r="BH53" s="555">
        <v>1.5933600000000001</v>
      </c>
      <c r="BI53" s="555">
        <v>1.54196</v>
      </c>
      <c r="BJ53" s="555">
        <v>1.5933600000000001</v>
      </c>
      <c r="BK53" s="555">
        <v>1.5933600000000001</v>
      </c>
      <c r="BL53" s="555">
        <v>1.43916</v>
      </c>
      <c r="BM53" s="555">
        <v>1.5933600000000001</v>
      </c>
      <c r="BN53" s="555">
        <v>0.7419</v>
      </c>
      <c r="BO53" s="555">
        <v>1.40978</v>
      </c>
      <c r="BP53" s="555">
        <v>1.54196</v>
      </c>
      <c r="BQ53" s="555">
        <v>1.5933600000000001</v>
      </c>
      <c r="BR53" s="555">
        <v>1.5933600000000001</v>
      </c>
      <c r="BS53" s="555">
        <v>1.54196</v>
      </c>
      <c r="BT53" s="555">
        <v>0.92159000000000002</v>
      </c>
      <c r="BU53" s="555">
        <v>1.11582</v>
      </c>
      <c r="BV53" s="555">
        <v>1.5933600000000001</v>
      </c>
    </row>
    <row r="54" spans="1:74" ht="11.15" customHeight="1" x14ac:dyDescent="0.25">
      <c r="A54" s="405" t="s">
        <v>1092</v>
      </c>
      <c r="B54" s="408" t="s">
        <v>1007</v>
      </c>
      <c r="C54" s="554">
        <v>1.5525085869999999</v>
      </c>
      <c r="D54" s="554">
        <v>1.142140318</v>
      </c>
      <c r="E54" s="554">
        <v>1.2044033460000001</v>
      </c>
      <c r="F54" s="554">
        <v>1.8906003069999999</v>
      </c>
      <c r="G54" s="554">
        <v>2.6231599299999999</v>
      </c>
      <c r="H54" s="554">
        <v>2.4320532730000002</v>
      </c>
      <c r="I54" s="554">
        <v>2.544211148</v>
      </c>
      <c r="J54" s="554">
        <v>2.5470647130000001</v>
      </c>
      <c r="K54" s="554">
        <v>1.6993932810000001</v>
      </c>
      <c r="L54" s="554">
        <v>1.3811552039999999</v>
      </c>
      <c r="M54" s="554">
        <v>1.041836905</v>
      </c>
      <c r="N54" s="554">
        <v>0.85189502299999997</v>
      </c>
      <c r="O54" s="554">
        <v>0.71354003899999996</v>
      </c>
      <c r="P54" s="554">
        <v>0.78295369000000004</v>
      </c>
      <c r="Q54" s="554">
        <v>0.97671466399999995</v>
      </c>
      <c r="R54" s="554">
        <v>1.2148681969999999</v>
      </c>
      <c r="S54" s="554">
        <v>1.367753185</v>
      </c>
      <c r="T54" s="554">
        <v>1.49990139</v>
      </c>
      <c r="U54" s="554">
        <v>1.791003455</v>
      </c>
      <c r="V54" s="554">
        <v>1.5930497189999999</v>
      </c>
      <c r="W54" s="554">
        <v>1.441431331</v>
      </c>
      <c r="X54" s="554">
        <v>1.1778585420000001</v>
      </c>
      <c r="Y54" s="554">
        <v>0.80149261400000005</v>
      </c>
      <c r="Z54" s="554">
        <v>0.84378632200000003</v>
      </c>
      <c r="AA54" s="554">
        <v>1.0323628730000001</v>
      </c>
      <c r="AB54" s="554">
        <v>1.1083789980000001</v>
      </c>
      <c r="AC54" s="554">
        <v>1.548372391</v>
      </c>
      <c r="AD54" s="554">
        <v>1.6403333250000001</v>
      </c>
      <c r="AE54" s="554">
        <v>1.7993211950000001</v>
      </c>
      <c r="AF54" s="554">
        <v>1.7887487280000001</v>
      </c>
      <c r="AG54" s="554">
        <v>1.8577925230000001</v>
      </c>
      <c r="AH54" s="554">
        <v>1.727968634</v>
      </c>
      <c r="AI54" s="554">
        <v>1.6869877929999999</v>
      </c>
      <c r="AJ54" s="554">
        <v>0.89230418300000003</v>
      </c>
      <c r="AK54" s="554">
        <v>0.82042588900000002</v>
      </c>
      <c r="AL54" s="554">
        <v>1.276592468</v>
      </c>
      <c r="AM54" s="554">
        <v>2.1641753380000002</v>
      </c>
      <c r="AN54" s="554">
        <v>1.582441854</v>
      </c>
      <c r="AO54" s="554">
        <v>2.7719281480000002</v>
      </c>
      <c r="AP54" s="554">
        <v>3.2964130869999999</v>
      </c>
      <c r="AQ54" s="554">
        <v>3.740615794</v>
      </c>
      <c r="AR54" s="554">
        <v>3.4769326060000001</v>
      </c>
      <c r="AS54" s="554">
        <v>3.4214911290000001</v>
      </c>
      <c r="AT54" s="554">
        <v>3.1806453860000001</v>
      </c>
      <c r="AU54" s="554">
        <v>2.8198812310000001</v>
      </c>
      <c r="AV54" s="554">
        <v>1.8875378709999999</v>
      </c>
      <c r="AW54" s="554">
        <v>1.4469931869999999</v>
      </c>
      <c r="AX54" s="554">
        <v>1.5426382970000001</v>
      </c>
      <c r="AY54" s="554">
        <v>1.5632808140000001</v>
      </c>
      <c r="AZ54" s="554">
        <v>2.5169873319999998</v>
      </c>
      <c r="BA54" s="554">
        <v>2.94</v>
      </c>
      <c r="BB54" s="554">
        <v>2.93</v>
      </c>
      <c r="BC54" s="555">
        <v>3.5298370000000001</v>
      </c>
      <c r="BD54" s="555">
        <v>2.9395319999999998</v>
      </c>
      <c r="BE54" s="555">
        <v>3.244818</v>
      </c>
      <c r="BF54" s="555">
        <v>2.8336730000000001</v>
      </c>
      <c r="BG54" s="555">
        <v>2.179487</v>
      </c>
      <c r="BH54" s="555">
        <v>1.5539529999999999</v>
      </c>
      <c r="BI54" s="555">
        <v>1.3446629999999999</v>
      </c>
      <c r="BJ54" s="555">
        <v>1.583215</v>
      </c>
      <c r="BK54" s="555">
        <v>1.4996210000000001</v>
      </c>
      <c r="BL54" s="555">
        <v>1.468469</v>
      </c>
      <c r="BM54" s="555">
        <v>1.8004469999999999</v>
      </c>
      <c r="BN54" s="555">
        <v>2.488499</v>
      </c>
      <c r="BO54" s="555">
        <v>3.180374</v>
      </c>
      <c r="BP54" s="555">
        <v>3.0449350000000002</v>
      </c>
      <c r="BQ54" s="555">
        <v>3.1692450000000001</v>
      </c>
      <c r="BR54" s="555">
        <v>2.6413739999999999</v>
      </c>
      <c r="BS54" s="555">
        <v>2.073915</v>
      </c>
      <c r="BT54" s="555">
        <v>1.5121659999999999</v>
      </c>
      <c r="BU54" s="555">
        <v>1.2553179999999999</v>
      </c>
      <c r="BV54" s="555">
        <v>1.3782110000000001</v>
      </c>
    </row>
    <row r="55" spans="1:74" ht="11.15" customHeight="1" x14ac:dyDescent="0.25">
      <c r="A55" s="405" t="s">
        <v>1093</v>
      </c>
      <c r="B55" s="408" t="s">
        <v>1102</v>
      </c>
      <c r="C55" s="554">
        <v>3.458614834</v>
      </c>
      <c r="D55" s="554">
        <v>4.0392360350000001</v>
      </c>
      <c r="E55" s="554">
        <v>4.528087642</v>
      </c>
      <c r="F55" s="554">
        <v>5.3757033410000004</v>
      </c>
      <c r="G55" s="554">
        <v>6.334221726</v>
      </c>
      <c r="H55" s="554">
        <v>6.4522891739999997</v>
      </c>
      <c r="I55" s="554">
        <v>6.9588193309999999</v>
      </c>
      <c r="J55" s="554">
        <v>6.0423475590000004</v>
      </c>
      <c r="K55" s="554">
        <v>4.6206312709999997</v>
      </c>
      <c r="L55" s="554">
        <v>4.4158068930000001</v>
      </c>
      <c r="M55" s="554">
        <v>3.8502675929999999</v>
      </c>
      <c r="N55" s="554">
        <v>3.4361284269999999</v>
      </c>
      <c r="O55" s="554">
        <v>3.6577483540000002</v>
      </c>
      <c r="P55" s="554">
        <v>4.5476676170000001</v>
      </c>
      <c r="Q55" s="554">
        <v>5.4808753790000004</v>
      </c>
      <c r="R55" s="554">
        <v>6.6820244879999997</v>
      </c>
      <c r="S55" s="554">
        <v>7.2867197429999999</v>
      </c>
      <c r="T55" s="554">
        <v>6.9273213880000002</v>
      </c>
      <c r="U55" s="554">
        <v>6.4684078720000002</v>
      </c>
      <c r="V55" s="554">
        <v>6.5512766689999999</v>
      </c>
      <c r="W55" s="554">
        <v>5.7412304150000004</v>
      </c>
      <c r="X55" s="554">
        <v>4.8050844829999999</v>
      </c>
      <c r="Y55" s="554">
        <v>3.8800184369999999</v>
      </c>
      <c r="Z55" s="554">
        <v>3.5406357709999998</v>
      </c>
      <c r="AA55" s="554">
        <v>3.8385709110000001</v>
      </c>
      <c r="AB55" s="554">
        <v>4.3090127100000002</v>
      </c>
      <c r="AC55" s="554">
        <v>5.7342847539999999</v>
      </c>
      <c r="AD55" s="554">
        <v>6.5787098329999996</v>
      </c>
      <c r="AE55" s="554">
        <v>7.5529600090000004</v>
      </c>
      <c r="AF55" s="554">
        <v>7.4572413629999996</v>
      </c>
      <c r="AG55" s="554">
        <v>7.4278615779999999</v>
      </c>
      <c r="AH55" s="554">
        <v>6.7284952870000003</v>
      </c>
      <c r="AI55" s="554">
        <v>5.7121319320000001</v>
      </c>
      <c r="AJ55" s="554">
        <v>5.2464317740000004</v>
      </c>
      <c r="AK55" s="554">
        <v>4.427678062</v>
      </c>
      <c r="AL55" s="554">
        <v>3.7694080859999999</v>
      </c>
      <c r="AM55" s="554">
        <v>4.5356067170000003</v>
      </c>
      <c r="AN55" s="554">
        <v>4.7049006020000004</v>
      </c>
      <c r="AO55" s="554">
        <v>5.5006938329999997</v>
      </c>
      <c r="AP55" s="554">
        <v>6.352327754</v>
      </c>
      <c r="AQ55" s="554">
        <v>6.7946771090000002</v>
      </c>
      <c r="AR55" s="554">
        <v>7.1765957059999996</v>
      </c>
      <c r="AS55" s="554">
        <v>7.4899778250000004</v>
      </c>
      <c r="AT55" s="554">
        <v>6.7443653479999996</v>
      </c>
      <c r="AU55" s="554">
        <v>6.2399455250000004</v>
      </c>
      <c r="AV55" s="554">
        <v>5.8972296210000001</v>
      </c>
      <c r="AW55" s="554">
        <v>4.6984867860000001</v>
      </c>
      <c r="AX55" s="554">
        <v>4.3526920440000003</v>
      </c>
      <c r="AY55" s="554">
        <v>4.4575061219999998</v>
      </c>
      <c r="AZ55" s="554">
        <v>4.9615743400000003</v>
      </c>
      <c r="BA55" s="554">
        <v>5.299601</v>
      </c>
      <c r="BB55" s="554">
        <v>7.1803480000000004</v>
      </c>
      <c r="BC55" s="555">
        <v>8.3458810000000003</v>
      </c>
      <c r="BD55" s="555">
        <v>9.7021479999999993</v>
      </c>
      <c r="BE55" s="555">
        <v>7.3859950000000003</v>
      </c>
      <c r="BF55" s="555">
        <v>6.5705210000000003</v>
      </c>
      <c r="BG55" s="555">
        <v>5.9072399999999998</v>
      </c>
      <c r="BH55" s="555">
        <v>5.2898120000000004</v>
      </c>
      <c r="BI55" s="555">
        <v>5.0076309999999999</v>
      </c>
      <c r="BJ55" s="555">
        <v>4.60921</v>
      </c>
      <c r="BK55" s="555">
        <v>4.4748919999999996</v>
      </c>
      <c r="BL55" s="555">
        <v>6.0204440000000004</v>
      </c>
      <c r="BM55" s="555">
        <v>6.8386209999999998</v>
      </c>
      <c r="BN55" s="555">
        <v>6.5317489999999996</v>
      </c>
      <c r="BO55" s="555">
        <v>7.245984</v>
      </c>
      <c r="BP55" s="555">
        <v>8.9350389999999997</v>
      </c>
      <c r="BQ55" s="555">
        <v>8.8084620000000005</v>
      </c>
      <c r="BR55" s="555">
        <v>8.1566939999999999</v>
      </c>
      <c r="BS55" s="555">
        <v>7.5989269999999998</v>
      </c>
      <c r="BT55" s="555">
        <v>6.808039</v>
      </c>
      <c r="BU55" s="555">
        <v>5.4655399999999998</v>
      </c>
      <c r="BV55" s="555">
        <v>4.7961689999999999</v>
      </c>
    </row>
    <row r="56" spans="1:74" ht="11.15" customHeight="1" x14ac:dyDescent="0.25">
      <c r="A56" s="405" t="s">
        <v>1094</v>
      </c>
      <c r="B56" s="406" t="s">
        <v>1103</v>
      </c>
      <c r="C56" s="554">
        <v>-4.2148355999999998E-2</v>
      </c>
      <c r="D56" s="554">
        <v>2.1762139E-2</v>
      </c>
      <c r="E56" s="554">
        <v>-3.5326708999999998E-2</v>
      </c>
      <c r="F56" s="554">
        <v>-2.7250937999999999E-2</v>
      </c>
      <c r="G56" s="554">
        <v>1.3953679E-2</v>
      </c>
      <c r="H56" s="554">
        <v>6.2562403000000003E-2</v>
      </c>
      <c r="I56" s="554">
        <v>9.1778293999999996E-2</v>
      </c>
      <c r="J56" s="554">
        <v>9.5179879999999998E-3</v>
      </c>
      <c r="K56" s="554">
        <v>1.7040396999999999E-2</v>
      </c>
      <c r="L56" s="554">
        <v>6.1857600000000002E-4</v>
      </c>
      <c r="M56" s="554">
        <v>1.5585458999999999E-2</v>
      </c>
      <c r="N56" s="554">
        <v>4.0416632000000001E-2</v>
      </c>
      <c r="O56" s="554">
        <v>-6.6468789999999996E-3</v>
      </c>
      <c r="P56" s="554">
        <v>-5.5300963000000002E-2</v>
      </c>
      <c r="Q56" s="554">
        <v>8.5868590000000005E-3</v>
      </c>
      <c r="R56" s="554">
        <v>-1.8369454E-2</v>
      </c>
      <c r="S56" s="554">
        <v>-7.3624749000000003E-2</v>
      </c>
      <c r="T56" s="554">
        <v>9.0770429999999999E-3</v>
      </c>
      <c r="U56" s="554">
        <v>-3.2067805999999997E-2</v>
      </c>
      <c r="V56" s="554">
        <v>-1.5163592E-2</v>
      </c>
      <c r="W56" s="554">
        <v>4.1854503000000001E-2</v>
      </c>
      <c r="X56" s="554">
        <v>-3.6887386000000001E-2</v>
      </c>
      <c r="Y56" s="554">
        <v>-6.4325018999999997E-2</v>
      </c>
      <c r="Z56" s="554">
        <v>4.7852830000000004E-3</v>
      </c>
      <c r="AA56" s="554">
        <v>-6.9312909000000006E-2</v>
      </c>
      <c r="AB56" s="554">
        <v>2.8845110000000002E-3</v>
      </c>
      <c r="AC56" s="554">
        <v>-2.104893E-3</v>
      </c>
      <c r="AD56" s="554">
        <v>-9.7371600000000001E-4</v>
      </c>
      <c r="AE56" s="554">
        <v>-0.126446261</v>
      </c>
      <c r="AF56" s="554">
        <v>-9.2831733E-2</v>
      </c>
      <c r="AG56" s="554">
        <v>2.6324034E-2</v>
      </c>
      <c r="AH56" s="554">
        <v>8.4511143999999996E-2</v>
      </c>
      <c r="AI56" s="554">
        <v>-1.6758434999999999E-2</v>
      </c>
      <c r="AJ56" s="554">
        <v>-4.7412270999999999E-2</v>
      </c>
      <c r="AK56" s="554">
        <v>-4.4272168000000001E-2</v>
      </c>
      <c r="AL56" s="554">
        <v>-0.12584229799999999</v>
      </c>
      <c r="AM56" s="554">
        <v>-0.22504549400000001</v>
      </c>
      <c r="AN56" s="554">
        <v>-0.17073374999999999</v>
      </c>
      <c r="AO56" s="554">
        <v>-0.19813282600000001</v>
      </c>
      <c r="AP56" s="554">
        <v>-5.0982969000000003E-2</v>
      </c>
      <c r="AQ56" s="554">
        <v>-0.11255641800000001</v>
      </c>
      <c r="AR56" s="554">
        <v>-1.3420791E-2</v>
      </c>
      <c r="AS56" s="554">
        <v>-2.9119835E-2</v>
      </c>
      <c r="AT56" s="554">
        <v>-9.2264949999999995E-3</v>
      </c>
      <c r="AU56" s="554">
        <v>-3.3001559999999998E-3</v>
      </c>
      <c r="AV56" s="554">
        <v>-3.7311410000000003E-2</v>
      </c>
      <c r="AW56" s="554">
        <v>-3.4222737000000003E-2</v>
      </c>
      <c r="AX56" s="554">
        <v>-7.9864481000000001E-2</v>
      </c>
      <c r="AY56" s="554">
        <v>-9.8444161000000002E-2</v>
      </c>
      <c r="AZ56" s="554">
        <v>-0.11792402</v>
      </c>
      <c r="BA56" s="554">
        <v>-0.14069970000000001</v>
      </c>
      <c r="BB56" s="554">
        <v>-0.16328039999999999</v>
      </c>
      <c r="BC56" s="555">
        <v>-0.17460529999999999</v>
      </c>
      <c r="BD56" s="555">
        <v>-0.21550259999999999</v>
      </c>
      <c r="BE56" s="555">
        <v>2.9703400000000001E-2</v>
      </c>
      <c r="BF56" s="555">
        <v>5.1899300000000002E-2</v>
      </c>
      <c r="BG56" s="555">
        <v>9.5751699999999995E-2</v>
      </c>
      <c r="BH56" s="555">
        <v>3.8326899999999997E-2</v>
      </c>
      <c r="BI56" s="555">
        <v>-0.1088909</v>
      </c>
      <c r="BJ56" s="555">
        <v>-0.16107440000000001</v>
      </c>
      <c r="BK56" s="555">
        <v>-0.12558739999999999</v>
      </c>
      <c r="BL56" s="555">
        <v>-0.28898400000000002</v>
      </c>
      <c r="BM56" s="555">
        <v>-0.3166214</v>
      </c>
      <c r="BN56" s="555">
        <v>-0.13206090000000001</v>
      </c>
      <c r="BO56" s="555">
        <v>-0.16801060000000001</v>
      </c>
      <c r="BP56" s="555">
        <v>-0.12842310000000001</v>
      </c>
      <c r="BQ56" s="555">
        <v>-0.16168399999999999</v>
      </c>
      <c r="BR56" s="555">
        <v>-8.4454199999999993E-2</v>
      </c>
      <c r="BS56" s="555">
        <v>-5.9706200000000001E-2</v>
      </c>
      <c r="BT56" s="555">
        <v>-0.16432559999999999</v>
      </c>
      <c r="BU56" s="555">
        <v>-0.15507280000000001</v>
      </c>
      <c r="BV56" s="555">
        <v>-0.18263399999999999</v>
      </c>
    </row>
    <row r="57" spans="1:74" ht="11.15" customHeight="1" x14ac:dyDescent="0.25">
      <c r="A57" s="405" t="s">
        <v>1095</v>
      </c>
      <c r="B57" s="406" t="s">
        <v>1011</v>
      </c>
      <c r="C57" s="554">
        <v>12.988011954999999</v>
      </c>
      <c r="D57" s="554">
        <v>12.332597219</v>
      </c>
      <c r="E57" s="554">
        <v>13.755771491999999</v>
      </c>
      <c r="F57" s="554">
        <v>13.056371472</v>
      </c>
      <c r="G57" s="554">
        <v>14.555119931</v>
      </c>
      <c r="H57" s="554">
        <v>16.307021095</v>
      </c>
      <c r="I57" s="554">
        <v>19.241314644999999</v>
      </c>
      <c r="J57" s="554">
        <v>21.220602336999999</v>
      </c>
      <c r="K57" s="554">
        <v>17.296454954000001</v>
      </c>
      <c r="L57" s="554">
        <v>16.184009731</v>
      </c>
      <c r="M57" s="554">
        <v>13.255109402</v>
      </c>
      <c r="N57" s="554">
        <v>13.579039582</v>
      </c>
      <c r="O57" s="554">
        <v>12.18388616</v>
      </c>
      <c r="P57" s="554">
        <v>12.087475994</v>
      </c>
      <c r="Q57" s="554">
        <v>13.407009578</v>
      </c>
      <c r="R57" s="554">
        <v>14.126658322999999</v>
      </c>
      <c r="S57" s="554">
        <v>15.798413553</v>
      </c>
      <c r="T57" s="554">
        <v>18.382079510000001</v>
      </c>
      <c r="U57" s="554">
        <v>22.023398681</v>
      </c>
      <c r="V57" s="554">
        <v>20.50559256</v>
      </c>
      <c r="W57" s="554">
        <v>17.957789747</v>
      </c>
      <c r="X57" s="554">
        <v>15.404386884999999</v>
      </c>
      <c r="Y57" s="554">
        <v>13.433027889</v>
      </c>
      <c r="Z57" s="554">
        <v>13.740257479</v>
      </c>
      <c r="AA57" s="554">
        <v>12.862772144999999</v>
      </c>
      <c r="AB57" s="554">
        <v>12.156940856</v>
      </c>
      <c r="AC57" s="554">
        <v>13.506950772</v>
      </c>
      <c r="AD57" s="554">
        <v>14.16750848</v>
      </c>
      <c r="AE57" s="554">
        <v>15.341688156</v>
      </c>
      <c r="AF57" s="554">
        <v>17.203768479000001</v>
      </c>
      <c r="AG57" s="554">
        <v>20.230591058000002</v>
      </c>
      <c r="AH57" s="554">
        <v>21.718108992000001</v>
      </c>
      <c r="AI57" s="554">
        <v>19.878638017</v>
      </c>
      <c r="AJ57" s="554">
        <v>16.579722522000001</v>
      </c>
      <c r="AK57" s="554">
        <v>14.58217614</v>
      </c>
      <c r="AL57" s="554">
        <v>16.321840782999999</v>
      </c>
      <c r="AM57" s="554">
        <v>16.181824869</v>
      </c>
      <c r="AN57" s="554">
        <v>14.338860950999999</v>
      </c>
      <c r="AO57" s="554">
        <v>16.135792224999999</v>
      </c>
      <c r="AP57" s="554">
        <v>16.371562469000001</v>
      </c>
      <c r="AQ57" s="554">
        <v>15.036852762000001</v>
      </c>
      <c r="AR57" s="554">
        <v>16.294728546000002</v>
      </c>
      <c r="AS57" s="554">
        <v>23.403027906999998</v>
      </c>
      <c r="AT57" s="554">
        <v>22.389367642</v>
      </c>
      <c r="AU57" s="554">
        <v>17.899581380000001</v>
      </c>
      <c r="AV57" s="554">
        <v>17.761424891000001</v>
      </c>
      <c r="AW57" s="554">
        <v>15.447554615</v>
      </c>
      <c r="AX57" s="554">
        <v>16.340923244999999</v>
      </c>
      <c r="AY57" s="554">
        <v>16.952721469</v>
      </c>
      <c r="AZ57" s="554">
        <v>15.000833341</v>
      </c>
      <c r="BA57" s="554">
        <v>15.316839999999999</v>
      </c>
      <c r="BB57" s="554">
        <v>15.2172</v>
      </c>
      <c r="BC57" s="555">
        <v>16.66339</v>
      </c>
      <c r="BD57" s="555">
        <v>18.121929999999999</v>
      </c>
      <c r="BE57" s="555">
        <v>22.313929999999999</v>
      </c>
      <c r="BF57" s="555">
        <v>22.49774</v>
      </c>
      <c r="BG57" s="555">
        <v>19.151720000000001</v>
      </c>
      <c r="BH57" s="555">
        <v>17.305710000000001</v>
      </c>
      <c r="BI57" s="555">
        <v>14.80925</v>
      </c>
      <c r="BJ57" s="555">
        <v>15.328279999999999</v>
      </c>
      <c r="BK57" s="555">
        <v>15.330830000000001</v>
      </c>
      <c r="BL57" s="555">
        <v>13.20336</v>
      </c>
      <c r="BM57" s="555">
        <v>14.6934</v>
      </c>
      <c r="BN57" s="555">
        <v>14.42567</v>
      </c>
      <c r="BO57" s="555">
        <v>16.402699999999999</v>
      </c>
      <c r="BP57" s="555">
        <v>17.99043</v>
      </c>
      <c r="BQ57" s="555">
        <v>21.851030000000002</v>
      </c>
      <c r="BR57" s="555">
        <v>22.088840000000001</v>
      </c>
      <c r="BS57" s="555">
        <v>18.814900000000002</v>
      </c>
      <c r="BT57" s="555">
        <v>17.049579999999999</v>
      </c>
      <c r="BU57" s="555">
        <v>14.713179999999999</v>
      </c>
      <c r="BV57" s="555">
        <v>15.16081</v>
      </c>
    </row>
    <row r="58" spans="1:74" ht="11.15" customHeight="1" x14ac:dyDescent="0.25">
      <c r="A58" s="405" t="s">
        <v>1096</v>
      </c>
      <c r="B58" s="422" t="s">
        <v>1104</v>
      </c>
      <c r="C58" s="423">
        <v>20.587225010000001</v>
      </c>
      <c r="D58" s="423">
        <v>19.001652740000001</v>
      </c>
      <c r="E58" s="423">
        <v>19.58333171</v>
      </c>
      <c r="F58" s="423">
        <v>18.156372609999998</v>
      </c>
      <c r="G58" s="423">
        <v>20.790178900000001</v>
      </c>
      <c r="H58" s="423">
        <v>22.587389089999999</v>
      </c>
      <c r="I58" s="423">
        <v>25.598720050000001</v>
      </c>
      <c r="J58" s="423">
        <v>28.176796360000001</v>
      </c>
      <c r="K58" s="423">
        <v>24.96751411</v>
      </c>
      <c r="L58" s="423">
        <v>22.886097939999999</v>
      </c>
      <c r="M58" s="423">
        <v>19.564699940000001</v>
      </c>
      <c r="N58" s="423">
        <v>20.97757953</v>
      </c>
      <c r="O58" s="423">
        <v>20.350577600000001</v>
      </c>
      <c r="P58" s="423">
        <v>17.712830870000001</v>
      </c>
      <c r="Q58" s="423">
        <v>19.709462930000001</v>
      </c>
      <c r="R58" s="423">
        <v>19.136582870000002</v>
      </c>
      <c r="S58" s="423">
        <v>20.85492142</v>
      </c>
      <c r="T58" s="423">
        <v>23.91463048</v>
      </c>
      <c r="U58" s="423">
        <v>27.54383867</v>
      </c>
      <c r="V58" s="423">
        <v>26.896477269999998</v>
      </c>
      <c r="W58" s="423">
        <v>24.227449610000001</v>
      </c>
      <c r="X58" s="423">
        <v>21.092978410000001</v>
      </c>
      <c r="Y58" s="423">
        <v>19.86524588</v>
      </c>
      <c r="Z58" s="423">
        <v>22.027833139999998</v>
      </c>
      <c r="AA58" s="423">
        <v>20.850324140000001</v>
      </c>
      <c r="AB58" s="423">
        <v>18.405293829000001</v>
      </c>
      <c r="AC58" s="423">
        <v>19.934782140999999</v>
      </c>
      <c r="AD58" s="423">
        <v>19.216470021999999</v>
      </c>
      <c r="AE58" s="423">
        <v>20.928592505000001</v>
      </c>
      <c r="AF58" s="423">
        <v>24.221663464999999</v>
      </c>
      <c r="AG58" s="423">
        <v>26.341097303000002</v>
      </c>
      <c r="AH58" s="423">
        <v>28.339993979999999</v>
      </c>
      <c r="AI58" s="423">
        <v>26.636266797000001</v>
      </c>
      <c r="AJ58" s="423">
        <v>22.13393082</v>
      </c>
      <c r="AK58" s="423">
        <v>19.812143176999999</v>
      </c>
      <c r="AL58" s="423">
        <v>21.606842772</v>
      </c>
      <c r="AM58" s="423">
        <v>21.201560379</v>
      </c>
      <c r="AN58" s="423">
        <v>18.724734592000001</v>
      </c>
      <c r="AO58" s="423">
        <v>20.591136935000002</v>
      </c>
      <c r="AP58" s="423">
        <v>18.849638962</v>
      </c>
      <c r="AQ58" s="423">
        <v>20.483811160999998</v>
      </c>
      <c r="AR58" s="423">
        <v>20.529380774</v>
      </c>
      <c r="AS58" s="423">
        <v>26.715833469</v>
      </c>
      <c r="AT58" s="423">
        <v>27.147388018000001</v>
      </c>
      <c r="AU58" s="423">
        <v>22.827999864999999</v>
      </c>
      <c r="AV58" s="423">
        <v>21.913484176000001</v>
      </c>
      <c r="AW58" s="423">
        <v>19.884821948999999</v>
      </c>
      <c r="AX58" s="423">
        <v>21.106935185000001</v>
      </c>
      <c r="AY58" s="423">
        <v>20.828092345999998</v>
      </c>
      <c r="AZ58" s="423">
        <v>19.066862913000001</v>
      </c>
      <c r="BA58" s="423">
        <v>19.245974432000001</v>
      </c>
      <c r="BB58" s="423">
        <v>18.29504</v>
      </c>
      <c r="BC58" s="424">
        <v>20.720400000000001</v>
      </c>
      <c r="BD58" s="424">
        <v>23.059750000000001</v>
      </c>
      <c r="BE58" s="424">
        <v>27.458490000000001</v>
      </c>
      <c r="BF58" s="424">
        <v>28.174710000000001</v>
      </c>
      <c r="BG58" s="424">
        <v>24.92754</v>
      </c>
      <c r="BH58" s="424">
        <v>21.933920000000001</v>
      </c>
      <c r="BI58" s="424">
        <v>19.994589999999999</v>
      </c>
      <c r="BJ58" s="424">
        <v>20.736879999999999</v>
      </c>
      <c r="BK58" s="424">
        <v>21.41328</v>
      </c>
      <c r="BL58" s="424">
        <v>18.392810000000001</v>
      </c>
      <c r="BM58" s="424">
        <v>20.366420000000002</v>
      </c>
      <c r="BN58" s="424">
        <v>19.226970000000001</v>
      </c>
      <c r="BO58" s="424">
        <v>21.65868</v>
      </c>
      <c r="BP58" s="424">
        <v>23.456119999999999</v>
      </c>
      <c r="BQ58" s="424">
        <v>27.773109999999999</v>
      </c>
      <c r="BR58" s="424">
        <v>28.3718</v>
      </c>
      <c r="BS58" s="424">
        <v>25.043279999999999</v>
      </c>
      <c r="BT58" s="424">
        <v>22.00216</v>
      </c>
      <c r="BU58" s="424">
        <v>20.013390000000001</v>
      </c>
      <c r="BV58" s="424">
        <v>20.73321</v>
      </c>
    </row>
    <row r="59" spans="1:74" s="613" customFormat="1" ht="12" customHeight="1" x14ac:dyDescent="0.2">
      <c r="A59" s="610"/>
      <c r="B59" s="597" t="s">
        <v>1288</v>
      </c>
      <c r="C59" s="595"/>
      <c r="D59" s="595"/>
      <c r="E59" s="595"/>
      <c r="F59" s="595"/>
      <c r="G59" s="595"/>
      <c r="H59" s="595"/>
      <c r="I59" s="595"/>
      <c r="J59" s="595"/>
      <c r="K59" s="595"/>
      <c r="L59" s="595"/>
      <c r="M59" s="595"/>
      <c r="N59" s="595"/>
      <c r="O59" s="595"/>
      <c r="P59" s="595"/>
      <c r="Q59" s="595"/>
    </row>
    <row r="60" spans="1:74" ht="12" customHeight="1" x14ac:dyDescent="0.3">
      <c r="A60" s="399"/>
      <c r="B60" s="645" t="str">
        <f>Dates!$G$2</f>
        <v>EIA completed modeling and analysis for this report on Thursday, May 2, 2024.</v>
      </c>
      <c r="C60" s="638"/>
      <c r="D60" s="638"/>
      <c r="E60" s="638"/>
      <c r="F60" s="638"/>
      <c r="G60" s="638"/>
      <c r="H60" s="638"/>
      <c r="I60" s="638"/>
      <c r="J60" s="638"/>
      <c r="K60" s="638"/>
      <c r="L60" s="638"/>
      <c r="M60" s="638"/>
      <c r="N60" s="638"/>
      <c r="O60" s="638"/>
      <c r="P60" s="638"/>
      <c r="Q60" s="638"/>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c r="AQ60" s="425"/>
      <c r="AR60" s="425"/>
      <c r="AS60" s="425"/>
      <c r="AT60" s="425"/>
      <c r="AU60" s="425"/>
      <c r="AV60" s="425"/>
      <c r="AW60" s="425"/>
      <c r="AX60" s="425"/>
      <c r="AY60" s="571"/>
      <c r="AZ60" s="571"/>
      <c r="BA60" s="571"/>
      <c r="BB60" s="571"/>
      <c r="BC60" s="571"/>
      <c r="BD60" s="571"/>
      <c r="BE60" s="571"/>
      <c r="BF60" s="571"/>
      <c r="BG60" s="571"/>
      <c r="BH60" s="571"/>
      <c r="BI60" s="571"/>
      <c r="BJ60" s="425"/>
      <c r="BK60" s="425"/>
      <c r="BL60" s="425"/>
      <c r="BM60" s="425"/>
      <c r="BN60" s="425"/>
      <c r="BO60" s="425"/>
      <c r="BP60" s="425"/>
      <c r="BQ60" s="425"/>
      <c r="BR60" s="425"/>
      <c r="BS60" s="425"/>
      <c r="BT60" s="425"/>
      <c r="BU60" s="425"/>
      <c r="BV60" s="425"/>
    </row>
    <row r="61" spans="1:74" ht="12" customHeight="1" x14ac:dyDescent="0.3">
      <c r="A61" s="399"/>
      <c r="B61" s="727" t="s">
        <v>290</v>
      </c>
      <c r="C61" s="728"/>
      <c r="D61" s="728"/>
      <c r="E61" s="728"/>
      <c r="F61" s="728"/>
      <c r="G61" s="728"/>
      <c r="H61" s="728"/>
      <c r="I61" s="728"/>
      <c r="J61" s="728"/>
      <c r="K61" s="728"/>
      <c r="L61" s="728"/>
      <c r="M61" s="728"/>
      <c r="N61" s="728"/>
      <c r="O61" s="728"/>
      <c r="P61" s="728"/>
      <c r="Q61" s="729"/>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501"/>
      <c r="BF61" s="501"/>
      <c r="BG61" s="412"/>
      <c r="BH61" s="412"/>
      <c r="BI61" s="412"/>
      <c r="BJ61" s="412"/>
      <c r="BK61" s="412"/>
      <c r="BL61" s="412"/>
      <c r="BM61" s="412"/>
      <c r="BN61" s="412"/>
      <c r="BO61" s="412"/>
      <c r="BP61" s="412"/>
      <c r="BQ61" s="412"/>
      <c r="BR61" s="412"/>
      <c r="BS61" s="412"/>
      <c r="BT61" s="412"/>
      <c r="BU61" s="412"/>
      <c r="BV61" s="412"/>
    </row>
    <row r="62" spans="1:74" ht="12" customHeight="1" x14ac:dyDescent="0.3">
      <c r="A62" s="399"/>
      <c r="B62" s="730" t="s">
        <v>1261</v>
      </c>
      <c r="C62" s="731"/>
      <c r="D62" s="731"/>
      <c r="E62" s="731"/>
      <c r="F62" s="731"/>
      <c r="G62" s="731"/>
      <c r="H62" s="731"/>
      <c r="I62" s="731"/>
      <c r="J62" s="731"/>
      <c r="K62" s="731"/>
      <c r="L62" s="731"/>
      <c r="M62" s="731"/>
      <c r="N62" s="731"/>
      <c r="O62" s="731"/>
      <c r="P62" s="731"/>
      <c r="Q62" s="73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2"/>
      <c r="BD62" s="501"/>
      <c r="BE62" s="501"/>
      <c r="BF62" s="501"/>
      <c r="BG62" s="412"/>
      <c r="BH62" s="412"/>
      <c r="BI62" s="412"/>
      <c r="BJ62" s="412"/>
      <c r="BK62" s="412"/>
      <c r="BL62" s="412"/>
      <c r="BM62" s="412"/>
      <c r="BN62" s="412"/>
      <c r="BO62" s="412"/>
      <c r="BP62" s="412"/>
      <c r="BQ62" s="412"/>
      <c r="BR62" s="412"/>
      <c r="BS62" s="412"/>
      <c r="BT62" s="412"/>
      <c r="BU62" s="412"/>
      <c r="BV62" s="412"/>
    </row>
    <row r="63" spans="1:74" ht="12" customHeight="1" x14ac:dyDescent="0.3">
      <c r="A63" s="413"/>
      <c r="B63" s="726" t="s">
        <v>1262</v>
      </c>
      <c r="C63" s="723"/>
      <c r="D63" s="723"/>
      <c r="E63" s="723"/>
      <c r="F63" s="723"/>
      <c r="G63" s="723"/>
      <c r="H63" s="723"/>
      <c r="I63" s="723"/>
      <c r="J63" s="723"/>
      <c r="K63" s="723"/>
      <c r="L63" s="723"/>
      <c r="M63" s="723"/>
      <c r="N63" s="723"/>
      <c r="O63" s="723"/>
      <c r="P63" s="723"/>
      <c r="Q63" s="724"/>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2"/>
      <c r="AY63" s="412"/>
      <c r="AZ63" s="412"/>
      <c r="BA63" s="412"/>
      <c r="BB63" s="412"/>
      <c r="BC63" s="412"/>
      <c r="BD63" s="501"/>
      <c r="BE63" s="501"/>
      <c r="BF63" s="501"/>
      <c r="BG63" s="412"/>
      <c r="BH63" s="412"/>
      <c r="BI63" s="412"/>
      <c r="BJ63" s="412"/>
      <c r="BK63" s="412"/>
      <c r="BL63" s="412"/>
      <c r="BM63" s="412"/>
      <c r="BN63" s="412"/>
      <c r="BO63" s="412"/>
      <c r="BP63" s="412"/>
      <c r="BQ63" s="412"/>
      <c r="BR63" s="412"/>
      <c r="BS63" s="412"/>
      <c r="BT63" s="412"/>
      <c r="BU63" s="412"/>
      <c r="BV63" s="412"/>
    </row>
    <row r="64" spans="1:74" ht="12" customHeight="1" x14ac:dyDescent="0.3">
      <c r="A64" s="413"/>
      <c r="B64" s="722" t="s">
        <v>1129</v>
      </c>
      <c r="C64" s="723"/>
      <c r="D64" s="723"/>
      <c r="E64" s="723"/>
      <c r="F64" s="723"/>
      <c r="G64" s="723"/>
      <c r="H64" s="723"/>
      <c r="I64" s="723"/>
      <c r="J64" s="723"/>
      <c r="K64" s="723"/>
      <c r="L64" s="723"/>
      <c r="M64" s="723"/>
      <c r="N64" s="723"/>
      <c r="O64" s="723"/>
      <c r="P64" s="723"/>
      <c r="Q64" s="724"/>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2"/>
      <c r="AZ64" s="412"/>
      <c r="BA64" s="412"/>
      <c r="BB64" s="412"/>
      <c r="BC64" s="412"/>
      <c r="BD64" s="501"/>
      <c r="BE64" s="501"/>
      <c r="BF64" s="501"/>
      <c r="BG64" s="412"/>
      <c r="BH64" s="412"/>
      <c r="BI64" s="412"/>
      <c r="BJ64" s="412"/>
      <c r="BK64" s="412"/>
      <c r="BL64" s="412"/>
      <c r="BM64" s="412"/>
      <c r="BN64" s="412"/>
      <c r="BO64" s="412"/>
      <c r="BP64" s="412"/>
      <c r="BQ64" s="412"/>
      <c r="BR64" s="412"/>
      <c r="BS64" s="412"/>
      <c r="BT64" s="412"/>
      <c r="BU64" s="412"/>
      <c r="BV64" s="412"/>
    </row>
    <row r="65" spans="1:74" ht="12" customHeight="1" x14ac:dyDescent="0.3">
      <c r="A65" s="413"/>
      <c r="B65" s="722" t="s">
        <v>1130</v>
      </c>
      <c r="C65" s="723"/>
      <c r="D65" s="723"/>
      <c r="E65" s="723"/>
      <c r="F65" s="723"/>
      <c r="G65" s="723"/>
      <c r="H65" s="723"/>
      <c r="I65" s="723"/>
      <c r="J65" s="723"/>
      <c r="K65" s="723"/>
      <c r="L65" s="723"/>
      <c r="M65" s="723"/>
      <c r="N65" s="723"/>
      <c r="O65" s="723"/>
      <c r="P65" s="723"/>
      <c r="Q65" s="724"/>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2"/>
      <c r="AY65" s="412"/>
      <c r="AZ65" s="412"/>
      <c r="BA65" s="412"/>
      <c r="BB65" s="412"/>
      <c r="BC65" s="412"/>
      <c r="BD65" s="501"/>
      <c r="BE65" s="501"/>
      <c r="BF65" s="501"/>
      <c r="BG65" s="412"/>
      <c r="BH65" s="412"/>
      <c r="BI65" s="412"/>
      <c r="BJ65" s="412"/>
      <c r="BK65" s="412"/>
      <c r="BL65" s="412"/>
      <c r="BM65" s="412"/>
      <c r="BN65" s="412"/>
      <c r="BO65" s="412"/>
      <c r="BP65" s="412"/>
      <c r="BQ65" s="412"/>
      <c r="BR65" s="412"/>
      <c r="BS65" s="412"/>
      <c r="BT65" s="412"/>
      <c r="BU65" s="412"/>
      <c r="BV65" s="412"/>
    </row>
    <row r="66" spans="1:74" ht="12" customHeight="1" x14ac:dyDescent="0.3">
      <c r="A66" s="413"/>
      <c r="B66" s="722" t="s">
        <v>1277</v>
      </c>
      <c r="C66" s="723"/>
      <c r="D66" s="723"/>
      <c r="E66" s="723"/>
      <c r="F66" s="723"/>
      <c r="G66" s="723"/>
      <c r="H66" s="723"/>
      <c r="I66" s="723"/>
      <c r="J66" s="723"/>
      <c r="K66" s="723"/>
      <c r="L66" s="723"/>
      <c r="M66" s="723"/>
      <c r="N66" s="723"/>
      <c r="O66" s="723"/>
      <c r="P66" s="723"/>
      <c r="Q66" s="724"/>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2"/>
      <c r="AY66" s="412"/>
      <c r="AZ66" s="412"/>
      <c r="BA66" s="412"/>
      <c r="BB66" s="412"/>
      <c r="BC66" s="412"/>
      <c r="BD66" s="501"/>
      <c r="BE66" s="501"/>
      <c r="BF66" s="501"/>
      <c r="BG66" s="412"/>
      <c r="BH66" s="412"/>
      <c r="BI66" s="412"/>
      <c r="BJ66" s="412"/>
      <c r="BK66" s="412"/>
      <c r="BL66" s="412"/>
      <c r="BM66" s="412"/>
      <c r="BN66" s="412"/>
      <c r="BO66" s="412"/>
      <c r="BP66" s="412"/>
      <c r="BQ66" s="412"/>
      <c r="BR66" s="412"/>
      <c r="BS66" s="412"/>
      <c r="BT66" s="412"/>
      <c r="BU66" s="412"/>
      <c r="BV66" s="412"/>
    </row>
    <row r="67" spans="1:74" ht="13.4" customHeight="1" x14ac:dyDescent="0.3">
      <c r="A67" s="413"/>
      <c r="B67" s="722" t="s">
        <v>1131</v>
      </c>
      <c r="C67" s="723"/>
      <c r="D67" s="723"/>
      <c r="E67" s="723"/>
      <c r="F67" s="723"/>
      <c r="G67" s="723"/>
      <c r="H67" s="723"/>
      <c r="I67" s="723"/>
      <c r="J67" s="723"/>
      <c r="K67" s="723"/>
      <c r="L67" s="723"/>
      <c r="M67" s="723"/>
      <c r="N67" s="723"/>
      <c r="O67" s="723"/>
      <c r="P67" s="723"/>
      <c r="Q67" s="724"/>
      <c r="R67" s="412"/>
      <c r="S67" s="412"/>
      <c r="T67" s="412"/>
      <c r="U67" s="412"/>
      <c r="V67" s="412"/>
      <c r="W67" s="412"/>
      <c r="X67" s="412"/>
      <c r="Y67" s="412"/>
      <c r="Z67" s="412"/>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2"/>
      <c r="AY67" s="412"/>
      <c r="AZ67" s="412"/>
      <c r="BA67" s="412"/>
      <c r="BB67" s="412"/>
      <c r="BC67" s="412"/>
      <c r="BD67" s="501"/>
      <c r="BE67" s="501"/>
      <c r="BF67" s="501"/>
      <c r="BG67" s="412"/>
      <c r="BH67" s="412"/>
      <c r="BI67" s="412"/>
      <c r="BJ67" s="412"/>
      <c r="BK67" s="412"/>
      <c r="BL67" s="412"/>
      <c r="BM67" s="412"/>
      <c r="BN67" s="412"/>
      <c r="BO67" s="412"/>
      <c r="BP67" s="412"/>
      <c r="BQ67" s="412"/>
      <c r="BR67" s="412"/>
      <c r="BS67" s="412"/>
      <c r="BT67" s="412"/>
      <c r="BU67" s="412"/>
      <c r="BV67" s="412"/>
    </row>
    <row r="68" spans="1:74" ht="22.4" customHeight="1" x14ac:dyDescent="0.25">
      <c r="A68" s="413"/>
      <c r="B68" s="726" t="s">
        <v>1263</v>
      </c>
      <c r="C68" s="723"/>
      <c r="D68" s="723"/>
      <c r="E68" s="723"/>
      <c r="F68" s="723"/>
      <c r="G68" s="723"/>
      <c r="H68" s="723"/>
      <c r="I68" s="723"/>
      <c r="J68" s="723"/>
      <c r="K68" s="723"/>
      <c r="L68" s="723"/>
      <c r="M68" s="723"/>
      <c r="N68" s="723"/>
      <c r="O68" s="723"/>
      <c r="P68" s="723"/>
      <c r="Q68" s="724"/>
    </row>
    <row r="69" spans="1:74" ht="12" customHeight="1" x14ac:dyDescent="0.25">
      <c r="A69" s="413"/>
      <c r="B69" s="733" t="s">
        <v>1257</v>
      </c>
      <c r="C69" s="734"/>
      <c r="D69" s="734"/>
      <c r="E69" s="734"/>
      <c r="F69" s="734"/>
      <c r="G69" s="734"/>
      <c r="H69" s="734"/>
      <c r="I69" s="734"/>
      <c r="J69" s="734"/>
      <c r="K69" s="734"/>
      <c r="L69" s="734"/>
      <c r="M69" s="734"/>
      <c r="N69" s="734"/>
      <c r="O69" s="734"/>
      <c r="P69" s="734"/>
      <c r="Q69" s="735"/>
    </row>
    <row r="70" spans="1:74" ht="12" customHeight="1" x14ac:dyDescent="0.25">
      <c r="A70" s="413"/>
      <c r="B70" s="736" t="s">
        <v>1252</v>
      </c>
      <c r="C70" s="737"/>
      <c r="D70" s="737"/>
      <c r="E70" s="737"/>
      <c r="F70" s="737"/>
      <c r="G70" s="737"/>
      <c r="H70" s="737"/>
      <c r="I70" s="737"/>
      <c r="J70" s="737"/>
      <c r="K70" s="737"/>
      <c r="L70" s="737"/>
      <c r="M70" s="737"/>
      <c r="N70" s="737"/>
      <c r="O70" s="737"/>
      <c r="P70" s="737"/>
      <c r="Q70" s="738"/>
    </row>
    <row r="71" spans="1:74" ht="12" customHeight="1" x14ac:dyDescent="0.25">
      <c r="A71" s="413"/>
      <c r="B71" s="719" t="s">
        <v>1264</v>
      </c>
      <c r="C71" s="720"/>
      <c r="D71" s="720"/>
      <c r="E71" s="720"/>
      <c r="F71" s="720"/>
      <c r="G71" s="720"/>
      <c r="H71" s="720"/>
      <c r="I71" s="720"/>
      <c r="J71" s="720"/>
      <c r="K71" s="720"/>
      <c r="L71" s="720"/>
      <c r="M71" s="720"/>
      <c r="N71" s="720"/>
      <c r="O71" s="720"/>
      <c r="P71" s="720"/>
      <c r="Q71" s="721"/>
    </row>
    <row r="73" spans="1:74" ht="8.15" customHeight="1" x14ac:dyDescent="0.25"/>
  </sheetData>
  <mergeCells count="19">
    <mergeCell ref="A1:A2"/>
    <mergeCell ref="C3:N3"/>
    <mergeCell ref="O3:Z3"/>
    <mergeCell ref="AA3:AL3"/>
    <mergeCell ref="AM3:AX3"/>
    <mergeCell ref="B67:Q67"/>
    <mergeCell ref="B71:Q71"/>
    <mergeCell ref="B64:Q64"/>
    <mergeCell ref="BK3:BV3"/>
    <mergeCell ref="AY3:BJ3"/>
    <mergeCell ref="B66:Q66"/>
    <mergeCell ref="B68:Q68"/>
    <mergeCell ref="B60:Q60"/>
    <mergeCell ref="B61:Q61"/>
    <mergeCell ref="B62:Q62"/>
    <mergeCell ref="B63:Q63"/>
    <mergeCell ref="B65:Q65"/>
    <mergeCell ref="B69:Q69"/>
    <mergeCell ref="B70:Q70"/>
  </mergeCells>
  <phoneticPr fontId="0" type="noConversion"/>
  <conditionalFormatting sqref="C59:P59">
    <cfRule type="cellIs" dxfId="1" priority="1" stopIfTrue="1" operator="notEqual">
      <formula>0</formula>
    </cfRule>
  </conditionalFormatting>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T5" activePane="bottomRight" state="frozen"/>
      <selection pane="topRight" activeCell="C1" sqref="C1"/>
      <selection pane="bottomLeft" activeCell="A5" sqref="A5"/>
      <selection pane="bottomRight" activeCell="B44" sqref="B44:Q44"/>
    </sheetView>
  </sheetViews>
  <sheetFormatPr defaultColWidth="9.453125" defaultRowHeight="12" customHeight="1" x14ac:dyDescent="0.35"/>
  <cols>
    <col min="1" max="1" width="12.453125" style="527" customWidth="1"/>
    <col min="2" max="2" width="27.453125" style="527" customWidth="1"/>
    <col min="3" max="31" width="6.54296875" style="397" customWidth="1"/>
    <col min="32" max="34" width="6.54296875" style="507" customWidth="1"/>
    <col min="35" max="74" width="6.54296875" style="397" customWidth="1"/>
    <col min="75" max="16384" width="9.453125" style="527"/>
  </cols>
  <sheetData>
    <row r="1" spans="1:74" ht="12.75" customHeight="1" x14ac:dyDescent="0.35">
      <c r="A1" s="649" t="s">
        <v>699</v>
      </c>
      <c r="B1" s="576" t="s">
        <v>1452</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row>
    <row r="2" spans="1:74" ht="12.75" customHeight="1" x14ac:dyDescent="0.35">
      <c r="A2" s="650"/>
      <c r="B2" s="577" t="str">
        <f>"U.S. Energy Information Administration  |  Short-Term Energy Outlook - "&amp;Dates!$D$1</f>
        <v>U.S. Energy Information Administration  |  Short-Term Energy Outlook - May 2024</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500"/>
      <c r="AG2" s="500"/>
      <c r="AH2" s="500"/>
      <c r="AI2" s="398"/>
      <c r="AJ2" s="398"/>
      <c r="AK2" s="398"/>
      <c r="AL2" s="398"/>
      <c r="AM2" s="398"/>
      <c r="AN2" s="398"/>
      <c r="AO2" s="398"/>
      <c r="AP2" s="398"/>
      <c r="AQ2" s="398"/>
      <c r="AR2" s="398"/>
      <c r="AS2" s="398"/>
      <c r="AT2" s="398"/>
      <c r="AU2" s="398"/>
      <c r="AV2" s="398"/>
      <c r="AW2" s="398"/>
      <c r="AX2" s="398"/>
      <c r="AY2" s="398"/>
      <c r="AZ2" s="398"/>
      <c r="BA2" s="398"/>
      <c r="BB2" s="398"/>
      <c r="BC2" s="398"/>
      <c r="BD2" s="398"/>
      <c r="BE2" s="398"/>
      <c r="BF2" s="398"/>
      <c r="BG2" s="398"/>
      <c r="BH2" s="398"/>
      <c r="BI2" s="398"/>
      <c r="BJ2" s="398"/>
      <c r="BK2" s="398"/>
      <c r="BL2" s="398"/>
      <c r="BM2" s="398"/>
      <c r="BN2" s="398"/>
      <c r="BO2" s="398"/>
      <c r="BP2" s="398"/>
      <c r="BQ2" s="398"/>
      <c r="BR2" s="398"/>
      <c r="BS2" s="398"/>
      <c r="BT2" s="398"/>
      <c r="BU2" s="398"/>
      <c r="BV2" s="398"/>
    </row>
    <row r="3" spans="1:74" ht="12.75" customHeight="1" x14ac:dyDescent="0.35">
      <c r="A3" s="575" t="s">
        <v>1155</v>
      </c>
      <c r="B3" s="532"/>
      <c r="C3" s="739">
        <f>Dates!D3</f>
        <v>2020</v>
      </c>
      <c r="D3" s="653"/>
      <c r="E3" s="653"/>
      <c r="F3" s="653"/>
      <c r="G3" s="653"/>
      <c r="H3" s="653"/>
      <c r="I3" s="653"/>
      <c r="J3" s="653"/>
      <c r="K3" s="653"/>
      <c r="L3" s="653"/>
      <c r="M3" s="653"/>
      <c r="N3" s="725"/>
      <c r="O3" s="652">
        <f>C3+1</f>
        <v>2021</v>
      </c>
      <c r="P3" s="653"/>
      <c r="Q3" s="653"/>
      <c r="R3" s="653"/>
      <c r="S3" s="653"/>
      <c r="T3" s="653"/>
      <c r="U3" s="653"/>
      <c r="V3" s="653"/>
      <c r="W3" s="653"/>
      <c r="X3" s="653"/>
      <c r="Y3" s="653"/>
      <c r="Z3" s="725"/>
      <c r="AA3" s="652">
        <f>O3+1</f>
        <v>2022</v>
      </c>
      <c r="AB3" s="653"/>
      <c r="AC3" s="653"/>
      <c r="AD3" s="653"/>
      <c r="AE3" s="653"/>
      <c r="AF3" s="653"/>
      <c r="AG3" s="653"/>
      <c r="AH3" s="653"/>
      <c r="AI3" s="653"/>
      <c r="AJ3" s="653"/>
      <c r="AK3" s="653"/>
      <c r="AL3" s="725"/>
      <c r="AM3" s="652">
        <f>AA3+1</f>
        <v>2023</v>
      </c>
      <c r="AN3" s="653"/>
      <c r="AO3" s="653"/>
      <c r="AP3" s="653"/>
      <c r="AQ3" s="653"/>
      <c r="AR3" s="653"/>
      <c r="AS3" s="653"/>
      <c r="AT3" s="653"/>
      <c r="AU3" s="653"/>
      <c r="AV3" s="653"/>
      <c r="AW3" s="653"/>
      <c r="AX3" s="725"/>
      <c r="AY3" s="652">
        <f>AM3+1</f>
        <v>2024</v>
      </c>
      <c r="AZ3" s="653"/>
      <c r="BA3" s="653"/>
      <c r="BB3" s="653"/>
      <c r="BC3" s="653"/>
      <c r="BD3" s="653"/>
      <c r="BE3" s="653"/>
      <c r="BF3" s="653"/>
      <c r="BG3" s="653"/>
      <c r="BH3" s="653"/>
      <c r="BI3" s="653"/>
      <c r="BJ3" s="725"/>
      <c r="BK3" s="652">
        <f>AY3+1</f>
        <v>2025</v>
      </c>
      <c r="BL3" s="653"/>
      <c r="BM3" s="653"/>
      <c r="BN3" s="653"/>
      <c r="BO3" s="653"/>
      <c r="BP3" s="653"/>
      <c r="BQ3" s="653"/>
      <c r="BR3" s="653"/>
      <c r="BS3" s="653"/>
      <c r="BT3" s="653"/>
      <c r="BU3" s="653"/>
      <c r="BV3" s="725"/>
    </row>
    <row r="4" spans="1:74" ht="12" customHeight="1" x14ac:dyDescent="0.35">
      <c r="A4" s="587" t="str">
        <f>TEXT(Dates!$D$2,"dddd, mmmm d, yyyy")</f>
        <v>Thursday, May 2, 2024</v>
      </c>
      <c r="B4" s="53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2" customHeight="1" x14ac:dyDescent="0.35">
      <c r="A5" s="531"/>
      <c r="B5" s="530" t="s">
        <v>1158</v>
      </c>
      <c r="C5" s="402"/>
      <c r="D5" s="403"/>
      <c r="E5" s="403"/>
      <c r="F5" s="403"/>
      <c r="G5" s="403"/>
      <c r="H5" s="403"/>
      <c r="I5" s="403"/>
      <c r="J5" s="403"/>
      <c r="K5" s="403"/>
      <c r="L5" s="403"/>
      <c r="M5" s="403"/>
      <c r="N5" s="404"/>
      <c r="O5" s="402"/>
      <c r="P5" s="403"/>
      <c r="Q5" s="403"/>
      <c r="R5" s="403"/>
      <c r="S5" s="403"/>
      <c r="T5" s="403"/>
      <c r="U5" s="403"/>
      <c r="V5" s="403"/>
      <c r="W5" s="403"/>
      <c r="X5" s="403"/>
      <c r="Y5" s="403"/>
      <c r="Z5" s="404"/>
      <c r="AA5" s="402"/>
      <c r="AB5" s="403"/>
      <c r="AC5" s="403"/>
      <c r="AD5" s="403"/>
      <c r="AE5" s="403"/>
      <c r="AF5" s="403"/>
      <c r="AG5" s="403"/>
      <c r="AH5" s="403"/>
      <c r="AI5" s="403"/>
      <c r="AJ5" s="403"/>
      <c r="AK5" s="403"/>
      <c r="AL5" s="404"/>
      <c r="AM5" s="402"/>
      <c r="AN5" s="403"/>
      <c r="AO5" s="403"/>
      <c r="AP5" s="403"/>
      <c r="AQ5" s="403"/>
      <c r="AR5" s="403"/>
      <c r="AS5" s="403"/>
      <c r="AT5" s="403"/>
      <c r="AU5" s="403"/>
      <c r="AV5" s="403"/>
      <c r="AW5" s="403"/>
      <c r="AX5" s="404"/>
      <c r="AY5" s="402"/>
      <c r="AZ5" s="403"/>
      <c r="BA5" s="403"/>
      <c r="BB5" s="403"/>
      <c r="BC5" s="403"/>
      <c r="BD5" s="403"/>
      <c r="BE5" s="403"/>
      <c r="BF5" s="403"/>
      <c r="BG5" s="403"/>
      <c r="BH5" s="403"/>
      <c r="BI5" s="403"/>
      <c r="BJ5" s="404"/>
      <c r="BK5" s="402"/>
      <c r="BL5" s="403"/>
      <c r="BM5" s="403"/>
      <c r="BN5" s="403"/>
      <c r="BO5" s="403"/>
      <c r="BP5" s="403"/>
      <c r="BQ5" s="403"/>
      <c r="BR5" s="403"/>
      <c r="BS5" s="403"/>
      <c r="BT5" s="403"/>
      <c r="BU5" s="403"/>
      <c r="BV5" s="404"/>
    </row>
    <row r="6" spans="1:74" ht="12" customHeight="1" x14ac:dyDescent="0.35">
      <c r="A6" s="531"/>
      <c r="B6" s="528" t="s">
        <v>1159</v>
      </c>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5"/>
      <c r="BM6" s="555"/>
      <c r="BN6" s="555"/>
      <c r="BO6" s="555"/>
      <c r="BP6" s="555"/>
      <c r="BQ6" s="555"/>
      <c r="BR6" s="555"/>
      <c r="BS6" s="555"/>
      <c r="BT6" s="555"/>
      <c r="BU6" s="555"/>
      <c r="BV6" s="555"/>
    </row>
    <row r="7" spans="1:74" ht="12" customHeight="1" x14ac:dyDescent="0.35">
      <c r="A7" s="531" t="s">
        <v>1160</v>
      </c>
      <c r="B7" s="529" t="s">
        <v>1161</v>
      </c>
      <c r="C7" s="554">
        <v>463.57080000000002</v>
      </c>
      <c r="D7" s="554">
        <v>464.87020000000001</v>
      </c>
      <c r="E7" s="554">
        <v>465.83850000000001</v>
      </c>
      <c r="F7" s="554">
        <v>466.98070000000001</v>
      </c>
      <c r="G7" s="554">
        <v>468.80770000000001</v>
      </c>
      <c r="H7" s="554">
        <v>468.55470000000003</v>
      </c>
      <c r="I7" s="554">
        <v>468.63159999999999</v>
      </c>
      <c r="J7" s="554">
        <v>468.61700000000002</v>
      </c>
      <c r="K7" s="554">
        <v>468.56169999999997</v>
      </c>
      <c r="L7" s="554">
        <v>468.1979</v>
      </c>
      <c r="M7" s="554">
        <v>468.51670000000001</v>
      </c>
      <c r="N7" s="554">
        <v>468.15949999999998</v>
      </c>
      <c r="O7" s="554">
        <v>468.14159999999998</v>
      </c>
      <c r="P7" s="554">
        <v>468.12060000000002</v>
      </c>
      <c r="Q7" s="554">
        <v>468.26100000000002</v>
      </c>
      <c r="R7" s="554">
        <v>468.5847</v>
      </c>
      <c r="S7" s="554">
        <v>468.54660000000001</v>
      </c>
      <c r="T7" s="554">
        <v>469.06670000000003</v>
      </c>
      <c r="U7" s="554">
        <v>469.96789999999999</v>
      </c>
      <c r="V7" s="554">
        <v>470.66410000000002</v>
      </c>
      <c r="W7" s="554">
        <v>470.50979999999998</v>
      </c>
      <c r="X7" s="554">
        <v>471.7885</v>
      </c>
      <c r="Y7" s="554">
        <v>471.8152</v>
      </c>
      <c r="Z7" s="554">
        <v>473.4588</v>
      </c>
      <c r="AA7" s="554">
        <v>479.64890000000003</v>
      </c>
      <c r="AB7" s="554">
        <v>479.6934</v>
      </c>
      <c r="AC7" s="554">
        <v>479.3648</v>
      </c>
      <c r="AD7" s="554">
        <v>479.43270000000001</v>
      </c>
      <c r="AE7" s="554">
        <v>481.55290000000002</v>
      </c>
      <c r="AF7" s="554">
        <v>482.71510000000001</v>
      </c>
      <c r="AG7" s="554">
        <v>483.77749999999997</v>
      </c>
      <c r="AH7" s="554">
        <v>483.68079999999998</v>
      </c>
      <c r="AI7" s="554">
        <v>483.65350000000001</v>
      </c>
      <c r="AJ7" s="554">
        <v>483.65350000000001</v>
      </c>
      <c r="AK7" s="554">
        <v>483.97699999999998</v>
      </c>
      <c r="AL7" s="554">
        <v>483.61470000000003</v>
      </c>
      <c r="AM7" s="554">
        <v>485.22160000000002</v>
      </c>
      <c r="AN7" s="554">
        <v>486.40960000000001</v>
      </c>
      <c r="AO7" s="554">
        <v>486.38209999999998</v>
      </c>
      <c r="AP7" s="554">
        <v>487.93430000000001</v>
      </c>
      <c r="AQ7" s="554">
        <v>486.96690000000001</v>
      </c>
      <c r="AR7" s="554">
        <v>487.9511</v>
      </c>
      <c r="AS7" s="554">
        <v>488.7457</v>
      </c>
      <c r="AT7" s="554">
        <v>488.7457</v>
      </c>
      <c r="AU7" s="554">
        <v>488.36270000000002</v>
      </c>
      <c r="AV7" s="554">
        <v>488.3639</v>
      </c>
      <c r="AW7" s="554">
        <v>489.0557</v>
      </c>
      <c r="AX7" s="554">
        <v>489.13330000000002</v>
      </c>
      <c r="AY7" s="554">
        <v>489.09739999999999</v>
      </c>
      <c r="AZ7" s="554">
        <v>489.09739999999999</v>
      </c>
      <c r="BA7" s="554">
        <v>488.40190000000001</v>
      </c>
      <c r="BB7" s="554">
        <v>488.88369999999998</v>
      </c>
      <c r="BC7" s="555">
        <v>489.07069999999999</v>
      </c>
      <c r="BD7" s="555">
        <v>486.78949999999998</v>
      </c>
      <c r="BE7" s="555">
        <v>487.23469999999998</v>
      </c>
      <c r="BF7" s="555">
        <v>487.87369999999999</v>
      </c>
      <c r="BG7" s="555">
        <v>487.87369999999999</v>
      </c>
      <c r="BH7" s="555">
        <v>488.39069999999998</v>
      </c>
      <c r="BI7" s="555">
        <v>488.52069999999998</v>
      </c>
      <c r="BJ7" s="555">
        <v>488.52170000000001</v>
      </c>
      <c r="BK7" s="555">
        <v>488.35969999999998</v>
      </c>
      <c r="BL7" s="555">
        <v>489.21769999999998</v>
      </c>
      <c r="BM7" s="555">
        <v>488.44670000000002</v>
      </c>
      <c r="BN7" s="555">
        <v>488.47</v>
      </c>
      <c r="BO7" s="555">
        <v>490.49709999999999</v>
      </c>
      <c r="BP7" s="555">
        <v>490.9436</v>
      </c>
      <c r="BQ7" s="555">
        <v>491.93939999999998</v>
      </c>
      <c r="BR7" s="555">
        <v>491.93939999999998</v>
      </c>
      <c r="BS7" s="555">
        <v>491.93939999999998</v>
      </c>
      <c r="BT7" s="555">
        <v>491.93939999999998</v>
      </c>
      <c r="BU7" s="555">
        <v>492.05540000000002</v>
      </c>
      <c r="BV7" s="555">
        <v>492.0127</v>
      </c>
    </row>
    <row r="8" spans="1:74" ht="12" customHeight="1" x14ac:dyDescent="0.35">
      <c r="A8" s="531" t="s">
        <v>1162</v>
      </c>
      <c r="B8" s="529" t="s">
        <v>1163</v>
      </c>
      <c r="C8" s="554">
        <v>222.41399999999999</v>
      </c>
      <c r="D8" s="554">
        <v>222.3715</v>
      </c>
      <c r="E8" s="554">
        <v>221.49709999999999</v>
      </c>
      <c r="F8" s="554">
        <v>221.5171</v>
      </c>
      <c r="G8" s="554">
        <v>220.7971</v>
      </c>
      <c r="H8" s="554">
        <v>219.43020000000001</v>
      </c>
      <c r="I8" s="554">
        <v>219.43020000000001</v>
      </c>
      <c r="J8" s="554">
        <v>218.2902</v>
      </c>
      <c r="K8" s="554">
        <v>217.13220000000001</v>
      </c>
      <c r="L8" s="554">
        <v>215.9932</v>
      </c>
      <c r="M8" s="554">
        <v>215.58019999999999</v>
      </c>
      <c r="N8" s="554">
        <v>213.9503</v>
      </c>
      <c r="O8" s="554">
        <v>213.1018</v>
      </c>
      <c r="P8" s="554">
        <v>213.1018</v>
      </c>
      <c r="Q8" s="554">
        <v>212.553</v>
      </c>
      <c r="R8" s="554">
        <v>212.21100000000001</v>
      </c>
      <c r="S8" s="554">
        <v>211.6525</v>
      </c>
      <c r="T8" s="554">
        <v>210.68039999999999</v>
      </c>
      <c r="U8" s="554">
        <v>210.68039999999999</v>
      </c>
      <c r="V8" s="554">
        <v>210.68039999999999</v>
      </c>
      <c r="W8" s="554">
        <v>210.68039999999999</v>
      </c>
      <c r="X8" s="554">
        <v>209.7774</v>
      </c>
      <c r="Y8" s="554">
        <v>209.76480000000001</v>
      </c>
      <c r="Z8" s="554">
        <v>208.32599999999999</v>
      </c>
      <c r="AA8" s="554">
        <v>200.59809999999999</v>
      </c>
      <c r="AB8" s="554">
        <v>200.5686</v>
      </c>
      <c r="AC8" s="554">
        <v>199.3766</v>
      </c>
      <c r="AD8" s="554">
        <v>198.9316</v>
      </c>
      <c r="AE8" s="554">
        <v>197.4076</v>
      </c>
      <c r="AF8" s="554">
        <v>194.4196</v>
      </c>
      <c r="AG8" s="554">
        <v>194.4376</v>
      </c>
      <c r="AH8" s="554">
        <v>193.4126</v>
      </c>
      <c r="AI8" s="554">
        <v>190.98159999999999</v>
      </c>
      <c r="AJ8" s="554">
        <v>190.98159999999999</v>
      </c>
      <c r="AK8" s="554">
        <v>190.8271</v>
      </c>
      <c r="AL8" s="554">
        <v>187.87209999999999</v>
      </c>
      <c r="AM8" s="554">
        <v>184.90719999999999</v>
      </c>
      <c r="AN8" s="554">
        <v>184.89660000000001</v>
      </c>
      <c r="AO8" s="554">
        <v>184.0917</v>
      </c>
      <c r="AP8" s="554">
        <v>184.0917</v>
      </c>
      <c r="AQ8" s="554">
        <v>182.59970000000001</v>
      </c>
      <c r="AR8" s="554">
        <v>180.44649999999999</v>
      </c>
      <c r="AS8" s="554">
        <v>179.79759999999999</v>
      </c>
      <c r="AT8" s="554">
        <v>179.18430000000001</v>
      </c>
      <c r="AU8" s="554">
        <v>178.3193</v>
      </c>
      <c r="AV8" s="554">
        <v>177.83430000000001</v>
      </c>
      <c r="AW8" s="554">
        <v>177.83430000000001</v>
      </c>
      <c r="AX8" s="554">
        <v>177.1523</v>
      </c>
      <c r="AY8" s="554">
        <v>176.52629999999999</v>
      </c>
      <c r="AZ8" s="554">
        <v>176.52629999999999</v>
      </c>
      <c r="BA8" s="554">
        <v>175.74119999999999</v>
      </c>
      <c r="BB8" s="554">
        <v>175.74119999999999</v>
      </c>
      <c r="BC8" s="555">
        <v>175.23070000000001</v>
      </c>
      <c r="BD8" s="555">
        <v>175.05070000000001</v>
      </c>
      <c r="BE8" s="555">
        <v>175.05070000000001</v>
      </c>
      <c r="BF8" s="555">
        <v>175.05070000000001</v>
      </c>
      <c r="BG8" s="555">
        <v>175.05070000000001</v>
      </c>
      <c r="BH8" s="555">
        <v>175.05070000000001</v>
      </c>
      <c r="BI8" s="555">
        <v>175.06370000000001</v>
      </c>
      <c r="BJ8" s="555">
        <v>174.34270000000001</v>
      </c>
      <c r="BK8" s="555">
        <v>174.34270000000001</v>
      </c>
      <c r="BL8" s="555">
        <v>174.34270000000001</v>
      </c>
      <c r="BM8" s="555">
        <v>174.34270000000001</v>
      </c>
      <c r="BN8" s="555">
        <v>174.34270000000001</v>
      </c>
      <c r="BO8" s="555">
        <v>172.32660000000001</v>
      </c>
      <c r="BP8" s="555">
        <v>170.60499999999999</v>
      </c>
      <c r="BQ8" s="555">
        <v>168.80500000000001</v>
      </c>
      <c r="BR8" s="555">
        <v>168.80500000000001</v>
      </c>
      <c r="BS8" s="555">
        <v>168.80500000000001</v>
      </c>
      <c r="BT8" s="555">
        <v>168.80500000000001</v>
      </c>
      <c r="BU8" s="555">
        <v>168.80500000000001</v>
      </c>
      <c r="BV8" s="555">
        <v>162.21360000000001</v>
      </c>
    </row>
    <row r="9" spans="1:74" ht="12" customHeight="1" x14ac:dyDescent="0.35">
      <c r="A9" s="531" t="s">
        <v>1164</v>
      </c>
      <c r="B9" s="529" t="s">
        <v>1165</v>
      </c>
      <c r="C9" s="554">
        <v>27.3613</v>
      </c>
      <c r="D9" s="554">
        <v>27.3413</v>
      </c>
      <c r="E9" s="554">
        <v>27.109300000000001</v>
      </c>
      <c r="F9" s="554">
        <v>27.1082</v>
      </c>
      <c r="G9" s="554">
        <v>27.106400000000001</v>
      </c>
      <c r="H9" s="554">
        <v>27.105799999999999</v>
      </c>
      <c r="I9" s="554">
        <v>27.108599999999999</v>
      </c>
      <c r="J9" s="554">
        <v>27.108599999999999</v>
      </c>
      <c r="K9" s="554">
        <v>27.098199999999999</v>
      </c>
      <c r="L9" s="554">
        <v>27.070900000000002</v>
      </c>
      <c r="M9" s="554">
        <v>27.070900000000002</v>
      </c>
      <c r="N9" s="554">
        <v>26.179600000000001</v>
      </c>
      <c r="O9" s="554">
        <v>27.3688</v>
      </c>
      <c r="P9" s="554">
        <v>27.3687</v>
      </c>
      <c r="Q9" s="554">
        <v>27.369199999999999</v>
      </c>
      <c r="R9" s="554">
        <v>27.367699999999999</v>
      </c>
      <c r="S9" s="554">
        <v>27.366599999999998</v>
      </c>
      <c r="T9" s="554">
        <v>26.842700000000001</v>
      </c>
      <c r="U9" s="554">
        <v>26.825299999999999</v>
      </c>
      <c r="V9" s="554">
        <v>26.827100000000002</v>
      </c>
      <c r="W9" s="554">
        <v>26.8201</v>
      </c>
      <c r="X9" s="554">
        <v>26.8035</v>
      </c>
      <c r="Y9" s="554">
        <v>26.7849</v>
      </c>
      <c r="Z9" s="554">
        <v>26.783000000000001</v>
      </c>
      <c r="AA9" s="554">
        <v>29.762799999999999</v>
      </c>
      <c r="AB9" s="554">
        <v>29.762799999999999</v>
      </c>
      <c r="AC9" s="554">
        <v>29.722100000000001</v>
      </c>
      <c r="AD9" s="554">
        <v>29.599799999999998</v>
      </c>
      <c r="AE9" s="554">
        <v>29.605599999999999</v>
      </c>
      <c r="AF9" s="554">
        <v>29.437100000000001</v>
      </c>
      <c r="AG9" s="554">
        <v>29.4358</v>
      </c>
      <c r="AH9" s="554">
        <v>29.440300000000001</v>
      </c>
      <c r="AI9" s="554">
        <v>29.3536</v>
      </c>
      <c r="AJ9" s="554">
        <v>29.323499999999999</v>
      </c>
      <c r="AK9" s="554">
        <v>29.292899999999999</v>
      </c>
      <c r="AL9" s="554">
        <v>29.2455</v>
      </c>
      <c r="AM9" s="554">
        <v>28.0809</v>
      </c>
      <c r="AN9" s="554">
        <v>28.084</v>
      </c>
      <c r="AO9" s="554">
        <v>28.075500000000002</v>
      </c>
      <c r="AP9" s="554">
        <v>28.077999999999999</v>
      </c>
      <c r="AQ9" s="554">
        <v>28.046199999999999</v>
      </c>
      <c r="AR9" s="554">
        <v>27.899100000000001</v>
      </c>
      <c r="AS9" s="554">
        <v>27.901599999999998</v>
      </c>
      <c r="AT9" s="554">
        <v>27.912400000000002</v>
      </c>
      <c r="AU9" s="554">
        <v>27.9146</v>
      </c>
      <c r="AV9" s="554">
        <v>27.9146</v>
      </c>
      <c r="AW9" s="554">
        <v>27.9087</v>
      </c>
      <c r="AX9" s="554">
        <v>27.8996</v>
      </c>
      <c r="AY9" s="554">
        <v>27.8996</v>
      </c>
      <c r="AZ9" s="554">
        <v>27.898700000000002</v>
      </c>
      <c r="BA9" s="554">
        <v>27.8934</v>
      </c>
      <c r="BB9" s="554">
        <v>27.8934</v>
      </c>
      <c r="BC9" s="555">
        <v>27.898299999999999</v>
      </c>
      <c r="BD9" s="555">
        <v>27.622199999999999</v>
      </c>
      <c r="BE9" s="555">
        <v>27.622299999999999</v>
      </c>
      <c r="BF9" s="555">
        <v>27.6279</v>
      </c>
      <c r="BG9" s="555">
        <v>27.631900000000002</v>
      </c>
      <c r="BH9" s="555">
        <v>27.631900000000002</v>
      </c>
      <c r="BI9" s="555">
        <v>27.631900000000002</v>
      </c>
      <c r="BJ9" s="555">
        <v>27.4816</v>
      </c>
      <c r="BK9" s="555">
        <v>27.4816</v>
      </c>
      <c r="BL9" s="555">
        <v>27.4816</v>
      </c>
      <c r="BM9" s="555">
        <v>27.4816</v>
      </c>
      <c r="BN9" s="555">
        <v>27.4816</v>
      </c>
      <c r="BO9" s="555">
        <v>27.4816</v>
      </c>
      <c r="BP9" s="555">
        <v>26.4863</v>
      </c>
      <c r="BQ9" s="555">
        <v>26.4863</v>
      </c>
      <c r="BR9" s="555">
        <v>26.4863</v>
      </c>
      <c r="BS9" s="555">
        <v>26.4863</v>
      </c>
      <c r="BT9" s="555">
        <v>26.4863</v>
      </c>
      <c r="BU9" s="555">
        <v>26.4863</v>
      </c>
      <c r="BV9" s="555">
        <v>26.2653</v>
      </c>
    </row>
    <row r="10" spans="1:74" ht="12" customHeight="1" x14ac:dyDescent="0.35">
      <c r="A10" s="531" t="s">
        <v>1166</v>
      </c>
      <c r="B10" s="529" t="s">
        <v>1167</v>
      </c>
      <c r="C10" s="554">
        <v>0.36430000000000001</v>
      </c>
      <c r="D10" s="554">
        <v>0.36430000000000001</v>
      </c>
      <c r="E10" s="554">
        <v>0.36430000000000001</v>
      </c>
      <c r="F10" s="554">
        <v>0.36430000000000001</v>
      </c>
      <c r="G10" s="554">
        <v>0.36430000000000001</v>
      </c>
      <c r="H10" s="554">
        <v>0.36430000000000001</v>
      </c>
      <c r="I10" s="554">
        <v>0.36430000000000001</v>
      </c>
      <c r="J10" s="554">
        <v>0.36430000000000001</v>
      </c>
      <c r="K10" s="554">
        <v>0.36430000000000001</v>
      </c>
      <c r="L10" s="554">
        <v>0.36430000000000001</v>
      </c>
      <c r="M10" s="554">
        <v>0.36430000000000001</v>
      </c>
      <c r="N10" s="554">
        <v>0.36430000000000001</v>
      </c>
      <c r="O10" s="554">
        <v>0.36430000000000001</v>
      </c>
      <c r="P10" s="554">
        <v>0.36430000000000001</v>
      </c>
      <c r="Q10" s="554">
        <v>0.36430000000000001</v>
      </c>
      <c r="R10" s="554">
        <v>0.36430000000000001</v>
      </c>
      <c r="S10" s="554">
        <v>0.36430000000000001</v>
      </c>
      <c r="T10" s="554">
        <v>0.36430000000000001</v>
      </c>
      <c r="U10" s="554">
        <v>0.36430000000000001</v>
      </c>
      <c r="V10" s="554">
        <v>0.36430000000000001</v>
      </c>
      <c r="W10" s="554">
        <v>0.36430000000000001</v>
      </c>
      <c r="X10" s="554">
        <v>0.36430000000000001</v>
      </c>
      <c r="Y10" s="554">
        <v>0.36430000000000001</v>
      </c>
      <c r="Z10" s="554">
        <v>0.36430000000000001</v>
      </c>
      <c r="AA10" s="554">
        <v>0.36430000000000001</v>
      </c>
      <c r="AB10" s="554">
        <v>0.36430000000000001</v>
      </c>
      <c r="AC10" s="554">
        <v>0.36430000000000001</v>
      </c>
      <c r="AD10" s="554">
        <v>0.36430000000000001</v>
      </c>
      <c r="AE10" s="554">
        <v>0.36430000000000001</v>
      </c>
      <c r="AF10" s="554">
        <v>0.36430000000000001</v>
      </c>
      <c r="AG10" s="554">
        <v>0.36430000000000001</v>
      </c>
      <c r="AH10" s="554">
        <v>0.36430000000000001</v>
      </c>
      <c r="AI10" s="554">
        <v>0.36430000000000001</v>
      </c>
      <c r="AJ10" s="554">
        <v>0.36430000000000001</v>
      </c>
      <c r="AK10" s="554">
        <v>0.36430000000000001</v>
      </c>
      <c r="AL10" s="554">
        <v>0.36430000000000001</v>
      </c>
      <c r="AM10" s="554">
        <v>0.36430000000000001</v>
      </c>
      <c r="AN10" s="554">
        <v>0.36430000000000001</v>
      </c>
      <c r="AO10" s="554">
        <v>0.36430000000000001</v>
      </c>
      <c r="AP10" s="554">
        <v>0.36430000000000001</v>
      </c>
      <c r="AQ10" s="554">
        <v>0.36430000000000001</v>
      </c>
      <c r="AR10" s="554">
        <v>0.36430000000000001</v>
      </c>
      <c r="AS10" s="554">
        <v>0.36430000000000001</v>
      </c>
      <c r="AT10" s="554">
        <v>0.36430000000000001</v>
      </c>
      <c r="AU10" s="554">
        <v>0.36430000000000001</v>
      </c>
      <c r="AV10" s="554">
        <v>0.36430000000000001</v>
      </c>
      <c r="AW10" s="554">
        <v>0.36430000000000001</v>
      </c>
      <c r="AX10" s="554">
        <v>0.36430000000000001</v>
      </c>
      <c r="AY10" s="554">
        <v>0.36430000000000001</v>
      </c>
      <c r="AZ10" s="554">
        <v>0.33629999999999999</v>
      </c>
      <c r="BA10" s="554">
        <v>0.33629999999999999</v>
      </c>
      <c r="BB10" s="554">
        <v>0.33629999999999999</v>
      </c>
      <c r="BC10" s="555">
        <v>0.33629999999999999</v>
      </c>
      <c r="BD10" s="555">
        <v>0.33629999999999999</v>
      </c>
      <c r="BE10" s="555">
        <v>0.33629999999999999</v>
      </c>
      <c r="BF10" s="555">
        <v>0.33629999999999999</v>
      </c>
      <c r="BG10" s="555">
        <v>0.33629999999999999</v>
      </c>
      <c r="BH10" s="555">
        <v>0.33629999999999999</v>
      </c>
      <c r="BI10" s="555">
        <v>0.33629999999999999</v>
      </c>
      <c r="BJ10" s="555">
        <v>0.33629999999999999</v>
      </c>
      <c r="BK10" s="555">
        <v>0.33629999999999999</v>
      </c>
      <c r="BL10" s="555">
        <v>0.33629999999999999</v>
      </c>
      <c r="BM10" s="555">
        <v>0.33629999999999999</v>
      </c>
      <c r="BN10" s="555">
        <v>0.33629999999999999</v>
      </c>
      <c r="BO10" s="555">
        <v>0.33629999999999999</v>
      </c>
      <c r="BP10" s="555">
        <v>0.33629999999999999</v>
      </c>
      <c r="BQ10" s="555">
        <v>0.33629999999999999</v>
      </c>
      <c r="BR10" s="555">
        <v>0.33629999999999999</v>
      </c>
      <c r="BS10" s="555">
        <v>0.33629999999999999</v>
      </c>
      <c r="BT10" s="555">
        <v>0.33629999999999999</v>
      </c>
      <c r="BU10" s="555">
        <v>0.33629999999999999</v>
      </c>
      <c r="BV10" s="555">
        <v>0.33629999999999999</v>
      </c>
    </row>
    <row r="11" spans="1:74" ht="12" customHeight="1" x14ac:dyDescent="0.35">
      <c r="A11" s="531"/>
      <c r="B11" s="528" t="s">
        <v>1168</v>
      </c>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4"/>
      <c r="AZ11" s="554"/>
      <c r="BA11" s="554"/>
      <c r="BB11" s="554"/>
      <c r="BC11" s="555"/>
      <c r="BD11" s="555"/>
      <c r="BE11" s="555"/>
      <c r="BF11" s="555"/>
      <c r="BG11" s="555"/>
      <c r="BH11" s="555"/>
      <c r="BI11" s="555"/>
      <c r="BJ11" s="555"/>
      <c r="BK11" s="555"/>
      <c r="BL11" s="555"/>
      <c r="BM11" s="555"/>
      <c r="BN11" s="555"/>
      <c r="BO11" s="555"/>
      <c r="BP11" s="555"/>
      <c r="BQ11" s="555"/>
      <c r="BR11" s="555"/>
      <c r="BS11" s="555"/>
      <c r="BT11" s="555"/>
      <c r="BU11" s="555"/>
      <c r="BV11" s="555"/>
    </row>
    <row r="12" spans="1:74" ht="12" customHeight="1" x14ac:dyDescent="0.35">
      <c r="A12" s="531" t="s">
        <v>1169</v>
      </c>
      <c r="B12" s="406" t="s">
        <v>1170</v>
      </c>
      <c r="C12" s="554">
        <v>104.47190000000001</v>
      </c>
      <c r="D12" s="554">
        <v>104.5492</v>
      </c>
      <c r="E12" s="554">
        <v>106.08410000000001</v>
      </c>
      <c r="F12" s="554">
        <v>106.36409999999999</v>
      </c>
      <c r="G12" s="554">
        <v>107.2223</v>
      </c>
      <c r="H12" s="554">
        <v>107.6035</v>
      </c>
      <c r="I12" s="554">
        <v>107.8145</v>
      </c>
      <c r="J12" s="554">
        <v>108.3463</v>
      </c>
      <c r="K12" s="554">
        <v>109.1229</v>
      </c>
      <c r="L12" s="554">
        <v>109.4468</v>
      </c>
      <c r="M12" s="554">
        <v>111.17910000000001</v>
      </c>
      <c r="N12" s="554">
        <v>118.0311</v>
      </c>
      <c r="O12" s="554">
        <v>118.8746</v>
      </c>
      <c r="P12" s="554">
        <v>119.84139999999999</v>
      </c>
      <c r="Q12" s="554">
        <v>120.9743</v>
      </c>
      <c r="R12" s="554">
        <v>121.7433</v>
      </c>
      <c r="S12" s="554">
        <v>123.08159999999999</v>
      </c>
      <c r="T12" s="554">
        <v>124.72920000000001</v>
      </c>
      <c r="U12" s="554">
        <v>125.997</v>
      </c>
      <c r="V12" s="554">
        <v>126.33540000000001</v>
      </c>
      <c r="W12" s="554">
        <v>126.6836</v>
      </c>
      <c r="X12" s="554">
        <v>128.09989999999999</v>
      </c>
      <c r="Y12" s="554">
        <v>129.22550000000001</v>
      </c>
      <c r="Z12" s="554">
        <v>132.62889999999999</v>
      </c>
      <c r="AA12" s="554">
        <v>133.58449999999999</v>
      </c>
      <c r="AB12" s="554">
        <v>133.84450000000001</v>
      </c>
      <c r="AC12" s="554">
        <v>134.95349999999999</v>
      </c>
      <c r="AD12" s="554">
        <v>137.25729999999999</v>
      </c>
      <c r="AE12" s="554">
        <v>137.4513</v>
      </c>
      <c r="AF12" s="554">
        <v>137.88050000000001</v>
      </c>
      <c r="AG12" s="554">
        <v>137.8725</v>
      </c>
      <c r="AH12" s="554">
        <v>137.87809999999999</v>
      </c>
      <c r="AI12" s="554">
        <v>137.87809999999999</v>
      </c>
      <c r="AJ12" s="554">
        <v>137.8981</v>
      </c>
      <c r="AK12" s="554">
        <v>139.5986</v>
      </c>
      <c r="AL12" s="554">
        <v>141.27529999999999</v>
      </c>
      <c r="AM12" s="554">
        <v>141.87649999999999</v>
      </c>
      <c r="AN12" s="554">
        <v>142.59</v>
      </c>
      <c r="AO12" s="554">
        <v>143.00280000000001</v>
      </c>
      <c r="AP12" s="554">
        <v>143.6696</v>
      </c>
      <c r="AQ12" s="554">
        <v>144.4539</v>
      </c>
      <c r="AR12" s="554">
        <v>144.42429999999999</v>
      </c>
      <c r="AS12" s="554">
        <v>144.42429999999999</v>
      </c>
      <c r="AT12" s="554">
        <v>144.51230000000001</v>
      </c>
      <c r="AU12" s="554">
        <v>144.59989999999999</v>
      </c>
      <c r="AV12" s="554">
        <v>145.303</v>
      </c>
      <c r="AW12" s="554">
        <v>145.303</v>
      </c>
      <c r="AX12" s="554">
        <v>147.6275</v>
      </c>
      <c r="AY12" s="554">
        <v>148.48570000000001</v>
      </c>
      <c r="AZ12" s="554">
        <v>148.68719999999999</v>
      </c>
      <c r="BA12" s="554">
        <v>149.8837</v>
      </c>
      <c r="BB12" s="554">
        <v>150.85220000000001</v>
      </c>
      <c r="BC12" s="555">
        <v>151.0454</v>
      </c>
      <c r="BD12" s="555">
        <v>151.869</v>
      </c>
      <c r="BE12" s="555">
        <v>151.869</v>
      </c>
      <c r="BF12" s="555">
        <v>151.869</v>
      </c>
      <c r="BG12" s="555">
        <v>152.01900000000001</v>
      </c>
      <c r="BH12" s="555">
        <v>152.83959999999999</v>
      </c>
      <c r="BI12" s="555">
        <v>152.83959999999999</v>
      </c>
      <c r="BJ12" s="555">
        <v>154.89359999999999</v>
      </c>
      <c r="BK12" s="555">
        <v>155.6241</v>
      </c>
      <c r="BL12" s="555">
        <v>155.72110000000001</v>
      </c>
      <c r="BM12" s="555">
        <v>155.72110000000001</v>
      </c>
      <c r="BN12" s="555">
        <v>155.72110000000001</v>
      </c>
      <c r="BO12" s="555">
        <v>156.2141</v>
      </c>
      <c r="BP12" s="555">
        <v>156.22020000000001</v>
      </c>
      <c r="BQ12" s="555">
        <v>156.22020000000001</v>
      </c>
      <c r="BR12" s="555">
        <v>156.33340000000001</v>
      </c>
      <c r="BS12" s="555">
        <v>156.68340000000001</v>
      </c>
      <c r="BT12" s="555">
        <v>157.34399999999999</v>
      </c>
      <c r="BU12" s="555">
        <v>157.74029999999999</v>
      </c>
      <c r="BV12" s="555">
        <v>159.9522</v>
      </c>
    </row>
    <row r="13" spans="1:74" ht="12" customHeight="1" x14ac:dyDescent="0.35">
      <c r="A13" s="531" t="s">
        <v>1171</v>
      </c>
      <c r="B13" s="406" t="s">
        <v>1172</v>
      </c>
      <c r="C13" s="554">
        <v>36.6387</v>
      </c>
      <c r="D13" s="554">
        <v>37.062100000000001</v>
      </c>
      <c r="E13" s="554">
        <v>37.292499999999997</v>
      </c>
      <c r="F13" s="554">
        <v>37.963099999999997</v>
      </c>
      <c r="G13" s="554">
        <v>38.328899999999997</v>
      </c>
      <c r="H13" s="554">
        <v>39.409799999999997</v>
      </c>
      <c r="I13" s="554">
        <v>39.997799999999998</v>
      </c>
      <c r="J13" s="554">
        <v>40.601900000000001</v>
      </c>
      <c r="K13" s="554">
        <v>41.210900000000002</v>
      </c>
      <c r="L13" s="554">
        <v>41.580500000000001</v>
      </c>
      <c r="M13" s="554">
        <v>42.446899999999999</v>
      </c>
      <c r="N13" s="554">
        <v>45.838099999999997</v>
      </c>
      <c r="O13" s="554">
        <v>46.484299999999998</v>
      </c>
      <c r="P13" s="554">
        <v>47.177999999999997</v>
      </c>
      <c r="Q13" s="554">
        <v>48.7928</v>
      </c>
      <c r="R13" s="554">
        <v>49.304699999999997</v>
      </c>
      <c r="S13" s="554">
        <v>49.969499999999996</v>
      </c>
      <c r="T13" s="554">
        <v>50.695500000000003</v>
      </c>
      <c r="U13" s="554">
        <v>51.642800000000001</v>
      </c>
      <c r="V13" s="554">
        <v>53.119799999999998</v>
      </c>
      <c r="W13" s="554">
        <v>54.140500000000003</v>
      </c>
      <c r="X13" s="554">
        <v>54.960700000000003</v>
      </c>
      <c r="Y13" s="554">
        <v>55.974899999999998</v>
      </c>
      <c r="Z13" s="554">
        <v>59.529200000000003</v>
      </c>
      <c r="AA13" s="554">
        <v>60.788200000000003</v>
      </c>
      <c r="AB13" s="554">
        <v>61.111400000000003</v>
      </c>
      <c r="AC13" s="554">
        <v>62.0869</v>
      </c>
      <c r="AD13" s="554">
        <v>62.541499999999999</v>
      </c>
      <c r="AE13" s="554">
        <v>63.302300000000002</v>
      </c>
      <c r="AF13" s="554">
        <v>64.515199999999993</v>
      </c>
      <c r="AG13" s="554">
        <v>65.101799999999997</v>
      </c>
      <c r="AH13" s="554">
        <v>65.804699999999997</v>
      </c>
      <c r="AI13" s="554">
        <v>66.587800000000001</v>
      </c>
      <c r="AJ13" s="554">
        <v>67.123699999999999</v>
      </c>
      <c r="AK13" s="554">
        <v>67.950999999999993</v>
      </c>
      <c r="AL13" s="554">
        <v>70.767799999999994</v>
      </c>
      <c r="AM13" s="554">
        <v>72.198099999999997</v>
      </c>
      <c r="AN13" s="554">
        <v>72.746099999999998</v>
      </c>
      <c r="AO13" s="554">
        <v>73.267499999999998</v>
      </c>
      <c r="AP13" s="554">
        <v>74.149299999999997</v>
      </c>
      <c r="AQ13" s="554">
        <v>75.2363</v>
      </c>
      <c r="AR13" s="554">
        <v>76.835599999999999</v>
      </c>
      <c r="AS13" s="554">
        <v>78.865300000000005</v>
      </c>
      <c r="AT13" s="554">
        <v>79.586799999999997</v>
      </c>
      <c r="AU13" s="554">
        <v>80.545900000000003</v>
      </c>
      <c r="AV13" s="554">
        <v>82.189899999999994</v>
      </c>
      <c r="AW13" s="554">
        <v>83.152799999999999</v>
      </c>
      <c r="AX13" s="554">
        <v>90.141499999999994</v>
      </c>
      <c r="AY13" s="554">
        <v>92.655500000000004</v>
      </c>
      <c r="AZ13" s="554">
        <v>93.221000000000004</v>
      </c>
      <c r="BA13" s="554">
        <v>98.365200000000002</v>
      </c>
      <c r="BB13" s="554">
        <v>102.36369999999999</v>
      </c>
      <c r="BC13" s="555">
        <v>106.68300000000001</v>
      </c>
      <c r="BD13" s="555">
        <v>110.8753</v>
      </c>
      <c r="BE13" s="555">
        <v>113.3801</v>
      </c>
      <c r="BF13" s="555">
        <v>115.4323</v>
      </c>
      <c r="BG13" s="555">
        <v>116.5834</v>
      </c>
      <c r="BH13" s="555">
        <v>117.58499999999999</v>
      </c>
      <c r="BI13" s="555">
        <v>119.6062</v>
      </c>
      <c r="BJ13" s="555">
        <v>126.73739999999999</v>
      </c>
      <c r="BK13" s="555">
        <v>129.07919999999999</v>
      </c>
      <c r="BL13" s="555">
        <v>129.1019</v>
      </c>
      <c r="BM13" s="555">
        <v>132.19759999999999</v>
      </c>
      <c r="BN13" s="555">
        <v>133.6799</v>
      </c>
      <c r="BO13" s="555">
        <v>136.13079999999999</v>
      </c>
      <c r="BP13" s="555">
        <v>139.04179999999999</v>
      </c>
      <c r="BQ13" s="555">
        <v>141.05600000000001</v>
      </c>
      <c r="BR13" s="555">
        <v>142.05760000000001</v>
      </c>
      <c r="BS13" s="555">
        <v>143.0155</v>
      </c>
      <c r="BT13" s="555">
        <v>144.0754</v>
      </c>
      <c r="BU13" s="555">
        <v>145.67519999999999</v>
      </c>
      <c r="BV13" s="555">
        <v>156.6919</v>
      </c>
    </row>
    <row r="14" spans="1:74" ht="12" customHeight="1" x14ac:dyDescent="0.35">
      <c r="A14" s="531" t="s">
        <v>1173</v>
      </c>
      <c r="B14" s="529" t="s">
        <v>1174</v>
      </c>
      <c r="C14" s="554">
        <v>1.7479</v>
      </c>
      <c r="D14" s="554">
        <v>1.7479</v>
      </c>
      <c r="E14" s="554">
        <v>1.7479</v>
      </c>
      <c r="F14" s="554">
        <v>1.7479</v>
      </c>
      <c r="G14" s="554">
        <v>1.7479</v>
      </c>
      <c r="H14" s="554">
        <v>1.7479</v>
      </c>
      <c r="I14" s="554">
        <v>1.7479</v>
      </c>
      <c r="J14" s="554">
        <v>1.7479</v>
      </c>
      <c r="K14" s="554">
        <v>1.7479</v>
      </c>
      <c r="L14" s="554">
        <v>1.7479</v>
      </c>
      <c r="M14" s="554">
        <v>1.7479</v>
      </c>
      <c r="N14" s="554">
        <v>1.7479</v>
      </c>
      <c r="O14" s="554">
        <v>1.7399</v>
      </c>
      <c r="P14" s="554">
        <v>1.7399</v>
      </c>
      <c r="Q14" s="554">
        <v>1.7399</v>
      </c>
      <c r="R14" s="554">
        <v>1.7399</v>
      </c>
      <c r="S14" s="554">
        <v>1.7399</v>
      </c>
      <c r="T14" s="554">
        <v>1.7399</v>
      </c>
      <c r="U14" s="554">
        <v>1.5599000000000001</v>
      </c>
      <c r="V14" s="554">
        <v>1.5599000000000001</v>
      </c>
      <c r="W14" s="554">
        <v>1.5599000000000001</v>
      </c>
      <c r="X14" s="554">
        <v>1.4799</v>
      </c>
      <c r="Y14" s="554">
        <v>1.4799</v>
      </c>
      <c r="Z14" s="554">
        <v>1.48</v>
      </c>
      <c r="AA14" s="554">
        <v>1.48</v>
      </c>
      <c r="AB14" s="554">
        <v>1.48</v>
      </c>
      <c r="AC14" s="554">
        <v>1.48</v>
      </c>
      <c r="AD14" s="554">
        <v>1.48</v>
      </c>
      <c r="AE14" s="554">
        <v>1.48</v>
      </c>
      <c r="AF14" s="554">
        <v>1.48</v>
      </c>
      <c r="AG14" s="554">
        <v>1.48</v>
      </c>
      <c r="AH14" s="554">
        <v>1.48</v>
      </c>
      <c r="AI14" s="554">
        <v>1.48</v>
      </c>
      <c r="AJ14" s="554">
        <v>1.48</v>
      </c>
      <c r="AK14" s="554">
        <v>1.48</v>
      </c>
      <c r="AL14" s="554">
        <v>1.48</v>
      </c>
      <c r="AM14" s="554">
        <v>1.48</v>
      </c>
      <c r="AN14" s="554">
        <v>1.48</v>
      </c>
      <c r="AO14" s="554">
        <v>1.48</v>
      </c>
      <c r="AP14" s="554">
        <v>1.48</v>
      </c>
      <c r="AQ14" s="554">
        <v>1.48</v>
      </c>
      <c r="AR14" s="554">
        <v>1.48</v>
      </c>
      <c r="AS14" s="554">
        <v>1.48</v>
      </c>
      <c r="AT14" s="554">
        <v>1.48</v>
      </c>
      <c r="AU14" s="554">
        <v>1.48</v>
      </c>
      <c r="AV14" s="554">
        <v>1.48</v>
      </c>
      <c r="AW14" s="554">
        <v>1.48</v>
      </c>
      <c r="AX14" s="554">
        <v>1.48</v>
      </c>
      <c r="AY14" s="554">
        <v>1.48</v>
      </c>
      <c r="AZ14" s="554">
        <v>1.48</v>
      </c>
      <c r="BA14" s="554">
        <v>1.48</v>
      </c>
      <c r="BB14" s="554">
        <v>1.48</v>
      </c>
      <c r="BC14" s="555">
        <v>1.48</v>
      </c>
      <c r="BD14" s="555">
        <v>1.48</v>
      </c>
      <c r="BE14" s="555">
        <v>1.48</v>
      </c>
      <c r="BF14" s="555">
        <v>1.48</v>
      </c>
      <c r="BG14" s="555">
        <v>1.48</v>
      </c>
      <c r="BH14" s="555">
        <v>1.48</v>
      </c>
      <c r="BI14" s="555">
        <v>1.48</v>
      </c>
      <c r="BJ14" s="555">
        <v>1.48</v>
      </c>
      <c r="BK14" s="555">
        <v>1.48</v>
      </c>
      <c r="BL14" s="555">
        <v>1.48</v>
      </c>
      <c r="BM14" s="555">
        <v>1.48</v>
      </c>
      <c r="BN14" s="555">
        <v>1.48</v>
      </c>
      <c r="BO14" s="555">
        <v>1.48</v>
      </c>
      <c r="BP14" s="555">
        <v>1.48</v>
      </c>
      <c r="BQ14" s="555">
        <v>1.48</v>
      </c>
      <c r="BR14" s="555">
        <v>1.48</v>
      </c>
      <c r="BS14" s="555">
        <v>1.48</v>
      </c>
      <c r="BT14" s="555">
        <v>1.48</v>
      </c>
      <c r="BU14" s="555">
        <v>1.48</v>
      </c>
      <c r="BV14" s="555">
        <v>1.48</v>
      </c>
    </row>
    <row r="15" spans="1:74" ht="12" customHeight="1" x14ac:dyDescent="0.35">
      <c r="A15" s="531" t="s">
        <v>1179</v>
      </c>
      <c r="B15" s="529" t="s">
        <v>1180</v>
      </c>
      <c r="C15" s="554">
        <v>2.5053000000000001</v>
      </c>
      <c r="D15" s="554">
        <v>2.5053000000000001</v>
      </c>
      <c r="E15" s="554">
        <v>2.5053000000000001</v>
      </c>
      <c r="F15" s="554">
        <v>2.5013999999999998</v>
      </c>
      <c r="G15" s="554">
        <v>2.5013999999999998</v>
      </c>
      <c r="H15" s="554">
        <v>2.5225</v>
      </c>
      <c r="I15" s="554">
        <v>2.5225</v>
      </c>
      <c r="J15" s="554">
        <v>2.5225</v>
      </c>
      <c r="K15" s="554">
        <v>2.5225</v>
      </c>
      <c r="L15" s="554">
        <v>2.5225</v>
      </c>
      <c r="M15" s="554">
        <v>2.5225</v>
      </c>
      <c r="N15" s="554">
        <v>2.5225</v>
      </c>
      <c r="O15" s="554">
        <v>2.5225</v>
      </c>
      <c r="P15" s="554">
        <v>2.5225</v>
      </c>
      <c r="Q15" s="554">
        <v>2.5225</v>
      </c>
      <c r="R15" s="554">
        <v>2.5225</v>
      </c>
      <c r="S15" s="554">
        <v>2.5225</v>
      </c>
      <c r="T15" s="554">
        <v>2.5225</v>
      </c>
      <c r="U15" s="554">
        <v>2.5225</v>
      </c>
      <c r="V15" s="554">
        <v>2.5225</v>
      </c>
      <c r="W15" s="554">
        <v>2.5225</v>
      </c>
      <c r="X15" s="554">
        <v>2.5225</v>
      </c>
      <c r="Y15" s="554">
        <v>2.5225</v>
      </c>
      <c r="Z15" s="554">
        <v>2.5225</v>
      </c>
      <c r="AA15" s="554">
        <v>2.5928</v>
      </c>
      <c r="AB15" s="554">
        <v>2.5928</v>
      </c>
      <c r="AC15" s="554">
        <v>2.5928</v>
      </c>
      <c r="AD15" s="554">
        <v>2.6097999999999999</v>
      </c>
      <c r="AE15" s="554">
        <v>2.6097999999999999</v>
      </c>
      <c r="AF15" s="554">
        <v>2.6097999999999999</v>
      </c>
      <c r="AG15" s="554">
        <v>2.6394000000000002</v>
      </c>
      <c r="AH15" s="554">
        <v>2.6613000000000002</v>
      </c>
      <c r="AI15" s="554">
        <v>2.6613000000000002</v>
      </c>
      <c r="AJ15" s="554">
        <v>2.6204999999999998</v>
      </c>
      <c r="AK15" s="554">
        <v>2.6486000000000001</v>
      </c>
      <c r="AL15" s="554">
        <v>2.6486000000000001</v>
      </c>
      <c r="AM15" s="554">
        <v>2.6576</v>
      </c>
      <c r="AN15" s="554">
        <v>2.6576</v>
      </c>
      <c r="AO15" s="554">
        <v>2.6576</v>
      </c>
      <c r="AP15" s="554">
        <v>2.7185999999999999</v>
      </c>
      <c r="AQ15" s="554">
        <v>2.7185999999999999</v>
      </c>
      <c r="AR15" s="554">
        <v>2.7185999999999999</v>
      </c>
      <c r="AS15" s="554">
        <v>2.7185999999999999</v>
      </c>
      <c r="AT15" s="554">
        <v>2.7185999999999999</v>
      </c>
      <c r="AU15" s="554">
        <v>2.7425999999999999</v>
      </c>
      <c r="AV15" s="554">
        <v>2.7425999999999999</v>
      </c>
      <c r="AW15" s="554">
        <v>2.7425999999999999</v>
      </c>
      <c r="AX15" s="554">
        <v>2.7425999999999999</v>
      </c>
      <c r="AY15" s="554">
        <v>2.7425999999999999</v>
      </c>
      <c r="AZ15" s="554">
        <v>2.7425999999999999</v>
      </c>
      <c r="BA15" s="554">
        <v>2.7425999999999999</v>
      </c>
      <c r="BB15" s="554">
        <v>2.7425999999999999</v>
      </c>
      <c r="BC15" s="555">
        <v>2.7425999999999999</v>
      </c>
      <c r="BD15" s="555">
        <v>2.7425999999999999</v>
      </c>
      <c r="BE15" s="555">
        <v>2.7425999999999999</v>
      </c>
      <c r="BF15" s="555">
        <v>2.7425999999999999</v>
      </c>
      <c r="BG15" s="555">
        <v>2.7425999999999999</v>
      </c>
      <c r="BH15" s="555">
        <v>2.7425999999999999</v>
      </c>
      <c r="BI15" s="555">
        <v>2.7425999999999999</v>
      </c>
      <c r="BJ15" s="555">
        <v>2.7425999999999999</v>
      </c>
      <c r="BK15" s="555">
        <v>2.7425999999999999</v>
      </c>
      <c r="BL15" s="555">
        <v>2.7425999999999999</v>
      </c>
      <c r="BM15" s="555">
        <v>2.7425999999999999</v>
      </c>
      <c r="BN15" s="555">
        <v>2.7425999999999999</v>
      </c>
      <c r="BO15" s="555">
        <v>2.7425999999999999</v>
      </c>
      <c r="BP15" s="555">
        <v>2.7425999999999999</v>
      </c>
      <c r="BQ15" s="555">
        <v>2.7425999999999999</v>
      </c>
      <c r="BR15" s="555">
        <v>2.7425999999999999</v>
      </c>
      <c r="BS15" s="555">
        <v>2.7425999999999999</v>
      </c>
      <c r="BT15" s="555">
        <v>2.7425999999999999</v>
      </c>
      <c r="BU15" s="555">
        <v>2.7425999999999999</v>
      </c>
      <c r="BV15" s="555">
        <v>2.7425999999999999</v>
      </c>
    </row>
    <row r="16" spans="1:74" ht="12" customHeight="1" x14ac:dyDescent="0.35">
      <c r="A16" s="531" t="s">
        <v>1177</v>
      </c>
      <c r="B16" s="529" t="s">
        <v>1178</v>
      </c>
      <c r="C16" s="554">
        <v>3.9201000000000001</v>
      </c>
      <c r="D16" s="554">
        <v>3.9201000000000001</v>
      </c>
      <c r="E16" s="554">
        <v>3.9192</v>
      </c>
      <c r="F16" s="554">
        <v>3.9192</v>
      </c>
      <c r="G16" s="554">
        <v>3.9182000000000001</v>
      </c>
      <c r="H16" s="554">
        <v>3.8414999999999999</v>
      </c>
      <c r="I16" s="554">
        <v>3.8414999999999999</v>
      </c>
      <c r="J16" s="554">
        <v>3.8431000000000002</v>
      </c>
      <c r="K16" s="554">
        <v>3.8445</v>
      </c>
      <c r="L16" s="554">
        <v>3.8418000000000001</v>
      </c>
      <c r="M16" s="554">
        <v>3.8418000000000001</v>
      </c>
      <c r="N16" s="554">
        <v>3.8351999999999999</v>
      </c>
      <c r="O16" s="554">
        <v>3.6907000000000001</v>
      </c>
      <c r="P16" s="554">
        <v>3.69</v>
      </c>
      <c r="Q16" s="554">
        <v>3.6804000000000001</v>
      </c>
      <c r="R16" s="554">
        <v>3.6804000000000001</v>
      </c>
      <c r="S16" s="554">
        <v>3.6692</v>
      </c>
      <c r="T16" s="554">
        <v>3.6598999999999999</v>
      </c>
      <c r="U16" s="554">
        <v>3.6576</v>
      </c>
      <c r="V16" s="554">
        <v>3.6576</v>
      </c>
      <c r="W16" s="554">
        <v>3.6463000000000001</v>
      </c>
      <c r="X16" s="554">
        <v>3.6562999999999999</v>
      </c>
      <c r="Y16" s="554">
        <v>3.6534</v>
      </c>
      <c r="Z16" s="554">
        <v>3.6520999999999999</v>
      </c>
      <c r="AA16" s="554">
        <v>3.0531000000000001</v>
      </c>
      <c r="AB16" s="554">
        <v>3.0516999999999999</v>
      </c>
      <c r="AC16" s="554">
        <v>3.0371000000000001</v>
      </c>
      <c r="AD16" s="554">
        <v>3.0371000000000001</v>
      </c>
      <c r="AE16" s="554">
        <v>3.0343</v>
      </c>
      <c r="AF16" s="554">
        <v>3.0377999999999998</v>
      </c>
      <c r="AG16" s="554">
        <v>2.9784000000000002</v>
      </c>
      <c r="AH16" s="554">
        <v>2.9784000000000002</v>
      </c>
      <c r="AI16" s="554">
        <v>2.9698000000000002</v>
      </c>
      <c r="AJ16" s="554">
        <v>2.9666000000000001</v>
      </c>
      <c r="AK16" s="554">
        <v>2.9544000000000001</v>
      </c>
      <c r="AL16" s="554">
        <v>2.9224000000000001</v>
      </c>
      <c r="AM16" s="554">
        <v>2.911</v>
      </c>
      <c r="AN16" s="554">
        <v>2.8809999999999998</v>
      </c>
      <c r="AO16" s="554">
        <v>2.8809999999999998</v>
      </c>
      <c r="AP16" s="554">
        <v>2.8809999999999998</v>
      </c>
      <c r="AQ16" s="554">
        <v>2.8809999999999998</v>
      </c>
      <c r="AR16" s="554">
        <v>2.8809999999999998</v>
      </c>
      <c r="AS16" s="554">
        <v>2.8809999999999998</v>
      </c>
      <c r="AT16" s="554">
        <v>2.8769999999999998</v>
      </c>
      <c r="AU16" s="554">
        <v>2.8769999999999998</v>
      </c>
      <c r="AV16" s="554">
        <v>2.8704000000000001</v>
      </c>
      <c r="AW16" s="554">
        <v>2.8725999999999998</v>
      </c>
      <c r="AX16" s="554">
        <v>2.8660000000000001</v>
      </c>
      <c r="AY16" s="554">
        <v>2.8570000000000002</v>
      </c>
      <c r="AZ16" s="554">
        <v>2.8570000000000002</v>
      </c>
      <c r="BA16" s="554">
        <v>2.8570000000000002</v>
      </c>
      <c r="BB16" s="554">
        <v>2.8595999999999999</v>
      </c>
      <c r="BC16" s="555">
        <v>2.8500999999999999</v>
      </c>
      <c r="BD16" s="555">
        <v>2.8761999999999999</v>
      </c>
      <c r="BE16" s="555">
        <v>2.8761999999999999</v>
      </c>
      <c r="BF16" s="555">
        <v>2.8761999999999999</v>
      </c>
      <c r="BG16" s="555">
        <v>2.8681999999999999</v>
      </c>
      <c r="BH16" s="555">
        <v>2.8681999999999999</v>
      </c>
      <c r="BI16" s="555">
        <v>2.8681999999999999</v>
      </c>
      <c r="BJ16" s="555">
        <v>2.8441999999999998</v>
      </c>
      <c r="BK16" s="555">
        <v>2.8441999999999998</v>
      </c>
      <c r="BL16" s="555">
        <v>2.8441999999999998</v>
      </c>
      <c r="BM16" s="555">
        <v>2.8441999999999998</v>
      </c>
      <c r="BN16" s="555">
        <v>2.8441999999999998</v>
      </c>
      <c r="BO16" s="555">
        <v>2.8441999999999998</v>
      </c>
      <c r="BP16" s="555">
        <v>2.8761999999999999</v>
      </c>
      <c r="BQ16" s="555">
        <v>2.8761999999999999</v>
      </c>
      <c r="BR16" s="555">
        <v>2.8761999999999999</v>
      </c>
      <c r="BS16" s="555">
        <v>2.8761999999999999</v>
      </c>
      <c r="BT16" s="555">
        <v>2.8761999999999999</v>
      </c>
      <c r="BU16" s="555">
        <v>2.8761999999999999</v>
      </c>
      <c r="BV16" s="555">
        <v>2.8761999999999999</v>
      </c>
    </row>
    <row r="17" spans="1:74" ht="12" customHeight="1" x14ac:dyDescent="0.35">
      <c r="A17" s="531" t="s">
        <v>1175</v>
      </c>
      <c r="B17" s="529" t="s">
        <v>1176</v>
      </c>
      <c r="C17" s="554">
        <v>2.7109999999999999</v>
      </c>
      <c r="D17" s="554">
        <v>2.673</v>
      </c>
      <c r="E17" s="554">
        <v>2.673</v>
      </c>
      <c r="F17" s="554">
        <v>2.673</v>
      </c>
      <c r="G17" s="554">
        <v>2.673</v>
      </c>
      <c r="H17" s="554">
        <v>2.6593</v>
      </c>
      <c r="I17" s="554">
        <v>2.6593</v>
      </c>
      <c r="J17" s="554">
        <v>2.6972999999999998</v>
      </c>
      <c r="K17" s="554">
        <v>2.6972999999999998</v>
      </c>
      <c r="L17" s="554">
        <v>2.6972999999999998</v>
      </c>
      <c r="M17" s="554">
        <v>2.6972999999999998</v>
      </c>
      <c r="N17" s="554">
        <v>2.6972999999999998</v>
      </c>
      <c r="O17" s="554">
        <v>2.5929000000000002</v>
      </c>
      <c r="P17" s="554">
        <v>2.5929000000000002</v>
      </c>
      <c r="Q17" s="554">
        <v>2.4499</v>
      </c>
      <c r="R17" s="554">
        <v>2.4499</v>
      </c>
      <c r="S17" s="554">
        <v>2.4499</v>
      </c>
      <c r="T17" s="554">
        <v>2.4499</v>
      </c>
      <c r="U17" s="554">
        <v>2.4346999999999999</v>
      </c>
      <c r="V17" s="554">
        <v>2.4346999999999999</v>
      </c>
      <c r="W17" s="554">
        <v>2.4346999999999999</v>
      </c>
      <c r="X17" s="554">
        <v>2.4346999999999999</v>
      </c>
      <c r="Y17" s="554">
        <v>2.4346999999999999</v>
      </c>
      <c r="Z17" s="554">
        <v>2.4346999999999999</v>
      </c>
      <c r="AA17" s="554">
        <v>2.4447999999999999</v>
      </c>
      <c r="AB17" s="554">
        <v>2.4447999999999999</v>
      </c>
      <c r="AC17" s="554">
        <v>2.4447999999999999</v>
      </c>
      <c r="AD17" s="554">
        <v>2.4447999999999999</v>
      </c>
      <c r="AE17" s="554">
        <v>2.4270999999999998</v>
      </c>
      <c r="AF17" s="554">
        <v>2.4270999999999998</v>
      </c>
      <c r="AG17" s="554">
        <v>2.4270999999999998</v>
      </c>
      <c r="AH17" s="554">
        <v>2.4270999999999998</v>
      </c>
      <c r="AI17" s="554">
        <v>2.4270999999999998</v>
      </c>
      <c r="AJ17" s="554">
        <v>2.4270999999999998</v>
      </c>
      <c r="AK17" s="554">
        <v>2.4270999999999998</v>
      </c>
      <c r="AL17" s="554">
        <v>2.4140999999999999</v>
      </c>
      <c r="AM17" s="554">
        <v>2.4140999999999999</v>
      </c>
      <c r="AN17" s="554">
        <v>2.4140999999999999</v>
      </c>
      <c r="AO17" s="554">
        <v>2.4140999999999999</v>
      </c>
      <c r="AP17" s="554">
        <v>2.4140999999999999</v>
      </c>
      <c r="AQ17" s="554">
        <v>2.4140999999999999</v>
      </c>
      <c r="AR17" s="554">
        <v>2.4140999999999999</v>
      </c>
      <c r="AS17" s="554">
        <v>2.3290999999999999</v>
      </c>
      <c r="AT17" s="554">
        <v>2.3290999999999999</v>
      </c>
      <c r="AU17" s="554">
        <v>2.3290999999999999</v>
      </c>
      <c r="AV17" s="554">
        <v>2.3290999999999999</v>
      </c>
      <c r="AW17" s="554">
        <v>2.3290999999999999</v>
      </c>
      <c r="AX17" s="554">
        <v>2.3290999999999999</v>
      </c>
      <c r="AY17" s="554">
        <v>2.3290999999999999</v>
      </c>
      <c r="AZ17" s="554">
        <v>2.3290999999999999</v>
      </c>
      <c r="BA17" s="554">
        <v>2.3290999999999999</v>
      </c>
      <c r="BB17" s="554">
        <v>2.3290999999999999</v>
      </c>
      <c r="BC17" s="555">
        <v>2.3290999999999999</v>
      </c>
      <c r="BD17" s="555">
        <v>2.3290999999999999</v>
      </c>
      <c r="BE17" s="555">
        <v>2.3290999999999999</v>
      </c>
      <c r="BF17" s="555">
        <v>2.3290999999999999</v>
      </c>
      <c r="BG17" s="555">
        <v>2.3319999999999999</v>
      </c>
      <c r="BH17" s="555">
        <v>2.3319999999999999</v>
      </c>
      <c r="BI17" s="555">
        <v>2.3319999999999999</v>
      </c>
      <c r="BJ17" s="555">
        <v>2.3319999999999999</v>
      </c>
      <c r="BK17" s="555">
        <v>2.3319999999999999</v>
      </c>
      <c r="BL17" s="555">
        <v>2.3319999999999999</v>
      </c>
      <c r="BM17" s="555">
        <v>2.3319999999999999</v>
      </c>
      <c r="BN17" s="555">
        <v>2.3319999999999999</v>
      </c>
      <c r="BO17" s="555">
        <v>2.3319999999999999</v>
      </c>
      <c r="BP17" s="555">
        <v>2.3319999999999999</v>
      </c>
      <c r="BQ17" s="555">
        <v>2.3319999999999999</v>
      </c>
      <c r="BR17" s="555">
        <v>2.3319999999999999</v>
      </c>
      <c r="BS17" s="555">
        <v>2.3319999999999999</v>
      </c>
      <c r="BT17" s="555">
        <v>2.3319999999999999</v>
      </c>
      <c r="BU17" s="555">
        <v>2.3319999999999999</v>
      </c>
      <c r="BV17" s="555">
        <v>2.3319999999999999</v>
      </c>
    </row>
    <row r="18" spans="1:74" ht="12" customHeight="1" x14ac:dyDescent="0.35">
      <c r="A18" s="531" t="s">
        <v>1181</v>
      </c>
      <c r="B18" s="529" t="s">
        <v>1182</v>
      </c>
      <c r="C18" s="554">
        <v>79.4773</v>
      </c>
      <c r="D18" s="554">
        <v>79.4773</v>
      </c>
      <c r="E18" s="554">
        <v>79.4773</v>
      </c>
      <c r="F18" s="554">
        <v>79.4773</v>
      </c>
      <c r="G18" s="554">
        <v>79.481300000000005</v>
      </c>
      <c r="H18" s="554">
        <v>79.481300000000005</v>
      </c>
      <c r="I18" s="554">
        <v>79.509399999999999</v>
      </c>
      <c r="J18" s="554">
        <v>79.504499999999993</v>
      </c>
      <c r="K18" s="554">
        <v>79.6297</v>
      </c>
      <c r="L18" s="554">
        <v>79.631200000000007</v>
      </c>
      <c r="M18" s="554">
        <v>79.631200000000007</v>
      </c>
      <c r="N18" s="554">
        <v>79.635900000000007</v>
      </c>
      <c r="O18" s="554">
        <v>79.539000000000001</v>
      </c>
      <c r="P18" s="554">
        <v>79.539000000000001</v>
      </c>
      <c r="Q18" s="554">
        <v>79.537899999999993</v>
      </c>
      <c r="R18" s="554">
        <v>79.540999999999997</v>
      </c>
      <c r="S18" s="554">
        <v>79.571399999999997</v>
      </c>
      <c r="T18" s="554">
        <v>79.6083</v>
      </c>
      <c r="U18" s="554">
        <v>79.6083</v>
      </c>
      <c r="V18" s="554">
        <v>79.6083</v>
      </c>
      <c r="W18" s="554">
        <v>79.610799999999998</v>
      </c>
      <c r="X18" s="554">
        <v>79.610799999999998</v>
      </c>
      <c r="Y18" s="554">
        <v>79.610799999999998</v>
      </c>
      <c r="Z18" s="554">
        <v>79.610699999999994</v>
      </c>
      <c r="AA18" s="554">
        <v>79.746700000000004</v>
      </c>
      <c r="AB18" s="554">
        <v>79.746700000000004</v>
      </c>
      <c r="AC18" s="554">
        <v>79.760800000000003</v>
      </c>
      <c r="AD18" s="554">
        <v>79.760800000000003</v>
      </c>
      <c r="AE18" s="554">
        <v>79.760800000000003</v>
      </c>
      <c r="AF18" s="554">
        <v>79.760800000000003</v>
      </c>
      <c r="AG18" s="554">
        <v>79.760800000000003</v>
      </c>
      <c r="AH18" s="554">
        <v>79.760800000000003</v>
      </c>
      <c r="AI18" s="554">
        <v>79.762299999999996</v>
      </c>
      <c r="AJ18" s="554">
        <v>79.762799999999999</v>
      </c>
      <c r="AK18" s="554">
        <v>79.766300000000001</v>
      </c>
      <c r="AL18" s="554">
        <v>79.771299999999997</v>
      </c>
      <c r="AM18" s="554">
        <v>79.717699999999994</v>
      </c>
      <c r="AN18" s="554">
        <v>79.717699999999994</v>
      </c>
      <c r="AO18" s="554">
        <v>79.717699999999994</v>
      </c>
      <c r="AP18" s="554">
        <v>79.716499999999996</v>
      </c>
      <c r="AQ18" s="554">
        <v>79.682500000000005</v>
      </c>
      <c r="AR18" s="554">
        <v>79.680899999999994</v>
      </c>
      <c r="AS18" s="554">
        <v>79.680899999999994</v>
      </c>
      <c r="AT18" s="554">
        <v>79.680899999999994</v>
      </c>
      <c r="AU18" s="554">
        <v>79.678100000000001</v>
      </c>
      <c r="AV18" s="554">
        <v>79.682699999999997</v>
      </c>
      <c r="AW18" s="554">
        <v>79.682699999999997</v>
      </c>
      <c r="AX18" s="554">
        <v>79.688599999999994</v>
      </c>
      <c r="AY18" s="554">
        <v>79.688599999999994</v>
      </c>
      <c r="AZ18" s="554">
        <v>79.688599999999994</v>
      </c>
      <c r="BA18" s="554">
        <v>79.688599999999994</v>
      </c>
      <c r="BB18" s="554">
        <v>79.688599999999994</v>
      </c>
      <c r="BC18" s="555">
        <v>79.688599999999994</v>
      </c>
      <c r="BD18" s="555">
        <v>79.692700000000002</v>
      </c>
      <c r="BE18" s="555">
        <v>79.693700000000007</v>
      </c>
      <c r="BF18" s="555">
        <v>79.698800000000006</v>
      </c>
      <c r="BG18" s="555">
        <v>79.702799999999996</v>
      </c>
      <c r="BH18" s="555">
        <v>79.702799999999996</v>
      </c>
      <c r="BI18" s="555">
        <v>79.706900000000005</v>
      </c>
      <c r="BJ18" s="555">
        <v>79.736800000000002</v>
      </c>
      <c r="BK18" s="555">
        <v>79.736800000000002</v>
      </c>
      <c r="BL18" s="555">
        <v>79.736800000000002</v>
      </c>
      <c r="BM18" s="555">
        <v>79.733900000000006</v>
      </c>
      <c r="BN18" s="555">
        <v>79.733900000000006</v>
      </c>
      <c r="BO18" s="555">
        <v>79.733900000000006</v>
      </c>
      <c r="BP18" s="555">
        <v>79.747399999999999</v>
      </c>
      <c r="BQ18" s="555">
        <v>79.751099999999994</v>
      </c>
      <c r="BR18" s="555">
        <v>79.751099999999994</v>
      </c>
      <c r="BS18" s="555">
        <v>79.751099999999994</v>
      </c>
      <c r="BT18" s="555">
        <v>79.756699999999995</v>
      </c>
      <c r="BU18" s="555">
        <v>79.756</v>
      </c>
      <c r="BV18" s="555">
        <v>79.8078</v>
      </c>
    </row>
    <row r="19" spans="1:74" ht="12" customHeight="1" x14ac:dyDescent="0.35">
      <c r="A19" s="531" t="s">
        <v>1183</v>
      </c>
      <c r="B19" s="406" t="s">
        <v>1184</v>
      </c>
      <c r="C19" s="554">
        <v>22.917899999999999</v>
      </c>
      <c r="D19" s="554">
        <v>22.917899999999999</v>
      </c>
      <c r="E19" s="554">
        <v>22.917899999999999</v>
      </c>
      <c r="F19" s="554">
        <v>22.917899999999999</v>
      </c>
      <c r="G19" s="554">
        <v>22.917899999999999</v>
      </c>
      <c r="H19" s="554">
        <v>22.917899999999999</v>
      </c>
      <c r="I19" s="554">
        <v>22.917899999999999</v>
      </c>
      <c r="J19" s="554">
        <v>22.917899999999999</v>
      </c>
      <c r="K19" s="554">
        <v>22.917899999999999</v>
      </c>
      <c r="L19" s="554">
        <v>22.997900000000001</v>
      </c>
      <c r="M19" s="554">
        <v>22.997900000000001</v>
      </c>
      <c r="N19" s="554">
        <v>23.016200000000001</v>
      </c>
      <c r="O19" s="554">
        <v>23.0077</v>
      </c>
      <c r="P19" s="554">
        <v>23.0077</v>
      </c>
      <c r="Q19" s="554">
        <v>23.0077</v>
      </c>
      <c r="R19" s="554">
        <v>23.0077</v>
      </c>
      <c r="S19" s="554">
        <v>23.0077</v>
      </c>
      <c r="T19" s="554">
        <v>23.0077</v>
      </c>
      <c r="U19" s="554">
        <v>23.0077</v>
      </c>
      <c r="V19" s="554">
        <v>23.0077</v>
      </c>
      <c r="W19" s="554">
        <v>23.0077</v>
      </c>
      <c r="X19" s="554">
        <v>23.0077</v>
      </c>
      <c r="Y19" s="554">
        <v>23.0077</v>
      </c>
      <c r="Z19" s="554">
        <v>23.0077</v>
      </c>
      <c r="AA19" s="554">
        <v>23.013400000000001</v>
      </c>
      <c r="AB19" s="554">
        <v>23.013400000000001</v>
      </c>
      <c r="AC19" s="554">
        <v>23.013400000000001</v>
      </c>
      <c r="AD19" s="554">
        <v>23.013400000000001</v>
      </c>
      <c r="AE19" s="554">
        <v>23.043900000000001</v>
      </c>
      <c r="AF19" s="554">
        <v>23.043900000000001</v>
      </c>
      <c r="AG19" s="554">
        <v>23.043900000000001</v>
      </c>
      <c r="AH19" s="554">
        <v>23.043900000000001</v>
      </c>
      <c r="AI19" s="554">
        <v>23.043900000000001</v>
      </c>
      <c r="AJ19" s="554">
        <v>23.043900000000001</v>
      </c>
      <c r="AK19" s="554">
        <v>23.043900000000001</v>
      </c>
      <c r="AL19" s="554">
        <v>23.043900000000001</v>
      </c>
      <c r="AM19" s="554">
        <v>23.1294</v>
      </c>
      <c r="AN19" s="554">
        <v>23.1294</v>
      </c>
      <c r="AO19" s="554">
        <v>23.1294</v>
      </c>
      <c r="AP19" s="554">
        <v>23.138999999999999</v>
      </c>
      <c r="AQ19" s="554">
        <v>23.138999999999999</v>
      </c>
      <c r="AR19" s="554">
        <v>23.138999999999999</v>
      </c>
      <c r="AS19" s="554">
        <v>23.138999999999999</v>
      </c>
      <c r="AT19" s="554">
        <v>23.138999999999999</v>
      </c>
      <c r="AU19" s="554">
        <v>23.138999999999999</v>
      </c>
      <c r="AV19" s="554">
        <v>23.138999999999999</v>
      </c>
      <c r="AW19" s="554">
        <v>23.138999999999999</v>
      </c>
      <c r="AX19" s="554">
        <v>23.138999999999999</v>
      </c>
      <c r="AY19" s="554">
        <v>23.138999999999999</v>
      </c>
      <c r="AZ19" s="554">
        <v>23.138999999999999</v>
      </c>
      <c r="BA19" s="554">
        <v>23.138999999999999</v>
      </c>
      <c r="BB19" s="554">
        <v>23.219000000000001</v>
      </c>
      <c r="BC19" s="555">
        <v>23.219000000000001</v>
      </c>
      <c r="BD19" s="555">
        <v>23.219000000000001</v>
      </c>
      <c r="BE19" s="555">
        <v>23.219000000000001</v>
      </c>
      <c r="BF19" s="555">
        <v>23.219000000000001</v>
      </c>
      <c r="BG19" s="555">
        <v>23.219000000000001</v>
      </c>
      <c r="BH19" s="555">
        <v>23.219000000000001</v>
      </c>
      <c r="BI19" s="555">
        <v>23.219000000000001</v>
      </c>
      <c r="BJ19" s="555">
        <v>23.219000000000001</v>
      </c>
      <c r="BK19" s="555">
        <v>23.219000000000001</v>
      </c>
      <c r="BL19" s="555">
        <v>23.219000000000001</v>
      </c>
      <c r="BM19" s="555">
        <v>23.219000000000001</v>
      </c>
      <c r="BN19" s="555">
        <v>23.219000000000001</v>
      </c>
      <c r="BO19" s="555">
        <v>23.219000000000001</v>
      </c>
      <c r="BP19" s="555">
        <v>23.219000000000001</v>
      </c>
      <c r="BQ19" s="555">
        <v>23.219000000000001</v>
      </c>
      <c r="BR19" s="555">
        <v>23.219000000000001</v>
      </c>
      <c r="BS19" s="555">
        <v>23.219000000000001</v>
      </c>
      <c r="BT19" s="555">
        <v>23.219000000000001</v>
      </c>
      <c r="BU19" s="555">
        <v>23.219000000000001</v>
      </c>
      <c r="BV19" s="555">
        <v>23.219000000000001</v>
      </c>
    </row>
    <row r="20" spans="1:74" ht="12" customHeight="1" x14ac:dyDescent="0.35">
      <c r="A20" s="531" t="s">
        <v>1185</v>
      </c>
      <c r="B20" s="408" t="s">
        <v>1186</v>
      </c>
      <c r="C20" s="554">
        <v>98.093500000000006</v>
      </c>
      <c r="D20" s="554">
        <v>98.093500000000006</v>
      </c>
      <c r="E20" s="554">
        <v>98.093500000000006</v>
      </c>
      <c r="F20" s="554">
        <v>97.081999999999994</v>
      </c>
      <c r="G20" s="554">
        <v>97.081999999999994</v>
      </c>
      <c r="H20" s="554">
        <v>97.081999999999994</v>
      </c>
      <c r="I20" s="554">
        <v>97.081999999999994</v>
      </c>
      <c r="J20" s="554">
        <v>97.081999999999994</v>
      </c>
      <c r="K20" s="554">
        <v>97.081999999999994</v>
      </c>
      <c r="L20" s="554">
        <v>97.102000000000004</v>
      </c>
      <c r="M20" s="554">
        <v>96.500600000000006</v>
      </c>
      <c r="N20" s="554">
        <v>96.500600000000006</v>
      </c>
      <c r="O20" s="554">
        <v>96.585800000000006</v>
      </c>
      <c r="P20" s="554">
        <v>96.585800000000006</v>
      </c>
      <c r="Q20" s="554">
        <v>96.585800000000006</v>
      </c>
      <c r="R20" s="554">
        <v>95.546400000000006</v>
      </c>
      <c r="S20" s="554">
        <v>95.546400000000006</v>
      </c>
      <c r="T20" s="554">
        <v>95.546400000000006</v>
      </c>
      <c r="U20" s="554">
        <v>95.546400000000006</v>
      </c>
      <c r="V20" s="554">
        <v>95.546400000000006</v>
      </c>
      <c r="W20" s="554">
        <v>95.546400000000006</v>
      </c>
      <c r="X20" s="554">
        <v>95.546400000000006</v>
      </c>
      <c r="Y20" s="554">
        <v>95.546400000000006</v>
      </c>
      <c r="Z20" s="554">
        <v>95.546400000000006</v>
      </c>
      <c r="AA20" s="554">
        <v>95.406400000000005</v>
      </c>
      <c r="AB20" s="554">
        <v>95.406400000000005</v>
      </c>
      <c r="AC20" s="554">
        <v>95.406400000000005</v>
      </c>
      <c r="AD20" s="554">
        <v>95.406400000000005</v>
      </c>
      <c r="AE20" s="554">
        <v>95.427400000000006</v>
      </c>
      <c r="AF20" s="554">
        <v>94.658900000000003</v>
      </c>
      <c r="AG20" s="554">
        <v>94.658900000000003</v>
      </c>
      <c r="AH20" s="554">
        <v>94.658900000000003</v>
      </c>
      <c r="AI20" s="554">
        <v>94.658900000000003</v>
      </c>
      <c r="AJ20" s="554">
        <v>94.658900000000003</v>
      </c>
      <c r="AK20" s="554">
        <v>94.658900000000003</v>
      </c>
      <c r="AL20" s="554">
        <v>94.658900000000003</v>
      </c>
      <c r="AM20" s="554">
        <v>94.658900000000003</v>
      </c>
      <c r="AN20" s="554">
        <v>94.658900000000003</v>
      </c>
      <c r="AO20" s="554">
        <v>94.658900000000003</v>
      </c>
      <c r="AP20" s="554">
        <v>94.658900000000003</v>
      </c>
      <c r="AQ20" s="554">
        <v>94.658900000000003</v>
      </c>
      <c r="AR20" s="554">
        <v>94.658900000000003</v>
      </c>
      <c r="AS20" s="554">
        <v>95.772900000000007</v>
      </c>
      <c r="AT20" s="554">
        <v>95.772900000000007</v>
      </c>
      <c r="AU20" s="554">
        <v>95.772900000000007</v>
      </c>
      <c r="AV20" s="554">
        <v>95.772900000000007</v>
      </c>
      <c r="AW20" s="554">
        <v>95.772900000000007</v>
      </c>
      <c r="AX20" s="554">
        <v>95.772900000000007</v>
      </c>
      <c r="AY20" s="554">
        <v>95.772900000000007</v>
      </c>
      <c r="AZ20" s="554">
        <v>95.772900000000007</v>
      </c>
      <c r="BA20" s="554">
        <v>95.772900000000007</v>
      </c>
      <c r="BB20" s="554">
        <v>96.886899999999997</v>
      </c>
      <c r="BC20" s="555">
        <v>96.886899999999997</v>
      </c>
      <c r="BD20" s="555">
        <v>96.886899999999997</v>
      </c>
      <c r="BE20" s="555">
        <v>96.886899999999997</v>
      </c>
      <c r="BF20" s="555">
        <v>96.886899999999997</v>
      </c>
      <c r="BG20" s="555">
        <v>96.886899999999997</v>
      </c>
      <c r="BH20" s="555">
        <v>96.886899999999997</v>
      </c>
      <c r="BI20" s="555">
        <v>96.886899999999997</v>
      </c>
      <c r="BJ20" s="555">
        <v>96.886899999999997</v>
      </c>
      <c r="BK20" s="555">
        <v>96.931899999999999</v>
      </c>
      <c r="BL20" s="555">
        <v>96.931899999999999</v>
      </c>
      <c r="BM20" s="555">
        <v>96.931899999999999</v>
      </c>
      <c r="BN20" s="555">
        <v>96.931899999999999</v>
      </c>
      <c r="BO20" s="555">
        <v>96.931899999999999</v>
      </c>
      <c r="BP20" s="555">
        <v>96.931899999999999</v>
      </c>
      <c r="BQ20" s="555">
        <v>96.931899999999999</v>
      </c>
      <c r="BR20" s="555">
        <v>96.931899999999999</v>
      </c>
      <c r="BS20" s="555">
        <v>96.931899999999999</v>
      </c>
      <c r="BT20" s="555">
        <v>96.931899999999999</v>
      </c>
      <c r="BU20" s="555">
        <v>96.931899999999999</v>
      </c>
      <c r="BV20" s="555">
        <v>96.931899999999999</v>
      </c>
    </row>
    <row r="21" spans="1:74" ht="12" customHeight="1" x14ac:dyDescent="0.35">
      <c r="A21" s="531" t="s">
        <v>1187</v>
      </c>
      <c r="B21" s="408" t="s">
        <v>1188</v>
      </c>
      <c r="C21" s="554">
        <v>1.0448999999999999</v>
      </c>
      <c r="D21" s="554">
        <v>1.0566</v>
      </c>
      <c r="E21" s="554">
        <v>1.0812999999999999</v>
      </c>
      <c r="F21" s="554">
        <v>1.0972</v>
      </c>
      <c r="G21" s="554">
        <v>1.111</v>
      </c>
      <c r="H21" s="554">
        <v>1.1135999999999999</v>
      </c>
      <c r="I21" s="554">
        <v>1.3669</v>
      </c>
      <c r="J21" s="554">
        <v>1.3986000000000001</v>
      </c>
      <c r="K21" s="554">
        <v>1.3986000000000001</v>
      </c>
      <c r="L21" s="554">
        <v>1.4229000000000001</v>
      </c>
      <c r="M21" s="554">
        <v>1.4459</v>
      </c>
      <c r="N21" s="554">
        <v>1.5113000000000001</v>
      </c>
      <c r="O21" s="554">
        <v>1.6466000000000001</v>
      </c>
      <c r="P21" s="554">
        <v>1.6556</v>
      </c>
      <c r="Q21" s="554">
        <v>1.7849999999999999</v>
      </c>
      <c r="R21" s="554">
        <v>1.9614</v>
      </c>
      <c r="S21" s="554">
        <v>2.5019999999999998</v>
      </c>
      <c r="T21" s="554">
        <v>2.7835999999999999</v>
      </c>
      <c r="U21" s="554">
        <v>3.0440999999999998</v>
      </c>
      <c r="V21" s="554">
        <v>3.1114999999999999</v>
      </c>
      <c r="W21" s="554">
        <v>3.3050999999999999</v>
      </c>
      <c r="X21" s="554">
        <v>3.7662</v>
      </c>
      <c r="Y21" s="554">
        <v>4.4169</v>
      </c>
      <c r="Z21" s="554">
        <v>4.7454000000000001</v>
      </c>
      <c r="AA21" s="554">
        <v>4.9949000000000003</v>
      </c>
      <c r="AB21" s="554">
        <v>5.0674000000000001</v>
      </c>
      <c r="AC21" s="554">
        <v>5.3144</v>
      </c>
      <c r="AD21" s="554">
        <v>6.0537000000000001</v>
      </c>
      <c r="AE21" s="554">
        <v>6.0618999999999996</v>
      </c>
      <c r="AF21" s="554">
        <v>6.5922000000000001</v>
      </c>
      <c r="AG21" s="554">
        <v>6.9390000000000001</v>
      </c>
      <c r="AH21" s="554">
        <v>7.4683000000000002</v>
      </c>
      <c r="AI21" s="554">
        <v>7.9558</v>
      </c>
      <c r="AJ21" s="554">
        <v>8.6290999999999993</v>
      </c>
      <c r="AK21" s="554">
        <v>8.7063000000000006</v>
      </c>
      <c r="AL21" s="554">
        <v>8.9763000000000002</v>
      </c>
      <c r="AM21" s="554">
        <v>9.1698000000000004</v>
      </c>
      <c r="AN21" s="554">
        <v>9.2558000000000007</v>
      </c>
      <c r="AO21" s="554">
        <v>9.5379000000000005</v>
      </c>
      <c r="AP21" s="554">
        <v>9.7139000000000006</v>
      </c>
      <c r="AQ21" s="554">
        <v>9.8655000000000008</v>
      </c>
      <c r="AR21" s="554">
        <v>10.926299999999999</v>
      </c>
      <c r="AS21" s="554">
        <v>12.416499999999999</v>
      </c>
      <c r="AT21" s="554">
        <v>12.898899999999999</v>
      </c>
      <c r="AU21" s="554">
        <v>13.4764</v>
      </c>
      <c r="AV21" s="554">
        <v>13.6533</v>
      </c>
      <c r="AW21" s="554">
        <v>14.0846</v>
      </c>
      <c r="AX21" s="554">
        <v>15.758900000000001</v>
      </c>
      <c r="AY21" s="554">
        <v>15.9034</v>
      </c>
      <c r="AZ21" s="554">
        <v>15.939299999999999</v>
      </c>
      <c r="BA21" s="554">
        <v>18.540800000000001</v>
      </c>
      <c r="BB21" s="554">
        <v>20.026399999999999</v>
      </c>
      <c r="BC21" s="555">
        <v>21.345700000000001</v>
      </c>
      <c r="BD21" s="555">
        <v>24.628699999999998</v>
      </c>
      <c r="BE21" s="555">
        <v>25.3749</v>
      </c>
      <c r="BF21" s="555">
        <v>25.790299999999998</v>
      </c>
      <c r="BG21" s="555">
        <v>26.346299999999999</v>
      </c>
      <c r="BH21" s="555">
        <v>26.814800000000002</v>
      </c>
      <c r="BI21" s="555">
        <v>26.983799999999999</v>
      </c>
      <c r="BJ21" s="555">
        <v>31.358599999999999</v>
      </c>
      <c r="BK21" s="555">
        <v>31.416599999999999</v>
      </c>
      <c r="BL21" s="555">
        <v>31.456600000000002</v>
      </c>
      <c r="BM21" s="555">
        <v>32.599800000000002</v>
      </c>
      <c r="BN21" s="555">
        <v>32.921799999999998</v>
      </c>
      <c r="BO21" s="555">
        <v>34.559199999999997</v>
      </c>
      <c r="BP21" s="555">
        <v>36.028199999999998</v>
      </c>
      <c r="BQ21" s="555">
        <v>37.157600000000002</v>
      </c>
      <c r="BR21" s="555">
        <v>37.384799999999998</v>
      </c>
      <c r="BS21" s="555">
        <v>37.771799999999999</v>
      </c>
      <c r="BT21" s="555">
        <v>37.9803</v>
      </c>
      <c r="BU21" s="555">
        <v>38.338299999999997</v>
      </c>
      <c r="BV21" s="555">
        <v>41.695599999999999</v>
      </c>
    </row>
    <row r="22" spans="1:74" ht="12" customHeight="1" x14ac:dyDescent="0.35">
      <c r="A22" s="531" t="s">
        <v>1189</v>
      </c>
      <c r="B22" s="408" t="s">
        <v>1190</v>
      </c>
      <c r="C22" s="554">
        <v>0.24440000000000001</v>
      </c>
      <c r="D22" s="554">
        <v>0.24440000000000001</v>
      </c>
      <c r="E22" s="554">
        <v>0.24440000000000001</v>
      </c>
      <c r="F22" s="554">
        <v>0.24440000000000001</v>
      </c>
      <c r="G22" s="554">
        <v>0.24440000000000001</v>
      </c>
      <c r="H22" s="554">
        <v>0.24440000000000001</v>
      </c>
      <c r="I22" s="554">
        <v>0.24440000000000001</v>
      </c>
      <c r="J22" s="554">
        <v>0.24440000000000001</v>
      </c>
      <c r="K22" s="554">
        <v>0.24440000000000001</v>
      </c>
      <c r="L22" s="554">
        <v>0.24440000000000001</v>
      </c>
      <c r="M22" s="554">
        <v>0.24440000000000001</v>
      </c>
      <c r="N22" s="554">
        <v>0.24440000000000001</v>
      </c>
      <c r="O22" s="554">
        <v>0.21779999999999999</v>
      </c>
      <c r="P22" s="554">
        <v>0.21779999999999999</v>
      </c>
      <c r="Q22" s="554">
        <v>0.21779999999999999</v>
      </c>
      <c r="R22" s="554">
        <v>0.21779999999999999</v>
      </c>
      <c r="S22" s="554">
        <v>0.21779999999999999</v>
      </c>
      <c r="T22" s="554">
        <v>0.21779999999999999</v>
      </c>
      <c r="U22" s="554">
        <v>0.21779999999999999</v>
      </c>
      <c r="V22" s="554">
        <v>0.21779999999999999</v>
      </c>
      <c r="W22" s="554">
        <v>0.21779999999999999</v>
      </c>
      <c r="X22" s="554">
        <v>0.21779999999999999</v>
      </c>
      <c r="Y22" s="554">
        <v>0.21779999999999999</v>
      </c>
      <c r="Z22" s="554">
        <v>0.21779999999999999</v>
      </c>
      <c r="AA22" s="554">
        <v>0.1502</v>
      </c>
      <c r="AB22" s="554">
        <v>0.1502</v>
      </c>
      <c r="AC22" s="554">
        <v>0.1502</v>
      </c>
      <c r="AD22" s="554">
        <v>0.1502</v>
      </c>
      <c r="AE22" s="554">
        <v>0.1502</v>
      </c>
      <c r="AF22" s="554">
        <v>0.1502</v>
      </c>
      <c r="AG22" s="554">
        <v>0.1502</v>
      </c>
      <c r="AH22" s="554">
        <v>0.1502</v>
      </c>
      <c r="AI22" s="554">
        <v>0.1502</v>
      </c>
      <c r="AJ22" s="554">
        <v>0.1502</v>
      </c>
      <c r="AK22" s="554">
        <v>0.1502</v>
      </c>
      <c r="AL22" s="554">
        <v>0.1502</v>
      </c>
      <c r="AM22" s="554">
        <v>0.1502</v>
      </c>
      <c r="AN22" s="554">
        <v>0.1502</v>
      </c>
      <c r="AO22" s="554">
        <v>0.1502</v>
      </c>
      <c r="AP22" s="554">
        <v>0.1502</v>
      </c>
      <c r="AQ22" s="554">
        <v>0.1502</v>
      </c>
      <c r="AR22" s="554">
        <v>0.1502</v>
      </c>
      <c r="AS22" s="554">
        <v>0.1502</v>
      </c>
      <c r="AT22" s="554">
        <v>0.1502</v>
      </c>
      <c r="AU22" s="554">
        <v>0.1502</v>
      </c>
      <c r="AV22" s="554">
        <v>0.1502</v>
      </c>
      <c r="AW22" s="554">
        <v>0.1502</v>
      </c>
      <c r="AX22" s="554">
        <v>0.1502</v>
      </c>
      <c r="AY22" s="554">
        <v>0.1502</v>
      </c>
      <c r="AZ22" s="554">
        <v>0.1502</v>
      </c>
      <c r="BA22" s="554">
        <v>0.1502</v>
      </c>
      <c r="BB22" s="554">
        <v>0.1502</v>
      </c>
      <c r="BC22" s="555">
        <v>0.1502</v>
      </c>
      <c r="BD22" s="555">
        <v>0.1502</v>
      </c>
      <c r="BE22" s="555">
        <v>0.1502</v>
      </c>
      <c r="BF22" s="555">
        <v>0.1502</v>
      </c>
      <c r="BG22" s="555">
        <v>0.1502</v>
      </c>
      <c r="BH22" s="555">
        <v>0.15049999999999999</v>
      </c>
      <c r="BI22" s="555">
        <v>0.15049999999999999</v>
      </c>
      <c r="BJ22" s="555">
        <v>0.15049999999999999</v>
      </c>
      <c r="BK22" s="555">
        <v>0.15049999999999999</v>
      </c>
      <c r="BL22" s="555">
        <v>0.15049999999999999</v>
      </c>
      <c r="BM22" s="555">
        <v>0.15049999999999999</v>
      </c>
      <c r="BN22" s="555">
        <v>0.15049999999999999</v>
      </c>
      <c r="BO22" s="555">
        <v>0.15049999999999999</v>
      </c>
      <c r="BP22" s="555">
        <v>0.15049999999999999</v>
      </c>
      <c r="BQ22" s="555">
        <v>0.15049999999999999</v>
      </c>
      <c r="BR22" s="555">
        <v>0.15049999999999999</v>
      </c>
      <c r="BS22" s="555">
        <v>0.15049999999999999</v>
      </c>
      <c r="BT22" s="555">
        <v>0.15049999999999999</v>
      </c>
      <c r="BU22" s="555">
        <v>0.15049999999999999</v>
      </c>
      <c r="BV22" s="555">
        <v>0.15049999999999999</v>
      </c>
    </row>
    <row r="23" spans="1:74" ht="12" customHeight="1" x14ac:dyDescent="0.35">
      <c r="A23" s="531"/>
      <c r="B23" s="530" t="s">
        <v>1191</v>
      </c>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554"/>
      <c r="BB23" s="554"/>
      <c r="BC23" s="555"/>
      <c r="BD23" s="555"/>
      <c r="BE23" s="555"/>
      <c r="BF23" s="555"/>
      <c r="BG23" s="555"/>
      <c r="BH23" s="555"/>
      <c r="BI23" s="555"/>
      <c r="BJ23" s="555"/>
      <c r="BK23" s="555"/>
      <c r="BL23" s="555"/>
      <c r="BM23" s="555"/>
      <c r="BN23" s="555"/>
      <c r="BO23" s="555"/>
      <c r="BP23" s="555"/>
      <c r="BQ23" s="555"/>
      <c r="BR23" s="555"/>
      <c r="BS23" s="555"/>
      <c r="BT23" s="555"/>
      <c r="BU23" s="555"/>
      <c r="BV23" s="555"/>
    </row>
    <row r="24" spans="1:74" ht="12" customHeight="1" x14ac:dyDescent="0.35">
      <c r="A24" s="531"/>
      <c r="B24" s="528" t="s">
        <v>1159</v>
      </c>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c r="AY24" s="554"/>
      <c r="AZ24" s="554"/>
      <c r="BA24" s="554"/>
      <c r="BB24" s="554"/>
      <c r="BC24" s="555"/>
      <c r="BD24" s="555"/>
      <c r="BE24" s="555"/>
      <c r="BF24" s="555"/>
      <c r="BG24" s="555"/>
      <c r="BH24" s="555"/>
      <c r="BI24" s="555"/>
      <c r="BJ24" s="555"/>
      <c r="BK24" s="555"/>
      <c r="BL24" s="555"/>
      <c r="BM24" s="555"/>
      <c r="BN24" s="555"/>
      <c r="BO24" s="555"/>
      <c r="BP24" s="555"/>
      <c r="BQ24" s="555"/>
      <c r="BR24" s="555"/>
      <c r="BS24" s="555"/>
      <c r="BT24" s="555"/>
      <c r="BU24" s="555"/>
      <c r="BV24" s="555"/>
    </row>
    <row r="25" spans="1:74" ht="12" customHeight="1" x14ac:dyDescent="0.35">
      <c r="A25" s="531" t="s">
        <v>1192</v>
      </c>
      <c r="B25" s="529" t="s">
        <v>1161</v>
      </c>
      <c r="C25" s="554">
        <v>17.6111</v>
      </c>
      <c r="D25" s="554">
        <v>17.647500000000001</v>
      </c>
      <c r="E25" s="554">
        <v>17.624300000000002</v>
      </c>
      <c r="F25" s="554">
        <v>17.621500000000001</v>
      </c>
      <c r="G25" s="554">
        <v>17.601900000000001</v>
      </c>
      <c r="H25" s="554">
        <v>17.5975</v>
      </c>
      <c r="I25" s="554">
        <v>17.6128</v>
      </c>
      <c r="J25" s="554">
        <v>17.645299999999999</v>
      </c>
      <c r="K25" s="554">
        <v>17.6431</v>
      </c>
      <c r="L25" s="554">
        <v>17.645499999999998</v>
      </c>
      <c r="M25" s="554">
        <v>17.646699999999999</v>
      </c>
      <c r="N25" s="554">
        <v>17.6477</v>
      </c>
      <c r="O25" s="554">
        <v>18.142600000000002</v>
      </c>
      <c r="P25" s="554">
        <v>18.1416</v>
      </c>
      <c r="Q25" s="554">
        <v>18.142800000000001</v>
      </c>
      <c r="R25" s="554">
        <v>18.155100000000001</v>
      </c>
      <c r="S25" s="554">
        <v>18.161300000000001</v>
      </c>
      <c r="T25" s="554">
        <v>18.183</v>
      </c>
      <c r="U25" s="554">
        <v>18.322500000000002</v>
      </c>
      <c r="V25" s="554">
        <v>18.328499999999998</v>
      </c>
      <c r="W25" s="554">
        <v>18.305499999999999</v>
      </c>
      <c r="X25" s="554">
        <v>18.3992</v>
      </c>
      <c r="Y25" s="554">
        <v>18.402699999999999</v>
      </c>
      <c r="Z25" s="554">
        <v>18.4114</v>
      </c>
      <c r="AA25" s="554">
        <v>18.7514</v>
      </c>
      <c r="AB25" s="554">
        <v>18.782</v>
      </c>
      <c r="AC25" s="554">
        <v>18.802900000000001</v>
      </c>
      <c r="AD25" s="554">
        <v>18.800799999999999</v>
      </c>
      <c r="AE25" s="554">
        <v>18.800799999999999</v>
      </c>
      <c r="AF25" s="554">
        <v>18.7956</v>
      </c>
      <c r="AG25" s="554">
        <v>18.7956</v>
      </c>
      <c r="AH25" s="554">
        <v>18.794899999999998</v>
      </c>
      <c r="AI25" s="554">
        <v>18.79</v>
      </c>
      <c r="AJ25" s="554">
        <v>18.7607</v>
      </c>
      <c r="AK25" s="554">
        <v>18.769500000000001</v>
      </c>
      <c r="AL25" s="554">
        <v>18.7822</v>
      </c>
      <c r="AM25" s="554">
        <v>19.018699999999999</v>
      </c>
      <c r="AN25" s="554">
        <v>19.047000000000001</v>
      </c>
      <c r="AO25" s="554">
        <v>18.839400000000001</v>
      </c>
      <c r="AP25" s="554">
        <v>18.839400000000001</v>
      </c>
      <c r="AQ25" s="554">
        <v>18.839400000000001</v>
      </c>
      <c r="AR25" s="554">
        <v>18.780200000000001</v>
      </c>
      <c r="AS25" s="554">
        <v>18.780200000000001</v>
      </c>
      <c r="AT25" s="554">
        <v>18.780200000000001</v>
      </c>
      <c r="AU25" s="554">
        <v>18.7834</v>
      </c>
      <c r="AV25" s="554">
        <v>18.7774</v>
      </c>
      <c r="AW25" s="554">
        <v>18.770099999999999</v>
      </c>
      <c r="AX25" s="554">
        <v>18.729900000000001</v>
      </c>
      <c r="AY25" s="554">
        <v>18.732099999999999</v>
      </c>
      <c r="AZ25" s="554">
        <v>18.732099999999999</v>
      </c>
      <c r="BA25" s="554">
        <v>18.734200000000001</v>
      </c>
      <c r="BB25" s="554">
        <v>18.6873</v>
      </c>
      <c r="BC25" s="555">
        <v>18.639399999999998</v>
      </c>
      <c r="BD25" s="555">
        <v>18.694900000000001</v>
      </c>
      <c r="BE25" s="555">
        <v>18.796299999999999</v>
      </c>
      <c r="BF25" s="555">
        <v>18.5733</v>
      </c>
      <c r="BG25" s="555">
        <v>18.517600000000002</v>
      </c>
      <c r="BH25" s="555">
        <v>18.516400000000001</v>
      </c>
      <c r="BI25" s="555">
        <v>18.516400000000001</v>
      </c>
      <c r="BJ25" s="555">
        <v>18.482199999999999</v>
      </c>
      <c r="BK25" s="555">
        <v>18.474499999999999</v>
      </c>
      <c r="BL25" s="555">
        <v>18.474499999999999</v>
      </c>
      <c r="BM25" s="555">
        <v>18.474499999999999</v>
      </c>
      <c r="BN25" s="555">
        <v>18.468399999999999</v>
      </c>
      <c r="BO25" s="555">
        <v>18.468399999999999</v>
      </c>
      <c r="BP25" s="555">
        <v>18.477499999999999</v>
      </c>
      <c r="BQ25" s="555">
        <v>18.482299999999999</v>
      </c>
      <c r="BR25" s="555">
        <v>18.482299999999999</v>
      </c>
      <c r="BS25" s="555">
        <v>18.482299999999999</v>
      </c>
      <c r="BT25" s="555">
        <v>18.487300000000001</v>
      </c>
      <c r="BU25" s="555">
        <v>18.487300000000001</v>
      </c>
      <c r="BV25" s="555">
        <v>18.479600000000001</v>
      </c>
    </row>
    <row r="26" spans="1:74" ht="12" customHeight="1" x14ac:dyDescent="0.35">
      <c r="A26" s="531" t="s">
        <v>1193</v>
      </c>
      <c r="B26" s="529" t="s">
        <v>1163</v>
      </c>
      <c r="C26" s="554">
        <v>1.5869</v>
      </c>
      <c r="D26" s="554">
        <v>1.6039000000000001</v>
      </c>
      <c r="E26" s="554">
        <v>1.6039000000000001</v>
      </c>
      <c r="F26" s="554">
        <v>1.6039000000000001</v>
      </c>
      <c r="G26" s="554">
        <v>1.6039000000000001</v>
      </c>
      <c r="H26" s="554">
        <v>1.6039000000000001</v>
      </c>
      <c r="I26" s="554">
        <v>1.6039000000000001</v>
      </c>
      <c r="J26" s="554">
        <v>1.6039000000000001</v>
      </c>
      <c r="K26" s="554">
        <v>1.6039000000000001</v>
      </c>
      <c r="L26" s="554">
        <v>1.6039000000000001</v>
      </c>
      <c r="M26" s="554">
        <v>1.6039000000000001</v>
      </c>
      <c r="N26" s="554">
        <v>1.6039000000000001</v>
      </c>
      <c r="O26" s="554">
        <v>1.4997</v>
      </c>
      <c r="P26" s="554">
        <v>1.4997</v>
      </c>
      <c r="Q26" s="554">
        <v>1.4997</v>
      </c>
      <c r="R26" s="554">
        <v>1.4997</v>
      </c>
      <c r="S26" s="554">
        <v>1.4997</v>
      </c>
      <c r="T26" s="554">
        <v>1.4997</v>
      </c>
      <c r="U26" s="554">
        <v>1.4997</v>
      </c>
      <c r="V26" s="554">
        <v>1.4997</v>
      </c>
      <c r="W26" s="554">
        <v>1.4997</v>
      </c>
      <c r="X26" s="554">
        <v>1.4997</v>
      </c>
      <c r="Y26" s="554">
        <v>1.4997</v>
      </c>
      <c r="Z26" s="554">
        <v>1.4997</v>
      </c>
      <c r="AA26" s="554">
        <v>1.4452</v>
      </c>
      <c r="AB26" s="554">
        <v>1.4452</v>
      </c>
      <c r="AC26" s="554">
        <v>1.4452</v>
      </c>
      <c r="AD26" s="554">
        <v>1.4452</v>
      </c>
      <c r="AE26" s="554">
        <v>1.4441999999999999</v>
      </c>
      <c r="AF26" s="554">
        <v>1.4441999999999999</v>
      </c>
      <c r="AG26" s="554">
        <v>1.4441999999999999</v>
      </c>
      <c r="AH26" s="554">
        <v>1.4441999999999999</v>
      </c>
      <c r="AI26" s="554">
        <v>1.4441999999999999</v>
      </c>
      <c r="AJ26" s="554">
        <v>1.4441999999999999</v>
      </c>
      <c r="AK26" s="554">
        <v>1.4441999999999999</v>
      </c>
      <c r="AL26" s="554">
        <v>1.4441999999999999</v>
      </c>
      <c r="AM26" s="554">
        <v>1.417</v>
      </c>
      <c r="AN26" s="554">
        <v>1.417</v>
      </c>
      <c r="AO26" s="554">
        <v>1.417</v>
      </c>
      <c r="AP26" s="554">
        <v>1.417</v>
      </c>
      <c r="AQ26" s="554">
        <v>1.417</v>
      </c>
      <c r="AR26" s="554">
        <v>1.417</v>
      </c>
      <c r="AS26" s="554">
        <v>1.417</v>
      </c>
      <c r="AT26" s="554">
        <v>1.417</v>
      </c>
      <c r="AU26" s="554">
        <v>1.417</v>
      </c>
      <c r="AV26" s="554">
        <v>1.417</v>
      </c>
      <c r="AW26" s="554">
        <v>1.417</v>
      </c>
      <c r="AX26" s="554">
        <v>1.417</v>
      </c>
      <c r="AY26" s="554">
        <v>1.417</v>
      </c>
      <c r="AZ26" s="554">
        <v>1.417</v>
      </c>
      <c r="BA26" s="554">
        <v>1.417</v>
      </c>
      <c r="BB26" s="554">
        <v>1.417</v>
      </c>
      <c r="BC26" s="555">
        <v>1.417</v>
      </c>
      <c r="BD26" s="555">
        <v>1.417</v>
      </c>
      <c r="BE26" s="555">
        <v>1.417</v>
      </c>
      <c r="BF26" s="555">
        <v>1.417</v>
      </c>
      <c r="BG26" s="555">
        <v>1.417</v>
      </c>
      <c r="BH26" s="555">
        <v>1.417</v>
      </c>
      <c r="BI26" s="555">
        <v>1.417</v>
      </c>
      <c r="BJ26" s="555">
        <v>1.417</v>
      </c>
      <c r="BK26" s="555">
        <v>1.417</v>
      </c>
      <c r="BL26" s="555">
        <v>1.417</v>
      </c>
      <c r="BM26" s="555">
        <v>1.417</v>
      </c>
      <c r="BN26" s="555">
        <v>1.417</v>
      </c>
      <c r="BO26" s="555">
        <v>1.417</v>
      </c>
      <c r="BP26" s="555">
        <v>1.417</v>
      </c>
      <c r="BQ26" s="555">
        <v>1.417</v>
      </c>
      <c r="BR26" s="555">
        <v>1.417</v>
      </c>
      <c r="BS26" s="555">
        <v>1.417</v>
      </c>
      <c r="BT26" s="555">
        <v>1.417</v>
      </c>
      <c r="BU26" s="555">
        <v>1.417</v>
      </c>
      <c r="BV26" s="555">
        <v>1.417</v>
      </c>
    </row>
    <row r="27" spans="1:74" ht="12" customHeight="1" x14ac:dyDescent="0.35">
      <c r="A27" s="531" t="s">
        <v>1194</v>
      </c>
      <c r="B27" s="529" t="s">
        <v>1165</v>
      </c>
      <c r="C27" s="554">
        <v>1.3877999999999999</v>
      </c>
      <c r="D27" s="554">
        <v>1.3869</v>
      </c>
      <c r="E27" s="554">
        <v>1.3869</v>
      </c>
      <c r="F27" s="554">
        <v>1.3827</v>
      </c>
      <c r="G27" s="554">
        <v>1.3827</v>
      </c>
      <c r="H27" s="554">
        <v>1.3839999999999999</v>
      </c>
      <c r="I27" s="554">
        <v>1.3873</v>
      </c>
      <c r="J27" s="554">
        <v>1.3873</v>
      </c>
      <c r="K27" s="554">
        <v>1.3879999999999999</v>
      </c>
      <c r="L27" s="554">
        <v>1.3878999999999999</v>
      </c>
      <c r="M27" s="554">
        <v>1.3878999999999999</v>
      </c>
      <c r="N27" s="554">
        <v>1.3884000000000001</v>
      </c>
      <c r="O27" s="554">
        <v>1.4266000000000001</v>
      </c>
      <c r="P27" s="554">
        <v>1.4253</v>
      </c>
      <c r="Q27" s="554">
        <v>1.4253</v>
      </c>
      <c r="R27" s="554">
        <v>1.4253</v>
      </c>
      <c r="S27" s="554">
        <v>1.4242999999999999</v>
      </c>
      <c r="T27" s="554">
        <v>1.4225000000000001</v>
      </c>
      <c r="U27" s="554">
        <v>1.4256</v>
      </c>
      <c r="V27" s="554">
        <v>1.4256</v>
      </c>
      <c r="W27" s="554">
        <v>1.4254</v>
      </c>
      <c r="X27" s="554">
        <v>1.4246000000000001</v>
      </c>
      <c r="Y27" s="554">
        <v>1.4231</v>
      </c>
      <c r="Z27" s="554">
        <v>1.4201999999999999</v>
      </c>
      <c r="AA27" s="554">
        <v>1.5248999999999999</v>
      </c>
      <c r="AB27" s="554">
        <v>1.5248999999999999</v>
      </c>
      <c r="AC27" s="554">
        <v>1.5248999999999999</v>
      </c>
      <c r="AD27" s="554">
        <v>1.5248999999999999</v>
      </c>
      <c r="AE27" s="554">
        <v>1.5274000000000001</v>
      </c>
      <c r="AF27" s="554">
        <v>1.5279</v>
      </c>
      <c r="AG27" s="554">
        <v>1.5279</v>
      </c>
      <c r="AH27" s="554">
        <v>1.5279</v>
      </c>
      <c r="AI27" s="554">
        <v>1.5235000000000001</v>
      </c>
      <c r="AJ27" s="554">
        <v>1.5235000000000001</v>
      </c>
      <c r="AK27" s="554">
        <v>1.5253000000000001</v>
      </c>
      <c r="AL27" s="554">
        <v>1.5273000000000001</v>
      </c>
      <c r="AM27" s="554">
        <v>1.5094000000000001</v>
      </c>
      <c r="AN27" s="554">
        <v>1.5078</v>
      </c>
      <c r="AO27" s="554">
        <v>1.5078</v>
      </c>
      <c r="AP27" s="554">
        <v>1.5078</v>
      </c>
      <c r="AQ27" s="554">
        <v>1.5078</v>
      </c>
      <c r="AR27" s="554">
        <v>1.5076000000000001</v>
      </c>
      <c r="AS27" s="554">
        <v>1.5076000000000001</v>
      </c>
      <c r="AT27" s="554">
        <v>1.5067999999999999</v>
      </c>
      <c r="AU27" s="554">
        <v>1.5067999999999999</v>
      </c>
      <c r="AV27" s="554">
        <v>1.5067999999999999</v>
      </c>
      <c r="AW27" s="554">
        <v>1.5058</v>
      </c>
      <c r="AX27" s="554">
        <v>1.5058</v>
      </c>
      <c r="AY27" s="554">
        <v>1.5058</v>
      </c>
      <c r="AZ27" s="554">
        <v>1.5058</v>
      </c>
      <c r="BA27" s="554">
        <v>1.5058</v>
      </c>
      <c r="BB27" s="554">
        <v>1.5058</v>
      </c>
      <c r="BC27" s="555">
        <v>1.5083</v>
      </c>
      <c r="BD27" s="555">
        <v>1.5113000000000001</v>
      </c>
      <c r="BE27" s="555">
        <v>1.51</v>
      </c>
      <c r="BF27" s="555">
        <v>1.51</v>
      </c>
      <c r="BG27" s="555">
        <v>1.51</v>
      </c>
      <c r="BH27" s="555">
        <v>1.51</v>
      </c>
      <c r="BI27" s="555">
        <v>1.51</v>
      </c>
      <c r="BJ27" s="555">
        <v>1.51</v>
      </c>
      <c r="BK27" s="555">
        <v>1.51</v>
      </c>
      <c r="BL27" s="555">
        <v>1.51</v>
      </c>
      <c r="BM27" s="555">
        <v>1.51</v>
      </c>
      <c r="BN27" s="555">
        <v>1.51</v>
      </c>
      <c r="BO27" s="555">
        <v>1.51</v>
      </c>
      <c r="BP27" s="555">
        <v>1.51</v>
      </c>
      <c r="BQ27" s="555">
        <v>1.51</v>
      </c>
      <c r="BR27" s="555">
        <v>1.51</v>
      </c>
      <c r="BS27" s="555">
        <v>1.51</v>
      </c>
      <c r="BT27" s="555">
        <v>1.51</v>
      </c>
      <c r="BU27" s="555">
        <v>1.51</v>
      </c>
      <c r="BV27" s="555">
        <v>1.51</v>
      </c>
    </row>
    <row r="28" spans="1:74" ht="12" customHeight="1" x14ac:dyDescent="0.35">
      <c r="A28" s="531" t="s">
        <v>1195</v>
      </c>
      <c r="B28" s="529" t="s">
        <v>1167</v>
      </c>
      <c r="C28" s="554">
        <v>1.9132</v>
      </c>
      <c r="D28" s="554">
        <v>1.9132</v>
      </c>
      <c r="E28" s="554">
        <v>1.9132</v>
      </c>
      <c r="F28" s="554">
        <v>1.9132</v>
      </c>
      <c r="G28" s="554">
        <v>1.9132</v>
      </c>
      <c r="H28" s="554">
        <v>1.9132</v>
      </c>
      <c r="I28" s="554">
        <v>1.9132</v>
      </c>
      <c r="J28" s="554">
        <v>1.9132</v>
      </c>
      <c r="K28" s="554">
        <v>1.9132</v>
      </c>
      <c r="L28" s="554">
        <v>1.9132</v>
      </c>
      <c r="M28" s="554">
        <v>1.9132</v>
      </c>
      <c r="N28" s="554">
        <v>1.9132</v>
      </c>
      <c r="O28" s="554">
        <v>1.5509999999999999</v>
      </c>
      <c r="P28" s="554">
        <v>1.5509999999999999</v>
      </c>
      <c r="Q28" s="554">
        <v>1.5509999999999999</v>
      </c>
      <c r="R28" s="554">
        <v>1.5509999999999999</v>
      </c>
      <c r="S28" s="554">
        <v>1.5509999999999999</v>
      </c>
      <c r="T28" s="554">
        <v>1.5509999999999999</v>
      </c>
      <c r="U28" s="554">
        <v>1.5509999999999999</v>
      </c>
      <c r="V28" s="554">
        <v>1.526</v>
      </c>
      <c r="W28" s="554">
        <v>1.526</v>
      </c>
      <c r="X28" s="554">
        <v>1.526</v>
      </c>
      <c r="Y28" s="554">
        <v>1.526</v>
      </c>
      <c r="Z28" s="554">
        <v>1.526</v>
      </c>
      <c r="AA28" s="554">
        <v>1.3022</v>
      </c>
      <c r="AB28" s="554">
        <v>1.3022</v>
      </c>
      <c r="AC28" s="554">
        <v>1.3714999999999999</v>
      </c>
      <c r="AD28" s="554">
        <v>1.3714999999999999</v>
      </c>
      <c r="AE28" s="554">
        <v>1.3714999999999999</v>
      </c>
      <c r="AF28" s="554">
        <v>1.3714999999999999</v>
      </c>
      <c r="AG28" s="554">
        <v>1.3714999999999999</v>
      </c>
      <c r="AH28" s="554">
        <v>1.3714999999999999</v>
      </c>
      <c r="AI28" s="554">
        <v>1.3714999999999999</v>
      </c>
      <c r="AJ28" s="554">
        <v>1.3714999999999999</v>
      </c>
      <c r="AK28" s="554">
        <v>1.3714999999999999</v>
      </c>
      <c r="AL28" s="554">
        <v>1.3662000000000001</v>
      </c>
      <c r="AM28" s="554">
        <v>1.4142999999999999</v>
      </c>
      <c r="AN28" s="554">
        <v>1.4142999999999999</v>
      </c>
      <c r="AO28" s="554">
        <v>1.3843000000000001</v>
      </c>
      <c r="AP28" s="554">
        <v>1.3843000000000001</v>
      </c>
      <c r="AQ28" s="554">
        <v>1.3843000000000001</v>
      </c>
      <c r="AR28" s="554">
        <v>1.3843000000000001</v>
      </c>
      <c r="AS28" s="554">
        <v>1.3843000000000001</v>
      </c>
      <c r="AT28" s="554">
        <v>1.3843000000000001</v>
      </c>
      <c r="AU28" s="554">
        <v>1.3843000000000001</v>
      </c>
      <c r="AV28" s="554">
        <v>1.3843000000000001</v>
      </c>
      <c r="AW28" s="554">
        <v>1.3843000000000001</v>
      </c>
      <c r="AX28" s="554">
        <v>1.3843000000000001</v>
      </c>
      <c r="AY28" s="554">
        <v>1.3843000000000001</v>
      </c>
      <c r="AZ28" s="554">
        <v>1.3843000000000001</v>
      </c>
      <c r="BA28" s="554">
        <v>1.3843000000000001</v>
      </c>
      <c r="BB28" s="554">
        <v>1.3843000000000001</v>
      </c>
      <c r="BC28" s="555">
        <v>1.3843000000000001</v>
      </c>
      <c r="BD28" s="555">
        <v>1.3843000000000001</v>
      </c>
      <c r="BE28" s="555">
        <v>1.3843000000000001</v>
      </c>
      <c r="BF28" s="555">
        <v>1.3843000000000001</v>
      </c>
      <c r="BG28" s="555">
        <v>1.3843000000000001</v>
      </c>
      <c r="BH28" s="555">
        <v>1.3843000000000001</v>
      </c>
      <c r="BI28" s="555">
        <v>1.3843000000000001</v>
      </c>
      <c r="BJ28" s="555">
        <v>1.3843000000000001</v>
      </c>
      <c r="BK28" s="555">
        <v>1.3843000000000001</v>
      </c>
      <c r="BL28" s="555">
        <v>1.3843000000000001</v>
      </c>
      <c r="BM28" s="555">
        <v>1.3843000000000001</v>
      </c>
      <c r="BN28" s="555">
        <v>1.3843000000000001</v>
      </c>
      <c r="BO28" s="555">
        <v>1.3843000000000001</v>
      </c>
      <c r="BP28" s="555">
        <v>1.3843000000000001</v>
      </c>
      <c r="BQ28" s="555">
        <v>1.3843000000000001</v>
      </c>
      <c r="BR28" s="555">
        <v>1.3843000000000001</v>
      </c>
      <c r="BS28" s="555">
        <v>1.3843000000000001</v>
      </c>
      <c r="BT28" s="555">
        <v>1.3843000000000001</v>
      </c>
      <c r="BU28" s="555">
        <v>1.3843000000000001</v>
      </c>
      <c r="BV28" s="555">
        <v>1.3843000000000001</v>
      </c>
    </row>
    <row r="29" spans="1:74" ht="12" customHeight="1" x14ac:dyDescent="0.35">
      <c r="A29" s="531"/>
      <c r="B29" s="528" t="s">
        <v>1168</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261"/>
      <c r="BD29" s="261"/>
      <c r="BE29" s="261"/>
      <c r="BF29" s="261"/>
      <c r="BG29" s="261"/>
      <c r="BH29" s="261"/>
      <c r="BI29" s="261"/>
      <c r="BJ29" s="261"/>
      <c r="BK29" s="261"/>
      <c r="BL29" s="261"/>
      <c r="BM29" s="261"/>
      <c r="BN29" s="261"/>
      <c r="BO29" s="261"/>
      <c r="BP29" s="261"/>
      <c r="BQ29" s="261"/>
      <c r="BR29" s="261"/>
      <c r="BS29" s="261"/>
      <c r="BT29" s="261"/>
      <c r="BU29" s="261"/>
      <c r="BV29" s="261"/>
    </row>
    <row r="30" spans="1:74" ht="12" customHeight="1" x14ac:dyDescent="0.35">
      <c r="A30" s="531" t="s">
        <v>1196</v>
      </c>
      <c r="B30" s="529" t="s">
        <v>1176</v>
      </c>
      <c r="C30" s="554">
        <v>5.6486999999999998</v>
      </c>
      <c r="D30" s="554">
        <v>5.6486999999999998</v>
      </c>
      <c r="E30" s="554">
        <v>5.6486999999999998</v>
      </c>
      <c r="F30" s="554">
        <v>5.6486999999999998</v>
      </c>
      <c r="G30" s="554">
        <v>5.6486999999999998</v>
      </c>
      <c r="H30" s="554">
        <v>5.6486999999999998</v>
      </c>
      <c r="I30" s="554">
        <v>5.6486999999999998</v>
      </c>
      <c r="J30" s="554">
        <v>5.6486999999999998</v>
      </c>
      <c r="K30" s="554">
        <v>5.6486999999999998</v>
      </c>
      <c r="L30" s="554">
        <v>5.6486999999999998</v>
      </c>
      <c r="M30" s="554">
        <v>5.6486999999999998</v>
      </c>
      <c r="N30" s="554">
        <v>5.6292</v>
      </c>
      <c r="O30" s="554">
        <v>5.4931999999999999</v>
      </c>
      <c r="P30" s="554">
        <v>5.4931999999999999</v>
      </c>
      <c r="Q30" s="554">
        <v>5.4931999999999999</v>
      </c>
      <c r="R30" s="554">
        <v>5.4931999999999999</v>
      </c>
      <c r="S30" s="554">
        <v>5.4931999999999999</v>
      </c>
      <c r="T30" s="554">
        <v>5.4931999999999999</v>
      </c>
      <c r="U30" s="554">
        <v>5.4931999999999999</v>
      </c>
      <c r="V30" s="554">
        <v>5.4931999999999999</v>
      </c>
      <c r="W30" s="554">
        <v>5.4981999999999998</v>
      </c>
      <c r="X30" s="554">
        <v>5.4981999999999998</v>
      </c>
      <c r="Y30" s="554">
        <v>5.4981999999999998</v>
      </c>
      <c r="Z30" s="554">
        <v>5.4885000000000002</v>
      </c>
      <c r="AA30" s="554">
        <v>5.3841999999999999</v>
      </c>
      <c r="AB30" s="554">
        <v>5.3841999999999999</v>
      </c>
      <c r="AC30" s="554">
        <v>5.3841999999999999</v>
      </c>
      <c r="AD30" s="554">
        <v>5.3841999999999999</v>
      </c>
      <c r="AE30" s="554">
        <v>5.3841999999999999</v>
      </c>
      <c r="AF30" s="554">
        <v>5.3784000000000001</v>
      </c>
      <c r="AG30" s="554">
        <v>5.3903999999999996</v>
      </c>
      <c r="AH30" s="554">
        <v>5.3903999999999996</v>
      </c>
      <c r="AI30" s="554">
        <v>5.3903999999999996</v>
      </c>
      <c r="AJ30" s="554">
        <v>5.3903999999999996</v>
      </c>
      <c r="AK30" s="554">
        <v>5.3903999999999996</v>
      </c>
      <c r="AL30" s="554">
        <v>5.3903999999999996</v>
      </c>
      <c r="AM30" s="554">
        <v>5.3616999999999999</v>
      </c>
      <c r="AN30" s="554">
        <v>5.3616999999999999</v>
      </c>
      <c r="AO30" s="554">
        <v>5.3616999999999999</v>
      </c>
      <c r="AP30" s="554">
        <v>5.3616999999999999</v>
      </c>
      <c r="AQ30" s="554">
        <v>5.3167</v>
      </c>
      <c r="AR30" s="554">
        <v>5.3021000000000003</v>
      </c>
      <c r="AS30" s="554">
        <v>5.3021000000000003</v>
      </c>
      <c r="AT30" s="554">
        <v>5.3021000000000003</v>
      </c>
      <c r="AU30" s="554">
        <v>5.3021000000000003</v>
      </c>
      <c r="AV30" s="554">
        <v>5.3021000000000003</v>
      </c>
      <c r="AW30" s="554">
        <v>5.2389000000000001</v>
      </c>
      <c r="AX30" s="554">
        <v>5.2389000000000001</v>
      </c>
      <c r="AY30" s="554">
        <v>5.2389000000000001</v>
      </c>
      <c r="AZ30" s="554">
        <v>5.2389000000000001</v>
      </c>
      <c r="BA30" s="554">
        <v>5.2389000000000001</v>
      </c>
      <c r="BB30" s="554">
        <v>5.2389000000000001</v>
      </c>
      <c r="BC30" s="555">
        <v>5.2389000000000001</v>
      </c>
      <c r="BD30" s="555">
        <v>5.2389000000000001</v>
      </c>
      <c r="BE30" s="555">
        <v>5.2389000000000001</v>
      </c>
      <c r="BF30" s="555">
        <v>5.2389000000000001</v>
      </c>
      <c r="BG30" s="555">
        <v>5.2389000000000001</v>
      </c>
      <c r="BH30" s="555">
        <v>5.2789000000000001</v>
      </c>
      <c r="BI30" s="555">
        <v>5.2789000000000001</v>
      </c>
      <c r="BJ30" s="555">
        <v>5.2789000000000001</v>
      </c>
      <c r="BK30" s="555">
        <v>5.2789000000000001</v>
      </c>
      <c r="BL30" s="555">
        <v>5.2789000000000001</v>
      </c>
      <c r="BM30" s="555">
        <v>5.2789000000000001</v>
      </c>
      <c r="BN30" s="555">
        <v>5.2789000000000001</v>
      </c>
      <c r="BO30" s="555">
        <v>5.2789000000000001</v>
      </c>
      <c r="BP30" s="555">
        <v>5.2789000000000001</v>
      </c>
      <c r="BQ30" s="555">
        <v>5.2789000000000001</v>
      </c>
      <c r="BR30" s="555">
        <v>5.2789000000000001</v>
      </c>
      <c r="BS30" s="555">
        <v>5.2789000000000001</v>
      </c>
      <c r="BT30" s="555">
        <v>5.2789000000000001</v>
      </c>
      <c r="BU30" s="555">
        <v>5.2988999999999997</v>
      </c>
      <c r="BV30" s="555">
        <v>5.2988999999999997</v>
      </c>
    </row>
    <row r="31" spans="1:74" ht="12" customHeight="1" x14ac:dyDescent="0.35">
      <c r="A31" s="531" t="s">
        <v>1197</v>
      </c>
      <c r="B31" s="529" t="s">
        <v>1178</v>
      </c>
      <c r="C31" s="554">
        <v>0.78080000000000005</v>
      </c>
      <c r="D31" s="554">
        <v>0.78080000000000005</v>
      </c>
      <c r="E31" s="554">
        <v>0.78080000000000005</v>
      </c>
      <c r="F31" s="554">
        <v>0.78080000000000005</v>
      </c>
      <c r="G31" s="554">
        <v>0.78080000000000005</v>
      </c>
      <c r="H31" s="554">
        <v>0.78190000000000004</v>
      </c>
      <c r="I31" s="554">
        <v>0.77769999999999995</v>
      </c>
      <c r="J31" s="554">
        <v>0.77769999999999995</v>
      </c>
      <c r="K31" s="554">
        <v>0.77529999999999999</v>
      </c>
      <c r="L31" s="554">
        <v>0.78810000000000002</v>
      </c>
      <c r="M31" s="554">
        <v>0.78810000000000002</v>
      </c>
      <c r="N31" s="554">
        <v>0.78810000000000002</v>
      </c>
      <c r="O31" s="554">
        <v>0.82599999999999996</v>
      </c>
      <c r="P31" s="554">
        <v>0.82599999999999996</v>
      </c>
      <c r="Q31" s="554">
        <v>0.82599999999999996</v>
      </c>
      <c r="R31" s="554">
        <v>0.82599999999999996</v>
      </c>
      <c r="S31" s="554">
        <v>0.82599999999999996</v>
      </c>
      <c r="T31" s="554">
        <v>0.82769999999999999</v>
      </c>
      <c r="U31" s="554">
        <v>0.82769999999999999</v>
      </c>
      <c r="V31" s="554">
        <v>0.82709999999999995</v>
      </c>
      <c r="W31" s="554">
        <v>0.82709999999999995</v>
      </c>
      <c r="X31" s="554">
        <v>0.82709999999999995</v>
      </c>
      <c r="Y31" s="554">
        <v>0.81710000000000005</v>
      </c>
      <c r="Z31" s="554">
        <v>0.81710000000000005</v>
      </c>
      <c r="AA31" s="554">
        <v>1.4074</v>
      </c>
      <c r="AB31" s="554">
        <v>1.4074</v>
      </c>
      <c r="AC31" s="554">
        <v>1.4074</v>
      </c>
      <c r="AD31" s="554">
        <v>1.3998999999999999</v>
      </c>
      <c r="AE31" s="554">
        <v>1.3998999999999999</v>
      </c>
      <c r="AF31" s="554">
        <v>1.3998999999999999</v>
      </c>
      <c r="AG31" s="554">
        <v>1.3998999999999999</v>
      </c>
      <c r="AH31" s="554">
        <v>1.3998999999999999</v>
      </c>
      <c r="AI31" s="554">
        <v>1.3998999999999999</v>
      </c>
      <c r="AJ31" s="554">
        <v>1.3998999999999999</v>
      </c>
      <c r="AK31" s="554">
        <v>1.3998999999999999</v>
      </c>
      <c r="AL31" s="554">
        <v>1.3998999999999999</v>
      </c>
      <c r="AM31" s="554">
        <v>1.3972</v>
      </c>
      <c r="AN31" s="554">
        <v>1.3972</v>
      </c>
      <c r="AO31" s="554">
        <v>1.3962000000000001</v>
      </c>
      <c r="AP31" s="554">
        <v>1.3962000000000001</v>
      </c>
      <c r="AQ31" s="554">
        <v>1.3962000000000001</v>
      </c>
      <c r="AR31" s="554">
        <v>1.3975</v>
      </c>
      <c r="AS31" s="554">
        <v>1.3975</v>
      </c>
      <c r="AT31" s="554">
        <v>1.3975</v>
      </c>
      <c r="AU31" s="554">
        <v>1.3975</v>
      </c>
      <c r="AV31" s="554">
        <v>1.3975</v>
      </c>
      <c r="AW31" s="554">
        <v>1.3975</v>
      </c>
      <c r="AX31" s="554">
        <v>1.3975</v>
      </c>
      <c r="AY31" s="554">
        <v>1.3975</v>
      </c>
      <c r="AZ31" s="554">
        <v>1.3975</v>
      </c>
      <c r="BA31" s="554">
        <v>1.3975</v>
      </c>
      <c r="BB31" s="554">
        <v>1.3975</v>
      </c>
      <c r="BC31" s="555">
        <v>1.3975</v>
      </c>
      <c r="BD31" s="555">
        <v>1.3975</v>
      </c>
      <c r="BE31" s="555">
        <v>1.3975</v>
      </c>
      <c r="BF31" s="555">
        <v>1.3975</v>
      </c>
      <c r="BG31" s="555">
        <v>1.3975</v>
      </c>
      <c r="BH31" s="555">
        <v>1.3975</v>
      </c>
      <c r="BI31" s="555">
        <v>1.3975</v>
      </c>
      <c r="BJ31" s="555">
        <v>1.3975</v>
      </c>
      <c r="BK31" s="555">
        <v>1.3975</v>
      </c>
      <c r="BL31" s="555">
        <v>1.3975</v>
      </c>
      <c r="BM31" s="555">
        <v>1.3975</v>
      </c>
      <c r="BN31" s="555">
        <v>1.3975</v>
      </c>
      <c r="BO31" s="555">
        <v>1.3965000000000001</v>
      </c>
      <c r="BP31" s="555">
        <v>1.3965000000000001</v>
      </c>
      <c r="BQ31" s="555">
        <v>1.3965000000000001</v>
      </c>
      <c r="BR31" s="555">
        <v>1.395</v>
      </c>
      <c r="BS31" s="555">
        <v>1.395</v>
      </c>
      <c r="BT31" s="555">
        <v>1.395</v>
      </c>
      <c r="BU31" s="555">
        <v>1.395</v>
      </c>
      <c r="BV31" s="555">
        <v>1.395</v>
      </c>
    </row>
    <row r="32" spans="1:74" ht="12" customHeight="1" x14ac:dyDescent="0.35">
      <c r="A32" s="531" t="s">
        <v>1198</v>
      </c>
      <c r="B32" s="406" t="s">
        <v>1199</v>
      </c>
      <c r="C32" s="554">
        <v>0.43809999999999999</v>
      </c>
      <c r="D32" s="554">
        <v>0.43809999999999999</v>
      </c>
      <c r="E32" s="554">
        <v>0.44269999999999998</v>
      </c>
      <c r="F32" s="554">
        <v>0.4456</v>
      </c>
      <c r="G32" s="554">
        <v>0.45400000000000001</v>
      </c>
      <c r="H32" s="554">
        <v>0.45610000000000001</v>
      </c>
      <c r="I32" s="554">
        <v>0.45650000000000002</v>
      </c>
      <c r="J32" s="554">
        <v>0.45650000000000002</v>
      </c>
      <c r="K32" s="554">
        <v>0.46150000000000002</v>
      </c>
      <c r="L32" s="554">
        <v>0.46150000000000002</v>
      </c>
      <c r="M32" s="554">
        <v>0.46310000000000001</v>
      </c>
      <c r="N32" s="554">
        <v>0.46810000000000002</v>
      </c>
      <c r="O32" s="554">
        <v>0.47420000000000001</v>
      </c>
      <c r="P32" s="554">
        <v>0.47539999999999999</v>
      </c>
      <c r="Q32" s="554">
        <v>0.47689999999999999</v>
      </c>
      <c r="R32" s="554">
        <v>0.47939999999999999</v>
      </c>
      <c r="S32" s="554">
        <v>0.47939999999999999</v>
      </c>
      <c r="T32" s="554">
        <v>0.47939999999999999</v>
      </c>
      <c r="U32" s="554">
        <v>0.49330000000000002</v>
      </c>
      <c r="V32" s="554">
        <v>0.49980000000000002</v>
      </c>
      <c r="W32" s="554">
        <v>0.51910000000000001</v>
      </c>
      <c r="X32" s="554">
        <v>0.52729999999999999</v>
      </c>
      <c r="Y32" s="554">
        <v>0.53129999999999999</v>
      </c>
      <c r="Z32" s="554">
        <v>0.54090000000000005</v>
      </c>
      <c r="AA32" s="554">
        <v>0.56200000000000006</v>
      </c>
      <c r="AB32" s="554">
        <v>0.56200000000000006</v>
      </c>
      <c r="AC32" s="554">
        <v>0.57989999999999997</v>
      </c>
      <c r="AD32" s="554">
        <v>0.58169999999999999</v>
      </c>
      <c r="AE32" s="554">
        <v>0.59</v>
      </c>
      <c r="AF32" s="554">
        <v>0.60340000000000005</v>
      </c>
      <c r="AG32" s="554">
        <v>0.60540000000000005</v>
      </c>
      <c r="AH32" s="554">
        <v>0.61399999999999999</v>
      </c>
      <c r="AI32" s="554">
        <v>0.61399999999999999</v>
      </c>
      <c r="AJ32" s="554">
        <v>0.61570000000000003</v>
      </c>
      <c r="AK32" s="554">
        <v>0.61850000000000005</v>
      </c>
      <c r="AL32" s="554">
        <v>0.61850000000000005</v>
      </c>
      <c r="AM32" s="554">
        <v>0.61770000000000003</v>
      </c>
      <c r="AN32" s="554">
        <v>0.61770000000000003</v>
      </c>
      <c r="AO32" s="554">
        <v>0.61770000000000003</v>
      </c>
      <c r="AP32" s="554">
        <v>0.61770000000000003</v>
      </c>
      <c r="AQ32" s="554">
        <v>0.61770000000000003</v>
      </c>
      <c r="AR32" s="554">
        <v>0.61770000000000003</v>
      </c>
      <c r="AS32" s="554">
        <v>0.61960000000000004</v>
      </c>
      <c r="AT32" s="554">
        <v>0.61960000000000004</v>
      </c>
      <c r="AU32" s="554">
        <v>0.61829999999999996</v>
      </c>
      <c r="AV32" s="554">
        <v>0.71940000000000004</v>
      </c>
      <c r="AW32" s="554">
        <v>0.71940000000000004</v>
      </c>
      <c r="AX32" s="554">
        <v>0.77049999999999996</v>
      </c>
      <c r="AY32" s="554">
        <v>0.77259999999999995</v>
      </c>
      <c r="AZ32" s="554">
        <v>0.77259999999999995</v>
      </c>
      <c r="BA32" s="554">
        <v>0.77739999999999998</v>
      </c>
      <c r="BB32" s="554">
        <v>0.78339999999999999</v>
      </c>
      <c r="BC32" s="555">
        <v>0.78469999999999995</v>
      </c>
      <c r="BD32" s="555">
        <v>0.78469999999999995</v>
      </c>
      <c r="BE32" s="555">
        <v>0.78700000000000003</v>
      </c>
      <c r="BF32" s="555">
        <v>0.78769999999999996</v>
      </c>
      <c r="BG32" s="555">
        <v>0.78769999999999996</v>
      </c>
      <c r="BH32" s="555">
        <v>0.79310000000000003</v>
      </c>
      <c r="BI32" s="555">
        <v>0.79310000000000003</v>
      </c>
      <c r="BJ32" s="555">
        <v>0.79310000000000003</v>
      </c>
      <c r="BK32" s="555">
        <v>0.79310000000000003</v>
      </c>
      <c r="BL32" s="555">
        <v>0.79310000000000003</v>
      </c>
      <c r="BM32" s="555">
        <v>0.79310000000000003</v>
      </c>
      <c r="BN32" s="555">
        <v>0.79310000000000003</v>
      </c>
      <c r="BO32" s="555">
        <v>0.79310000000000003</v>
      </c>
      <c r="BP32" s="555">
        <v>0.79310000000000003</v>
      </c>
      <c r="BQ32" s="555">
        <v>0.79310000000000003</v>
      </c>
      <c r="BR32" s="555">
        <v>0.79310000000000003</v>
      </c>
      <c r="BS32" s="555">
        <v>0.79310000000000003</v>
      </c>
      <c r="BT32" s="555">
        <v>0.80459999999999998</v>
      </c>
      <c r="BU32" s="555">
        <v>0.80459999999999998</v>
      </c>
      <c r="BV32" s="555">
        <v>0.80459999999999998</v>
      </c>
    </row>
    <row r="33" spans="1:74" ht="12" customHeight="1" x14ac:dyDescent="0.35">
      <c r="A33" s="531" t="s">
        <v>1200</v>
      </c>
      <c r="B33" s="406" t="s">
        <v>1170</v>
      </c>
      <c r="C33" s="554">
        <v>0.11260000000000001</v>
      </c>
      <c r="D33" s="554">
        <v>0.11260000000000001</v>
      </c>
      <c r="E33" s="554">
        <v>0.11260000000000001</v>
      </c>
      <c r="F33" s="554">
        <v>0.11260000000000001</v>
      </c>
      <c r="G33" s="554">
        <v>0.11260000000000001</v>
      </c>
      <c r="H33" s="554">
        <v>0.33860000000000001</v>
      </c>
      <c r="I33" s="554">
        <v>0.33860000000000001</v>
      </c>
      <c r="J33" s="554">
        <v>0.34760000000000002</v>
      </c>
      <c r="K33" s="554">
        <v>0.34760000000000002</v>
      </c>
      <c r="L33" s="554">
        <v>0.34760000000000002</v>
      </c>
      <c r="M33" s="554">
        <v>0.34760000000000002</v>
      </c>
      <c r="N33" s="554">
        <v>0.34760000000000002</v>
      </c>
      <c r="O33" s="554">
        <v>0.12180000000000001</v>
      </c>
      <c r="P33" s="554">
        <v>0.12180000000000001</v>
      </c>
      <c r="Q33" s="554">
        <v>0.12180000000000001</v>
      </c>
      <c r="R33" s="554">
        <v>0.12180000000000001</v>
      </c>
      <c r="S33" s="554">
        <v>0.12180000000000001</v>
      </c>
      <c r="T33" s="554">
        <v>0.12180000000000001</v>
      </c>
      <c r="U33" s="554">
        <v>0.12180000000000001</v>
      </c>
      <c r="V33" s="554">
        <v>0.12180000000000001</v>
      </c>
      <c r="W33" s="554">
        <v>0.12180000000000001</v>
      </c>
      <c r="X33" s="554">
        <v>0.1245</v>
      </c>
      <c r="Y33" s="554">
        <v>0.1245</v>
      </c>
      <c r="Z33" s="554">
        <v>0.1245</v>
      </c>
      <c r="AA33" s="554">
        <v>0.12690000000000001</v>
      </c>
      <c r="AB33" s="554">
        <v>0.12690000000000001</v>
      </c>
      <c r="AC33" s="554">
        <v>0.12690000000000001</v>
      </c>
      <c r="AD33" s="554">
        <v>0.12690000000000001</v>
      </c>
      <c r="AE33" s="554">
        <v>0.12690000000000001</v>
      </c>
      <c r="AF33" s="554">
        <v>0.12690000000000001</v>
      </c>
      <c r="AG33" s="554">
        <v>0.12690000000000001</v>
      </c>
      <c r="AH33" s="554">
        <v>0.12690000000000001</v>
      </c>
      <c r="AI33" s="554">
        <v>0.12690000000000001</v>
      </c>
      <c r="AJ33" s="554">
        <v>0.12690000000000001</v>
      </c>
      <c r="AK33" s="554">
        <v>0.12690000000000001</v>
      </c>
      <c r="AL33" s="554">
        <v>0.12690000000000001</v>
      </c>
      <c r="AM33" s="554">
        <v>0.12690000000000001</v>
      </c>
      <c r="AN33" s="554">
        <v>0.12690000000000001</v>
      </c>
      <c r="AO33" s="554">
        <v>0.12590000000000001</v>
      </c>
      <c r="AP33" s="554">
        <v>0.12590000000000001</v>
      </c>
      <c r="AQ33" s="554">
        <v>0.12590000000000001</v>
      </c>
      <c r="AR33" s="554">
        <v>0.12590000000000001</v>
      </c>
      <c r="AS33" s="554">
        <v>0.12590000000000001</v>
      </c>
      <c r="AT33" s="554">
        <v>0.12590000000000001</v>
      </c>
      <c r="AU33" s="554">
        <v>0.12590000000000001</v>
      </c>
      <c r="AV33" s="554">
        <v>0.12590000000000001</v>
      </c>
      <c r="AW33" s="554">
        <v>0.12590000000000001</v>
      </c>
      <c r="AX33" s="554">
        <v>0.1229</v>
      </c>
      <c r="AY33" s="554">
        <v>0.1229</v>
      </c>
      <c r="AZ33" s="554">
        <v>0.1229</v>
      </c>
      <c r="BA33" s="554">
        <v>0.1229</v>
      </c>
      <c r="BB33" s="554">
        <v>0.1229</v>
      </c>
      <c r="BC33" s="555">
        <v>0.1229</v>
      </c>
      <c r="BD33" s="555">
        <v>0.1229</v>
      </c>
      <c r="BE33" s="555">
        <v>0.1229</v>
      </c>
      <c r="BF33" s="555">
        <v>0.1229</v>
      </c>
      <c r="BG33" s="555">
        <v>0.1229</v>
      </c>
      <c r="BH33" s="555">
        <v>0.1229</v>
      </c>
      <c r="BI33" s="555">
        <v>0.1229</v>
      </c>
      <c r="BJ33" s="555">
        <v>0.1229</v>
      </c>
      <c r="BK33" s="555">
        <v>0.1229</v>
      </c>
      <c r="BL33" s="555">
        <v>0.1229</v>
      </c>
      <c r="BM33" s="555">
        <v>0.1229</v>
      </c>
      <c r="BN33" s="555">
        <v>0.1229</v>
      </c>
      <c r="BO33" s="555">
        <v>0.1229</v>
      </c>
      <c r="BP33" s="555">
        <v>0.1229</v>
      </c>
      <c r="BQ33" s="555">
        <v>0.1229</v>
      </c>
      <c r="BR33" s="555">
        <v>0.1229</v>
      </c>
      <c r="BS33" s="555">
        <v>0.1229</v>
      </c>
      <c r="BT33" s="555">
        <v>0.1229</v>
      </c>
      <c r="BU33" s="555">
        <v>0.1229</v>
      </c>
      <c r="BV33" s="555">
        <v>0.1229</v>
      </c>
    </row>
    <row r="34" spans="1:74" ht="12" customHeight="1" x14ac:dyDescent="0.35">
      <c r="A34" s="531" t="s">
        <v>1201</v>
      </c>
      <c r="B34" s="529" t="s">
        <v>1180</v>
      </c>
      <c r="C34" s="554">
        <v>4.9399999999999999E-2</v>
      </c>
      <c r="D34" s="554">
        <v>4.9399999999999999E-2</v>
      </c>
      <c r="E34" s="554">
        <v>4.9399999999999999E-2</v>
      </c>
      <c r="F34" s="554">
        <v>4.9399999999999999E-2</v>
      </c>
      <c r="G34" s="554">
        <v>4.9399999999999999E-2</v>
      </c>
      <c r="H34" s="554">
        <v>4.9399999999999999E-2</v>
      </c>
      <c r="I34" s="554">
        <v>4.9399999999999999E-2</v>
      </c>
      <c r="J34" s="554">
        <v>4.9399999999999999E-2</v>
      </c>
      <c r="K34" s="554">
        <v>4.9399999999999999E-2</v>
      </c>
      <c r="L34" s="554">
        <v>4.9399999999999999E-2</v>
      </c>
      <c r="M34" s="554">
        <v>4.9399999999999999E-2</v>
      </c>
      <c r="N34" s="554">
        <v>4.9399999999999999E-2</v>
      </c>
      <c r="O34" s="554">
        <v>4.9399999999999999E-2</v>
      </c>
      <c r="P34" s="554">
        <v>4.9399999999999999E-2</v>
      </c>
      <c r="Q34" s="554">
        <v>4.9399999999999999E-2</v>
      </c>
      <c r="R34" s="554">
        <v>7.4200000000000002E-2</v>
      </c>
      <c r="S34" s="554">
        <v>7.4200000000000002E-2</v>
      </c>
      <c r="T34" s="554">
        <v>7.4200000000000002E-2</v>
      </c>
      <c r="U34" s="554">
        <v>7.4200000000000002E-2</v>
      </c>
      <c r="V34" s="554">
        <v>7.4200000000000002E-2</v>
      </c>
      <c r="W34" s="554">
        <v>7.4200000000000002E-2</v>
      </c>
      <c r="X34" s="554">
        <v>7.4200000000000002E-2</v>
      </c>
      <c r="Y34" s="554">
        <v>7.4200000000000002E-2</v>
      </c>
      <c r="Z34" s="554">
        <v>7.4200000000000002E-2</v>
      </c>
      <c r="AA34" s="554">
        <v>7.4200000000000002E-2</v>
      </c>
      <c r="AB34" s="554">
        <v>7.4200000000000002E-2</v>
      </c>
      <c r="AC34" s="554">
        <v>7.4200000000000002E-2</v>
      </c>
      <c r="AD34" s="554">
        <v>7.4200000000000002E-2</v>
      </c>
      <c r="AE34" s="554">
        <v>7.4200000000000002E-2</v>
      </c>
      <c r="AF34" s="554">
        <v>7.4200000000000002E-2</v>
      </c>
      <c r="AG34" s="554">
        <v>7.4200000000000002E-2</v>
      </c>
      <c r="AH34" s="554">
        <v>7.4200000000000002E-2</v>
      </c>
      <c r="AI34" s="554">
        <v>7.4200000000000002E-2</v>
      </c>
      <c r="AJ34" s="554">
        <v>7.4200000000000002E-2</v>
      </c>
      <c r="AK34" s="554">
        <v>7.4200000000000002E-2</v>
      </c>
      <c r="AL34" s="554">
        <v>7.4200000000000002E-2</v>
      </c>
      <c r="AM34" s="554">
        <v>7.4200000000000002E-2</v>
      </c>
      <c r="AN34" s="554">
        <v>7.4200000000000002E-2</v>
      </c>
      <c r="AO34" s="554">
        <v>7.4200000000000002E-2</v>
      </c>
      <c r="AP34" s="554">
        <v>7.4200000000000002E-2</v>
      </c>
      <c r="AQ34" s="554">
        <v>7.4200000000000002E-2</v>
      </c>
      <c r="AR34" s="554">
        <v>7.4200000000000002E-2</v>
      </c>
      <c r="AS34" s="554">
        <v>7.4200000000000002E-2</v>
      </c>
      <c r="AT34" s="554">
        <v>7.4200000000000002E-2</v>
      </c>
      <c r="AU34" s="554">
        <v>7.4200000000000002E-2</v>
      </c>
      <c r="AV34" s="554">
        <v>7.4200000000000002E-2</v>
      </c>
      <c r="AW34" s="554">
        <v>7.4200000000000002E-2</v>
      </c>
      <c r="AX34" s="554">
        <v>7.4200000000000002E-2</v>
      </c>
      <c r="AY34" s="554">
        <v>7.4200000000000002E-2</v>
      </c>
      <c r="AZ34" s="554">
        <v>7.4200000000000002E-2</v>
      </c>
      <c r="BA34" s="554">
        <v>7.4200000000000002E-2</v>
      </c>
      <c r="BB34" s="554">
        <v>7.4200000000000002E-2</v>
      </c>
      <c r="BC34" s="555">
        <v>7.4200000000000002E-2</v>
      </c>
      <c r="BD34" s="555">
        <v>7.4200000000000002E-2</v>
      </c>
      <c r="BE34" s="555">
        <v>7.4200000000000002E-2</v>
      </c>
      <c r="BF34" s="555">
        <v>7.4200000000000002E-2</v>
      </c>
      <c r="BG34" s="555">
        <v>7.4200000000000002E-2</v>
      </c>
      <c r="BH34" s="555">
        <v>7.4200000000000002E-2</v>
      </c>
      <c r="BI34" s="555">
        <v>7.4200000000000002E-2</v>
      </c>
      <c r="BJ34" s="555">
        <v>7.4200000000000002E-2</v>
      </c>
      <c r="BK34" s="555">
        <v>7.4200000000000002E-2</v>
      </c>
      <c r="BL34" s="555">
        <v>7.4200000000000002E-2</v>
      </c>
      <c r="BM34" s="555">
        <v>7.4200000000000002E-2</v>
      </c>
      <c r="BN34" s="555">
        <v>7.4200000000000002E-2</v>
      </c>
      <c r="BO34" s="555">
        <v>7.4200000000000002E-2</v>
      </c>
      <c r="BP34" s="555">
        <v>7.4200000000000002E-2</v>
      </c>
      <c r="BQ34" s="555">
        <v>7.4200000000000002E-2</v>
      </c>
      <c r="BR34" s="555">
        <v>7.4200000000000002E-2</v>
      </c>
      <c r="BS34" s="555">
        <v>7.4200000000000002E-2</v>
      </c>
      <c r="BT34" s="555">
        <v>7.4200000000000002E-2</v>
      </c>
      <c r="BU34" s="555">
        <v>7.4200000000000002E-2</v>
      </c>
      <c r="BV34" s="555">
        <v>7.4200000000000002E-2</v>
      </c>
    </row>
    <row r="35" spans="1:74" ht="12" customHeight="1" x14ac:dyDescent="0.35">
      <c r="A35" s="531" t="s">
        <v>1202</v>
      </c>
      <c r="B35" s="529" t="s">
        <v>1182</v>
      </c>
      <c r="C35" s="554">
        <v>0.28839999999999999</v>
      </c>
      <c r="D35" s="554">
        <v>0.28839999999999999</v>
      </c>
      <c r="E35" s="554">
        <v>0.28839999999999999</v>
      </c>
      <c r="F35" s="554">
        <v>0.28839999999999999</v>
      </c>
      <c r="G35" s="554">
        <v>0.28839999999999999</v>
      </c>
      <c r="H35" s="554">
        <v>0.28839999999999999</v>
      </c>
      <c r="I35" s="554">
        <v>0.28839999999999999</v>
      </c>
      <c r="J35" s="554">
        <v>0.28839999999999999</v>
      </c>
      <c r="K35" s="554">
        <v>0.28839999999999999</v>
      </c>
      <c r="L35" s="554">
        <v>0.28839999999999999</v>
      </c>
      <c r="M35" s="554">
        <v>0.28839999999999999</v>
      </c>
      <c r="N35" s="554">
        <v>0.28839999999999999</v>
      </c>
      <c r="O35" s="554">
        <v>0.3014</v>
      </c>
      <c r="P35" s="554">
        <v>0.3014</v>
      </c>
      <c r="Q35" s="554">
        <v>0.3014</v>
      </c>
      <c r="R35" s="554">
        <v>0.3014</v>
      </c>
      <c r="S35" s="554">
        <v>0.3014</v>
      </c>
      <c r="T35" s="554">
        <v>0.3014</v>
      </c>
      <c r="U35" s="554">
        <v>0.3014</v>
      </c>
      <c r="V35" s="554">
        <v>0.29899999999999999</v>
      </c>
      <c r="W35" s="554">
        <v>0.29899999999999999</v>
      </c>
      <c r="X35" s="554">
        <v>0.29899999999999999</v>
      </c>
      <c r="Y35" s="554">
        <v>0.29899999999999999</v>
      </c>
      <c r="Z35" s="554">
        <v>0.29899999999999999</v>
      </c>
      <c r="AA35" s="554">
        <v>0.29380000000000001</v>
      </c>
      <c r="AB35" s="554">
        <v>0.29380000000000001</v>
      </c>
      <c r="AC35" s="554">
        <v>0.29380000000000001</v>
      </c>
      <c r="AD35" s="554">
        <v>0.29380000000000001</v>
      </c>
      <c r="AE35" s="554">
        <v>0.29630000000000001</v>
      </c>
      <c r="AF35" s="554">
        <v>0.29630000000000001</v>
      </c>
      <c r="AG35" s="554">
        <v>0.29630000000000001</v>
      </c>
      <c r="AH35" s="554">
        <v>0.29630000000000001</v>
      </c>
      <c r="AI35" s="554">
        <v>0.29630000000000001</v>
      </c>
      <c r="AJ35" s="554">
        <v>0.29630000000000001</v>
      </c>
      <c r="AK35" s="554">
        <v>0.29630000000000001</v>
      </c>
      <c r="AL35" s="554">
        <v>0.29630000000000001</v>
      </c>
      <c r="AM35" s="554">
        <v>0.29630000000000001</v>
      </c>
      <c r="AN35" s="554">
        <v>0.29630000000000001</v>
      </c>
      <c r="AO35" s="554">
        <v>0.29630000000000001</v>
      </c>
      <c r="AP35" s="554">
        <v>0.29630000000000001</v>
      </c>
      <c r="AQ35" s="554">
        <v>0.29630000000000001</v>
      </c>
      <c r="AR35" s="554">
        <v>0.29630000000000001</v>
      </c>
      <c r="AS35" s="554">
        <v>0.29630000000000001</v>
      </c>
      <c r="AT35" s="554">
        <v>0.29630000000000001</v>
      </c>
      <c r="AU35" s="554">
        <v>0.29630000000000001</v>
      </c>
      <c r="AV35" s="554">
        <v>0.29420000000000002</v>
      </c>
      <c r="AW35" s="554">
        <v>0.29420000000000002</v>
      </c>
      <c r="AX35" s="554">
        <v>0.29420000000000002</v>
      </c>
      <c r="AY35" s="554">
        <v>0.29420000000000002</v>
      </c>
      <c r="AZ35" s="554">
        <v>0.29420000000000002</v>
      </c>
      <c r="BA35" s="554">
        <v>0.29470000000000002</v>
      </c>
      <c r="BB35" s="554">
        <v>0.29470000000000002</v>
      </c>
      <c r="BC35" s="555">
        <v>0.29470000000000002</v>
      </c>
      <c r="BD35" s="555">
        <v>0.29470000000000002</v>
      </c>
      <c r="BE35" s="555">
        <v>0.29470000000000002</v>
      </c>
      <c r="BF35" s="555">
        <v>0.29470000000000002</v>
      </c>
      <c r="BG35" s="555">
        <v>0.29470000000000002</v>
      </c>
      <c r="BH35" s="555">
        <v>0.29470000000000002</v>
      </c>
      <c r="BI35" s="555">
        <v>0.29470000000000002</v>
      </c>
      <c r="BJ35" s="555">
        <v>0.29470000000000002</v>
      </c>
      <c r="BK35" s="555">
        <v>0.29470000000000002</v>
      </c>
      <c r="BL35" s="555">
        <v>0.29470000000000002</v>
      </c>
      <c r="BM35" s="555">
        <v>0.29470000000000002</v>
      </c>
      <c r="BN35" s="555">
        <v>0.29470000000000002</v>
      </c>
      <c r="BO35" s="555">
        <v>0.29470000000000002</v>
      </c>
      <c r="BP35" s="555">
        <v>0.29470000000000002</v>
      </c>
      <c r="BQ35" s="555">
        <v>0.29470000000000002</v>
      </c>
      <c r="BR35" s="555">
        <v>0.29470000000000002</v>
      </c>
      <c r="BS35" s="555">
        <v>0.29470000000000002</v>
      </c>
      <c r="BT35" s="555">
        <v>0.29470000000000002</v>
      </c>
      <c r="BU35" s="555">
        <v>0.29470000000000002</v>
      </c>
      <c r="BV35" s="555">
        <v>0.29470000000000002</v>
      </c>
    </row>
    <row r="36" spans="1:74" ht="12" customHeight="1" x14ac:dyDescent="0.35">
      <c r="A36" s="531" t="s">
        <v>1203</v>
      </c>
      <c r="B36" s="408" t="s">
        <v>1188</v>
      </c>
      <c r="C36" s="554">
        <v>4.2900000000000001E-2</v>
      </c>
      <c r="D36" s="554">
        <v>4.2900000000000001E-2</v>
      </c>
      <c r="E36" s="554">
        <v>4.2900000000000001E-2</v>
      </c>
      <c r="F36" s="554">
        <v>4.2900000000000001E-2</v>
      </c>
      <c r="G36" s="554">
        <v>4.2900000000000001E-2</v>
      </c>
      <c r="H36" s="554">
        <v>4.3900000000000002E-2</v>
      </c>
      <c r="I36" s="554">
        <v>4.3900000000000002E-2</v>
      </c>
      <c r="J36" s="554">
        <v>4.3900000000000002E-2</v>
      </c>
      <c r="K36" s="554">
        <v>4.3900000000000002E-2</v>
      </c>
      <c r="L36" s="554">
        <v>4.3900000000000002E-2</v>
      </c>
      <c r="M36" s="554">
        <v>4.3900000000000002E-2</v>
      </c>
      <c r="N36" s="554">
        <v>4.3900000000000002E-2</v>
      </c>
      <c r="O36" s="554">
        <v>4.4400000000000002E-2</v>
      </c>
      <c r="P36" s="554">
        <v>4.4400000000000002E-2</v>
      </c>
      <c r="Q36" s="554">
        <v>4.4400000000000002E-2</v>
      </c>
      <c r="R36" s="554">
        <v>4.4400000000000002E-2</v>
      </c>
      <c r="S36" s="554">
        <v>4.4400000000000002E-2</v>
      </c>
      <c r="T36" s="554">
        <v>4.6399999999999997E-2</v>
      </c>
      <c r="U36" s="554">
        <v>4.6399999999999997E-2</v>
      </c>
      <c r="V36" s="554">
        <v>4.6399999999999997E-2</v>
      </c>
      <c r="W36" s="554">
        <v>4.6399999999999997E-2</v>
      </c>
      <c r="X36" s="554">
        <v>4.6399999999999997E-2</v>
      </c>
      <c r="Y36" s="554">
        <v>4.8300000000000003E-2</v>
      </c>
      <c r="Z36" s="554">
        <v>4.8300000000000003E-2</v>
      </c>
      <c r="AA36" s="554">
        <v>4.8800000000000003E-2</v>
      </c>
      <c r="AB36" s="554">
        <v>4.8800000000000003E-2</v>
      </c>
      <c r="AC36" s="554">
        <v>4.8800000000000003E-2</v>
      </c>
      <c r="AD36" s="554">
        <v>4.8800000000000003E-2</v>
      </c>
      <c r="AE36" s="554">
        <v>4.9599999999999998E-2</v>
      </c>
      <c r="AF36" s="554">
        <v>4.9599999999999998E-2</v>
      </c>
      <c r="AG36" s="554">
        <v>4.9599999999999998E-2</v>
      </c>
      <c r="AH36" s="554">
        <v>4.9599999999999998E-2</v>
      </c>
      <c r="AI36" s="554">
        <v>4.9599999999999998E-2</v>
      </c>
      <c r="AJ36" s="554">
        <v>4.9599999999999998E-2</v>
      </c>
      <c r="AK36" s="554">
        <v>5.11E-2</v>
      </c>
      <c r="AL36" s="554">
        <v>5.11E-2</v>
      </c>
      <c r="AM36" s="554">
        <v>5.21E-2</v>
      </c>
      <c r="AN36" s="554">
        <v>5.21E-2</v>
      </c>
      <c r="AO36" s="554">
        <v>5.21E-2</v>
      </c>
      <c r="AP36" s="554">
        <v>5.3100000000000001E-2</v>
      </c>
      <c r="AQ36" s="554">
        <v>5.3100000000000001E-2</v>
      </c>
      <c r="AR36" s="554">
        <v>5.3100000000000001E-2</v>
      </c>
      <c r="AS36" s="554">
        <v>5.3100000000000001E-2</v>
      </c>
      <c r="AT36" s="554">
        <v>5.3100000000000001E-2</v>
      </c>
      <c r="AU36" s="554">
        <v>5.3100000000000001E-2</v>
      </c>
      <c r="AV36" s="554">
        <v>5.3100000000000001E-2</v>
      </c>
      <c r="AW36" s="554">
        <v>5.3100000000000001E-2</v>
      </c>
      <c r="AX36" s="554">
        <v>5.3100000000000001E-2</v>
      </c>
      <c r="AY36" s="554">
        <v>5.3100000000000001E-2</v>
      </c>
      <c r="AZ36" s="554">
        <v>5.3100000000000001E-2</v>
      </c>
      <c r="BA36" s="554">
        <v>5.3100000000000001E-2</v>
      </c>
      <c r="BB36" s="554">
        <v>5.3100000000000001E-2</v>
      </c>
      <c r="BC36" s="555">
        <v>5.3600000000000002E-2</v>
      </c>
      <c r="BD36" s="555">
        <v>5.3600000000000002E-2</v>
      </c>
      <c r="BE36" s="555">
        <v>5.3600000000000002E-2</v>
      </c>
      <c r="BF36" s="555">
        <v>6.3600000000000004E-2</v>
      </c>
      <c r="BG36" s="555">
        <v>6.3600000000000004E-2</v>
      </c>
      <c r="BH36" s="555">
        <v>6.3600000000000004E-2</v>
      </c>
      <c r="BI36" s="555">
        <v>6.3600000000000004E-2</v>
      </c>
      <c r="BJ36" s="555">
        <v>6.3600000000000004E-2</v>
      </c>
      <c r="BK36" s="555">
        <v>6.3600000000000004E-2</v>
      </c>
      <c r="BL36" s="555">
        <v>6.3600000000000004E-2</v>
      </c>
      <c r="BM36" s="555">
        <v>6.3600000000000004E-2</v>
      </c>
      <c r="BN36" s="555">
        <v>6.3600000000000004E-2</v>
      </c>
      <c r="BO36" s="555">
        <v>6.3600000000000004E-2</v>
      </c>
      <c r="BP36" s="555">
        <v>6.3600000000000004E-2</v>
      </c>
      <c r="BQ36" s="555">
        <v>6.3600000000000004E-2</v>
      </c>
      <c r="BR36" s="555">
        <v>6.3600000000000004E-2</v>
      </c>
      <c r="BS36" s="555">
        <v>6.3600000000000004E-2</v>
      </c>
      <c r="BT36" s="555">
        <v>6.3600000000000004E-2</v>
      </c>
      <c r="BU36" s="555">
        <v>6.3600000000000004E-2</v>
      </c>
      <c r="BV36" s="555">
        <v>6.3600000000000004E-2</v>
      </c>
    </row>
    <row r="37" spans="1:74" ht="12" customHeight="1" x14ac:dyDescent="0.35">
      <c r="A37" s="531" t="s">
        <v>1204</v>
      </c>
      <c r="B37" s="408" t="s">
        <v>1190</v>
      </c>
      <c r="C37" s="554">
        <v>1.2797000000000001</v>
      </c>
      <c r="D37" s="554">
        <v>1.2797000000000001</v>
      </c>
      <c r="E37" s="554">
        <v>1.2797000000000001</v>
      </c>
      <c r="F37" s="554">
        <v>1.2797000000000001</v>
      </c>
      <c r="G37" s="554">
        <v>1.2797000000000001</v>
      </c>
      <c r="H37" s="554">
        <v>1.2797000000000001</v>
      </c>
      <c r="I37" s="554">
        <v>1.2797000000000001</v>
      </c>
      <c r="J37" s="554">
        <v>1.2797000000000001</v>
      </c>
      <c r="K37" s="554">
        <v>1.2797000000000001</v>
      </c>
      <c r="L37" s="554">
        <v>1.2797000000000001</v>
      </c>
      <c r="M37" s="554">
        <v>1.2797000000000001</v>
      </c>
      <c r="N37" s="554">
        <v>1.2797000000000001</v>
      </c>
      <c r="O37" s="554">
        <v>1.2998000000000001</v>
      </c>
      <c r="P37" s="554">
        <v>1.2998000000000001</v>
      </c>
      <c r="Q37" s="554">
        <v>1.2998000000000001</v>
      </c>
      <c r="R37" s="554">
        <v>1.2998000000000001</v>
      </c>
      <c r="S37" s="554">
        <v>1.2998000000000001</v>
      </c>
      <c r="T37" s="554">
        <v>1.2998000000000001</v>
      </c>
      <c r="U37" s="554">
        <v>1.2998000000000001</v>
      </c>
      <c r="V37" s="554">
        <v>1.2998000000000001</v>
      </c>
      <c r="W37" s="554">
        <v>1.2998000000000001</v>
      </c>
      <c r="X37" s="554">
        <v>1.2998000000000001</v>
      </c>
      <c r="Y37" s="554">
        <v>1.2998000000000001</v>
      </c>
      <c r="Z37" s="554">
        <v>1.2998000000000001</v>
      </c>
      <c r="AA37" s="554">
        <v>1.2586999999999999</v>
      </c>
      <c r="AB37" s="554">
        <v>1.2586999999999999</v>
      </c>
      <c r="AC37" s="554">
        <v>1.2586999999999999</v>
      </c>
      <c r="AD37" s="554">
        <v>1.2586999999999999</v>
      </c>
      <c r="AE37" s="554">
        <v>1.2586999999999999</v>
      </c>
      <c r="AF37" s="554">
        <v>1.228</v>
      </c>
      <c r="AG37" s="554">
        <v>1.228</v>
      </c>
      <c r="AH37" s="554">
        <v>1.228</v>
      </c>
      <c r="AI37" s="554">
        <v>1.228</v>
      </c>
      <c r="AJ37" s="554">
        <v>1.228</v>
      </c>
      <c r="AK37" s="554">
        <v>1.228</v>
      </c>
      <c r="AL37" s="554">
        <v>1.228</v>
      </c>
      <c r="AM37" s="554">
        <v>1.2298</v>
      </c>
      <c r="AN37" s="554">
        <v>1.2298</v>
      </c>
      <c r="AO37" s="554">
        <v>1.2298</v>
      </c>
      <c r="AP37" s="554">
        <v>1.2566999999999999</v>
      </c>
      <c r="AQ37" s="554">
        <v>1.2566999999999999</v>
      </c>
      <c r="AR37" s="554">
        <v>1.2566999999999999</v>
      </c>
      <c r="AS37" s="554">
        <v>1.2566999999999999</v>
      </c>
      <c r="AT37" s="554">
        <v>1.2566999999999999</v>
      </c>
      <c r="AU37" s="554">
        <v>1.2566999999999999</v>
      </c>
      <c r="AV37" s="554">
        <v>1.2566999999999999</v>
      </c>
      <c r="AW37" s="554">
        <v>1.2566999999999999</v>
      </c>
      <c r="AX37" s="554">
        <v>1.2566999999999999</v>
      </c>
      <c r="AY37" s="554">
        <v>1.2535000000000001</v>
      </c>
      <c r="AZ37" s="554">
        <v>1.2535000000000001</v>
      </c>
      <c r="BA37" s="554">
        <v>1.2535000000000001</v>
      </c>
      <c r="BB37" s="554">
        <v>1.2535000000000001</v>
      </c>
      <c r="BC37" s="555">
        <v>1.2535000000000001</v>
      </c>
      <c r="BD37" s="555">
        <v>1.2535000000000001</v>
      </c>
      <c r="BE37" s="555">
        <v>1.2535000000000001</v>
      </c>
      <c r="BF37" s="555">
        <v>1.2535000000000001</v>
      </c>
      <c r="BG37" s="555">
        <v>1.2535000000000001</v>
      </c>
      <c r="BH37" s="555">
        <v>1.2535000000000001</v>
      </c>
      <c r="BI37" s="555">
        <v>1.2535000000000001</v>
      </c>
      <c r="BJ37" s="555">
        <v>1.2535000000000001</v>
      </c>
      <c r="BK37" s="555">
        <v>1.2535000000000001</v>
      </c>
      <c r="BL37" s="555">
        <v>1.2535000000000001</v>
      </c>
      <c r="BM37" s="555">
        <v>1.2535000000000001</v>
      </c>
      <c r="BN37" s="555">
        <v>1.2535000000000001</v>
      </c>
      <c r="BO37" s="555">
        <v>1.2535000000000001</v>
      </c>
      <c r="BP37" s="555">
        <v>1.2535000000000001</v>
      </c>
      <c r="BQ37" s="555">
        <v>1.2535000000000001</v>
      </c>
      <c r="BR37" s="555">
        <v>1.2736000000000001</v>
      </c>
      <c r="BS37" s="555">
        <v>1.2736000000000001</v>
      </c>
      <c r="BT37" s="555">
        <v>1.2736000000000001</v>
      </c>
      <c r="BU37" s="555">
        <v>1.2736000000000001</v>
      </c>
      <c r="BV37" s="555">
        <v>1.2969999999999999</v>
      </c>
    </row>
    <row r="38" spans="1:74" ht="12" customHeight="1" x14ac:dyDescent="0.35">
      <c r="A38" s="531"/>
      <c r="B38" s="530" t="s">
        <v>1205</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261"/>
      <c r="BD38" s="261"/>
      <c r="BE38" s="261"/>
      <c r="BF38" s="261"/>
      <c r="BG38" s="261"/>
      <c r="BH38" s="261"/>
      <c r="BI38" s="261"/>
      <c r="BJ38" s="261"/>
      <c r="BK38" s="261"/>
      <c r="BL38" s="261"/>
      <c r="BM38" s="261"/>
      <c r="BN38" s="261"/>
      <c r="BO38" s="261"/>
      <c r="BP38" s="261"/>
      <c r="BQ38" s="261"/>
      <c r="BR38" s="261"/>
      <c r="BS38" s="261"/>
      <c r="BT38" s="261"/>
      <c r="BU38" s="261"/>
      <c r="BV38" s="261"/>
    </row>
    <row r="39" spans="1:74" ht="12" customHeight="1" x14ac:dyDescent="0.35">
      <c r="A39" s="531" t="s">
        <v>1210</v>
      </c>
      <c r="B39" s="529" t="s">
        <v>1206</v>
      </c>
      <c r="C39" s="554">
        <v>14.622498999999999</v>
      </c>
      <c r="D39" s="554">
        <v>14.832188</v>
      </c>
      <c r="E39" s="554">
        <v>15.064244</v>
      </c>
      <c r="F39" s="554">
        <v>15.280556000000001</v>
      </c>
      <c r="G39" s="554">
        <v>15.472886000000001</v>
      </c>
      <c r="H39" s="554">
        <v>15.681653000000001</v>
      </c>
      <c r="I39" s="554">
        <v>15.898906999999999</v>
      </c>
      <c r="J39" s="554">
        <v>16.129619000000002</v>
      </c>
      <c r="K39" s="554">
        <v>16.364021999999999</v>
      </c>
      <c r="L39" s="554">
        <v>16.635429999999999</v>
      </c>
      <c r="M39" s="554">
        <v>16.884810000000002</v>
      </c>
      <c r="N39" s="554">
        <v>17.163338</v>
      </c>
      <c r="O39" s="554">
        <v>17.531521999999999</v>
      </c>
      <c r="P39" s="554">
        <v>17.807316</v>
      </c>
      <c r="Q39" s="554">
        <v>18.047788000000001</v>
      </c>
      <c r="R39" s="554">
        <v>18.392358000000002</v>
      </c>
      <c r="S39" s="554">
        <v>18.678294999999999</v>
      </c>
      <c r="T39" s="554">
        <v>19.119073</v>
      </c>
      <c r="U39" s="554">
        <v>19.403939999999999</v>
      </c>
      <c r="V39" s="554">
        <v>19.744788</v>
      </c>
      <c r="W39" s="554">
        <v>20.053785000000001</v>
      </c>
      <c r="X39" s="554">
        <v>20.370718</v>
      </c>
      <c r="Y39" s="554">
        <v>20.682724</v>
      </c>
      <c r="Z39" s="554">
        <v>21.116185000000002</v>
      </c>
      <c r="AA39" s="554">
        <v>21.342507999999999</v>
      </c>
      <c r="AB39" s="554">
        <v>21.777138999999998</v>
      </c>
      <c r="AC39" s="554">
        <v>22.187647999999999</v>
      </c>
      <c r="AD39" s="554">
        <v>22.604019999999998</v>
      </c>
      <c r="AE39" s="554">
        <v>22.993120000000001</v>
      </c>
      <c r="AF39" s="554">
        <v>23.394763999999999</v>
      </c>
      <c r="AG39" s="554">
        <v>23.816818000000001</v>
      </c>
      <c r="AH39" s="554">
        <v>24.279709</v>
      </c>
      <c r="AI39" s="554">
        <v>24.735551999999998</v>
      </c>
      <c r="AJ39" s="554">
        <v>25.241482999999999</v>
      </c>
      <c r="AK39" s="554">
        <v>25.727995</v>
      </c>
      <c r="AL39" s="554">
        <v>26.29401</v>
      </c>
      <c r="AM39" s="554">
        <v>26.889279999999999</v>
      </c>
      <c r="AN39" s="554">
        <v>27.336152999999999</v>
      </c>
      <c r="AO39" s="554">
        <v>27.809099</v>
      </c>
      <c r="AP39" s="554">
        <v>28.383140999999998</v>
      </c>
      <c r="AQ39" s="554">
        <v>28.947137000000001</v>
      </c>
      <c r="AR39" s="554">
        <v>29.594183999999998</v>
      </c>
      <c r="AS39" s="554">
        <v>30.1172</v>
      </c>
      <c r="AT39" s="554">
        <v>30.904893999999999</v>
      </c>
      <c r="AU39" s="554">
        <v>31.370850000000001</v>
      </c>
      <c r="AV39" s="554">
        <v>31.898123999999999</v>
      </c>
      <c r="AW39" s="554">
        <v>32.359203999999998</v>
      </c>
      <c r="AX39" s="554">
        <v>32.850138999999999</v>
      </c>
      <c r="AY39" s="554">
        <v>33.093622000000003</v>
      </c>
      <c r="AZ39" s="554">
        <v>33.50506</v>
      </c>
      <c r="BA39" s="554">
        <v>33.920520000000003</v>
      </c>
      <c r="BB39" s="554">
        <v>34.341790000000003</v>
      </c>
      <c r="BC39" s="555">
        <v>34.767510000000001</v>
      </c>
      <c r="BD39" s="555">
        <v>35.197650000000003</v>
      </c>
      <c r="BE39" s="555">
        <v>35.632019999999997</v>
      </c>
      <c r="BF39" s="555">
        <v>36.070959999999999</v>
      </c>
      <c r="BG39" s="555">
        <v>36.514409999999998</v>
      </c>
      <c r="BH39" s="555">
        <v>36.962400000000002</v>
      </c>
      <c r="BI39" s="555">
        <v>37.414340000000003</v>
      </c>
      <c r="BJ39" s="555">
        <v>37.86994</v>
      </c>
      <c r="BK39" s="555">
        <v>38.328380000000003</v>
      </c>
      <c r="BL39" s="555">
        <v>38.790610000000001</v>
      </c>
      <c r="BM39" s="555">
        <v>39.25703</v>
      </c>
      <c r="BN39" s="555">
        <v>39.728290000000001</v>
      </c>
      <c r="BO39" s="555">
        <v>40.204120000000003</v>
      </c>
      <c r="BP39" s="555">
        <v>40.684350000000002</v>
      </c>
      <c r="BQ39" s="555">
        <v>41.168750000000003</v>
      </c>
      <c r="BR39" s="555">
        <v>41.657049999999998</v>
      </c>
      <c r="BS39" s="555">
        <v>42.149230000000003</v>
      </c>
      <c r="BT39" s="555">
        <v>42.645440000000001</v>
      </c>
      <c r="BU39" s="555">
        <v>43.145850000000003</v>
      </c>
      <c r="BV39" s="555">
        <v>43.650530000000003</v>
      </c>
    </row>
    <row r="40" spans="1:74" ht="12" customHeight="1" x14ac:dyDescent="0.35">
      <c r="A40" s="531" t="s">
        <v>1211</v>
      </c>
      <c r="B40" s="529" t="s">
        <v>1207</v>
      </c>
      <c r="C40" s="554">
        <v>7.3020889999999996</v>
      </c>
      <c r="D40" s="554">
        <v>7.3553490000000004</v>
      </c>
      <c r="E40" s="554">
        <v>7.4264140000000003</v>
      </c>
      <c r="F40" s="554">
        <v>7.508483</v>
      </c>
      <c r="G40" s="554">
        <v>7.5631779999999997</v>
      </c>
      <c r="H40" s="554">
        <v>7.6413729999999997</v>
      </c>
      <c r="I40" s="554">
        <v>7.7291679999999996</v>
      </c>
      <c r="J40" s="554">
        <v>7.8628439999999999</v>
      </c>
      <c r="K40" s="554">
        <v>7.9090610000000003</v>
      </c>
      <c r="L40" s="554">
        <v>8.0205160000000006</v>
      </c>
      <c r="M40" s="554">
        <v>8.1277530000000002</v>
      </c>
      <c r="N40" s="554">
        <v>8.3760929999999991</v>
      </c>
      <c r="O40" s="554">
        <v>8.6013950000000001</v>
      </c>
      <c r="P40" s="554">
        <v>8.6453340000000001</v>
      </c>
      <c r="Q40" s="554">
        <v>8.7521149999999999</v>
      </c>
      <c r="R40" s="554">
        <v>8.837256</v>
      </c>
      <c r="S40" s="554">
        <v>8.9246020000000001</v>
      </c>
      <c r="T40" s="554">
        <v>9.0768020000000007</v>
      </c>
      <c r="U40" s="554">
        <v>9.1320320000000006</v>
      </c>
      <c r="V40" s="554">
        <v>9.2575679999999991</v>
      </c>
      <c r="W40" s="554">
        <v>9.2944750000000003</v>
      </c>
      <c r="X40" s="554">
        <v>9.3723539999999996</v>
      </c>
      <c r="Y40" s="554">
        <v>9.5120109999999993</v>
      </c>
      <c r="Z40" s="554">
        <v>9.7520340000000001</v>
      </c>
      <c r="AA40" s="554">
        <v>10.082924999999999</v>
      </c>
      <c r="AB40" s="554">
        <v>10.239179999999999</v>
      </c>
      <c r="AC40" s="554">
        <v>10.36327</v>
      </c>
      <c r="AD40" s="554">
        <v>10.42977</v>
      </c>
      <c r="AE40" s="554">
        <v>10.550326</v>
      </c>
      <c r="AF40" s="554">
        <v>10.681072</v>
      </c>
      <c r="AG40" s="554">
        <v>10.780798000000001</v>
      </c>
      <c r="AH40" s="554">
        <v>10.833050999999999</v>
      </c>
      <c r="AI40" s="554">
        <v>10.976637999999999</v>
      </c>
      <c r="AJ40" s="554">
        <v>11.003876</v>
      </c>
      <c r="AK40" s="554">
        <v>11.117277</v>
      </c>
      <c r="AL40" s="554">
        <v>11.212300000000001</v>
      </c>
      <c r="AM40" s="554">
        <v>11.324059</v>
      </c>
      <c r="AN40" s="554">
        <v>11.483115</v>
      </c>
      <c r="AO40" s="554">
        <v>11.458273999999999</v>
      </c>
      <c r="AP40" s="554">
        <v>11.605226999999999</v>
      </c>
      <c r="AQ40" s="554">
        <v>11.721816</v>
      </c>
      <c r="AR40" s="554">
        <v>11.789643999999999</v>
      </c>
      <c r="AS40" s="554">
        <v>11.861431</v>
      </c>
      <c r="AT40" s="554">
        <v>11.916962</v>
      </c>
      <c r="AU40" s="554">
        <v>12.045911</v>
      </c>
      <c r="AV40" s="554">
        <v>12.140817</v>
      </c>
      <c r="AW40" s="554">
        <v>12.336005</v>
      </c>
      <c r="AX40" s="554">
        <v>12.285280999999999</v>
      </c>
      <c r="AY40" s="554">
        <v>12.417899999999999</v>
      </c>
      <c r="AZ40" s="554">
        <v>12.56897</v>
      </c>
      <c r="BA40" s="554">
        <v>12.71772</v>
      </c>
      <c r="BB40" s="554">
        <v>12.86726</v>
      </c>
      <c r="BC40" s="555">
        <v>13.01849</v>
      </c>
      <c r="BD40" s="555">
        <v>13.1713</v>
      </c>
      <c r="BE40" s="555">
        <v>13.32569</v>
      </c>
      <c r="BF40" s="555">
        <v>13.481640000000001</v>
      </c>
      <c r="BG40" s="555">
        <v>13.63917</v>
      </c>
      <c r="BH40" s="555">
        <v>13.798260000000001</v>
      </c>
      <c r="BI40" s="555">
        <v>13.958930000000001</v>
      </c>
      <c r="BJ40" s="555">
        <v>14.121169999999999</v>
      </c>
      <c r="BK40" s="555">
        <v>14.284990000000001</v>
      </c>
      <c r="BL40" s="555">
        <v>14.450390000000001</v>
      </c>
      <c r="BM40" s="555">
        <v>14.617380000000001</v>
      </c>
      <c r="BN40" s="555">
        <v>14.78594</v>
      </c>
      <c r="BO40" s="555">
        <v>14.956099999999999</v>
      </c>
      <c r="BP40" s="555">
        <v>15.127829999999999</v>
      </c>
      <c r="BQ40" s="555">
        <v>15.301159999999999</v>
      </c>
      <c r="BR40" s="555">
        <v>15.47606</v>
      </c>
      <c r="BS40" s="555">
        <v>15.652559999999999</v>
      </c>
      <c r="BT40" s="555">
        <v>15.830629999999999</v>
      </c>
      <c r="BU40" s="555">
        <v>16.010290000000001</v>
      </c>
      <c r="BV40" s="555">
        <v>16.191520000000001</v>
      </c>
    </row>
    <row r="41" spans="1:74" ht="12" customHeight="1" x14ac:dyDescent="0.35">
      <c r="A41" s="531" t="s">
        <v>1212</v>
      </c>
      <c r="B41" s="529" t="s">
        <v>1208</v>
      </c>
      <c r="C41" s="554">
        <v>1.8176049999999999</v>
      </c>
      <c r="D41" s="554">
        <v>1.8388789999999999</v>
      </c>
      <c r="E41" s="554">
        <v>1.860582</v>
      </c>
      <c r="F41" s="554">
        <v>1.8692230000000001</v>
      </c>
      <c r="G41" s="554">
        <v>1.883848</v>
      </c>
      <c r="H41" s="554">
        <v>1.924973</v>
      </c>
      <c r="I41" s="554">
        <v>1.953506</v>
      </c>
      <c r="J41" s="554">
        <v>1.9695</v>
      </c>
      <c r="K41" s="554">
        <v>1.978847</v>
      </c>
      <c r="L41" s="554">
        <v>1.998575</v>
      </c>
      <c r="M41" s="554">
        <v>2.0152019999999999</v>
      </c>
      <c r="N41" s="554">
        <v>2.045347</v>
      </c>
      <c r="O41" s="554">
        <v>2.0572050000000002</v>
      </c>
      <c r="P41" s="554">
        <v>2.0763569999999998</v>
      </c>
      <c r="Q41" s="554">
        <v>2.0973839999999999</v>
      </c>
      <c r="R41" s="554">
        <v>2.108635</v>
      </c>
      <c r="S41" s="554">
        <v>2.1270720000000001</v>
      </c>
      <c r="T41" s="554">
        <v>2.1459269999999999</v>
      </c>
      <c r="U41" s="554">
        <v>2.1376240000000002</v>
      </c>
      <c r="V41" s="554">
        <v>2.155195</v>
      </c>
      <c r="W41" s="554">
        <v>2.1771600000000002</v>
      </c>
      <c r="X41" s="554">
        <v>2.1849430000000001</v>
      </c>
      <c r="Y41" s="554">
        <v>2.199058</v>
      </c>
      <c r="Z41" s="554">
        <v>2.2127370000000002</v>
      </c>
      <c r="AA41" s="554">
        <v>2.2096469999999999</v>
      </c>
      <c r="AB41" s="554">
        <v>2.2135199999999999</v>
      </c>
      <c r="AC41" s="554">
        <v>2.2207859999999999</v>
      </c>
      <c r="AD41" s="554">
        <v>2.2307549999999998</v>
      </c>
      <c r="AE41" s="554">
        <v>2.2358349999999998</v>
      </c>
      <c r="AF41" s="554">
        <v>2.2455880000000001</v>
      </c>
      <c r="AG41" s="554">
        <v>2.2514289999999999</v>
      </c>
      <c r="AH41" s="554">
        <v>2.2606229999999998</v>
      </c>
      <c r="AI41" s="554">
        <v>2.2704580000000001</v>
      </c>
      <c r="AJ41" s="554">
        <v>2.2943199999999999</v>
      </c>
      <c r="AK41" s="554">
        <v>2.3004699999999998</v>
      </c>
      <c r="AL41" s="554">
        <v>2.3217080000000001</v>
      </c>
      <c r="AM41" s="554">
        <v>2.3634369999999998</v>
      </c>
      <c r="AN41" s="554">
        <v>2.3675099999999998</v>
      </c>
      <c r="AO41" s="554">
        <v>2.3859620000000001</v>
      </c>
      <c r="AP41" s="554">
        <v>2.4399139999999999</v>
      </c>
      <c r="AQ41" s="554">
        <v>2.4412660000000002</v>
      </c>
      <c r="AR41" s="554">
        <v>2.4539309999999999</v>
      </c>
      <c r="AS41" s="554">
        <v>2.4630920000000001</v>
      </c>
      <c r="AT41" s="554">
        <v>2.4574310000000001</v>
      </c>
      <c r="AU41" s="554">
        <v>2.4759699999999998</v>
      </c>
      <c r="AV41" s="554">
        <v>2.5086379999999999</v>
      </c>
      <c r="AW41" s="554">
        <v>2.563021</v>
      </c>
      <c r="AX41" s="554">
        <v>2.5684909999999999</v>
      </c>
      <c r="AY41" s="554">
        <v>2.572559</v>
      </c>
      <c r="AZ41" s="554">
        <v>2.5922860000000001</v>
      </c>
      <c r="BA41" s="554">
        <v>2.611917</v>
      </c>
      <c r="BB41" s="554">
        <v>2.6315710000000001</v>
      </c>
      <c r="BC41" s="555">
        <v>2.651303</v>
      </c>
      <c r="BD41" s="555">
        <v>2.6711049999999998</v>
      </c>
      <c r="BE41" s="555">
        <v>2.6909740000000002</v>
      </c>
      <c r="BF41" s="555">
        <v>2.7109100000000002</v>
      </c>
      <c r="BG41" s="555">
        <v>2.7309130000000001</v>
      </c>
      <c r="BH41" s="555">
        <v>2.7509839999999999</v>
      </c>
      <c r="BI41" s="555">
        <v>2.7711220000000001</v>
      </c>
      <c r="BJ41" s="555">
        <v>2.791328</v>
      </c>
      <c r="BK41" s="555">
        <v>2.811601</v>
      </c>
      <c r="BL41" s="555">
        <v>2.8319429999999999</v>
      </c>
      <c r="BM41" s="555">
        <v>2.8523520000000002</v>
      </c>
      <c r="BN41" s="555">
        <v>2.8728289999999999</v>
      </c>
      <c r="BO41" s="555">
        <v>2.8933740000000001</v>
      </c>
      <c r="BP41" s="555">
        <v>2.9139870000000001</v>
      </c>
      <c r="BQ41" s="555">
        <v>2.9346679999999998</v>
      </c>
      <c r="BR41" s="555">
        <v>2.9554170000000002</v>
      </c>
      <c r="BS41" s="555">
        <v>2.9762339999999998</v>
      </c>
      <c r="BT41" s="555">
        <v>2.9971190000000001</v>
      </c>
      <c r="BU41" s="555">
        <v>3.0180709999999999</v>
      </c>
      <c r="BV41" s="555">
        <v>3.0390920000000001</v>
      </c>
    </row>
    <row r="42" spans="1:74" ht="12" customHeight="1" x14ac:dyDescent="0.35">
      <c r="A42" s="531" t="s">
        <v>1213</v>
      </c>
      <c r="B42" s="534" t="s">
        <v>1209</v>
      </c>
      <c r="C42" s="423">
        <v>23.742193</v>
      </c>
      <c r="D42" s="423">
        <v>24.026416000000001</v>
      </c>
      <c r="E42" s="423">
        <v>24.351240000000001</v>
      </c>
      <c r="F42" s="423">
        <v>24.658262000000001</v>
      </c>
      <c r="G42" s="423">
        <v>24.919912</v>
      </c>
      <c r="H42" s="423">
        <v>25.247999</v>
      </c>
      <c r="I42" s="423">
        <v>25.581581</v>
      </c>
      <c r="J42" s="423">
        <v>25.961963000000001</v>
      </c>
      <c r="K42" s="423">
        <v>26.251930000000002</v>
      </c>
      <c r="L42" s="423">
        <v>26.654520999999999</v>
      </c>
      <c r="M42" s="423">
        <v>27.027764999999999</v>
      </c>
      <c r="N42" s="423">
        <v>27.584778</v>
      </c>
      <c r="O42" s="423">
        <v>28.190121999999999</v>
      </c>
      <c r="P42" s="423">
        <v>28.529007</v>
      </c>
      <c r="Q42" s="423">
        <v>28.897286999999999</v>
      </c>
      <c r="R42" s="423">
        <v>29.338249000000001</v>
      </c>
      <c r="S42" s="423">
        <v>29.729969000000001</v>
      </c>
      <c r="T42" s="423">
        <v>30.341802000000001</v>
      </c>
      <c r="U42" s="423">
        <v>30.673596</v>
      </c>
      <c r="V42" s="423">
        <v>31.157551000000002</v>
      </c>
      <c r="W42" s="423">
        <v>31.52542</v>
      </c>
      <c r="X42" s="423">
        <v>31.928014999999998</v>
      </c>
      <c r="Y42" s="423">
        <v>32.393793000000002</v>
      </c>
      <c r="Z42" s="423">
        <v>33.080956</v>
      </c>
      <c r="AA42" s="423">
        <v>33.635080000000002</v>
      </c>
      <c r="AB42" s="423">
        <v>34.229838999999998</v>
      </c>
      <c r="AC42" s="423">
        <v>34.771704</v>
      </c>
      <c r="AD42" s="423">
        <v>35.264544999999998</v>
      </c>
      <c r="AE42" s="423">
        <v>35.779280999999997</v>
      </c>
      <c r="AF42" s="423">
        <v>36.321424</v>
      </c>
      <c r="AG42" s="423">
        <v>36.849044999999997</v>
      </c>
      <c r="AH42" s="423">
        <v>37.373382999999997</v>
      </c>
      <c r="AI42" s="423">
        <v>37.982647999999998</v>
      </c>
      <c r="AJ42" s="423">
        <v>38.539679</v>
      </c>
      <c r="AK42" s="423">
        <v>39.145741999999998</v>
      </c>
      <c r="AL42" s="423">
        <v>39.828018</v>
      </c>
      <c r="AM42" s="423">
        <v>40.576776000000002</v>
      </c>
      <c r="AN42" s="423">
        <v>41.186777999999997</v>
      </c>
      <c r="AO42" s="423">
        <v>41.653334999999998</v>
      </c>
      <c r="AP42" s="423">
        <v>42.428282000000003</v>
      </c>
      <c r="AQ42" s="423">
        <v>43.110219000000001</v>
      </c>
      <c r="AR42" s="423">
        <v>43.837758999999998</v>
      </c>
      <c r="AS42" s="423">
        <v>44.441723000000003</v>
      </c>
      <c r="AT42" s="423">
        <v>45.279286999999997</v>
      </c>
      <c r="AU42" s="423">
        <v>45.892730999999998</v>
      </c>
      <c r="AV42" s="423">
        <v>46.547578999999999</v>
      </c>
      <c r="AW42" s="423">
        <v>47.258229999999998</v>
      </c>
      <c r="AX42" s="423">
        <v>47.703910999999998</v>
      </c>
      <c r="AY42" s="423">
        <v>48.084080999999998</v>
      </c>
      <c r="AZ42" s="423">
        <v>48.666319999999999</v>
      </c>
      <c r="BA42" s="423">
        <v>49.250149999999998</v>
      </c>
      <c r="BB42" s="423">
        <v>49.840620000000001</v>
      </c>
      <c r="BC42" s="424">
        <v>50.437309999999997</v>
      </c>
      <c r="BD42" s="424">
        <v>51.040059999999997</v>
      </c>
      <c r="BE42" s="424">
        <v>51.648679999999999</v>
      </c>
      <c r="BF42" s="424">
        <v>52.26352</v>
      </c>
      <c r="BG42" s="424">
        <v>52.88449</v>
      </c>
      <c r="BH42" s="424">
        <v>53.511650000000003</v>
      </c>
      <c r="BI42" s="424">
        <v>54.144379999999998</v>
      </c>
      <c r="BJ42" s="424">
        <v>54.782440000000001</v>
      </c>
      <c r="BK42" s="424">
        <v>55.424970000000002</v>
      </c>
      <c r="BL42" s="424">
        <v>56.072949999999999</v>
      </c>
      <c r="BM42" s="424">
        <v>56.726759999999999</v>
      </c>
      <c r="BN42" s="424">
        <v>57.387059999999998</v>
      </c>
      <c r="BO42" s="424">
        <v>58.05359</v>
      </c>
      <c r="BP42" s="424">
        <v>58.726170000000003</v>
      </c>
      <c r="BQ42" s="424">
        <v>59.40457</v>
      </c>
      <c r="BR42" s="424">
        <v>60.088529999999999</v>
      </c>
      <c r="BS42" s="424">
        <v>60.778019999999998</v>
      </c>
      <c r="BT42" s="424">
        <v>61.473190000000002</v>
      </c>
      <c r="BU42" s="424">
        <v>62.174199999999999</v>
      </c>
      <c r="BV42" s="424">
        <v>62.881149999999998</v>
      </c>
    </row>
    <row r="43" spans="1:74" ht="12" customHeight="1" x14ac:dyDescent="0.35">
      <c r="A43" s="531"/>
      <c r="B43" s="746" t="s">
        <v>1288</v>
      </c>
      <c r="C43" s="747"/>
      <c r="D43" s="747"/>
      <c r="E43" s="747"/>
      <c r="F43" s="747"/>
      <c r="G43" s="747"/>
      <c r="H43" s="747"/>
      <c r="I43" s="747"/>
      <c r="J43" s="747"/>
      <c r="K43" s="747"/>
      <c r="L43" s="747"/>
      <c r="M43" s="747"/>
      <c r="N43" s="747"/>
      <c r="O43" s="747"/>
      <c r="P43" s="747"/>
      <c r="Q43" s="747"/>
      <c r="R43" s="554"/>
      <c r="S43" s="554"/>
      <c r="T43" s="554"/>
      <c r="U43" s="554"/>
      <c r="V43" s="554"/>
      <c r="W43" s="554"/>
      <c r="X43" s="554"/>
      <c r="Y43" s="554"/>
      <c r="Z43" s="554"/>
      <c r="AA43" s="554"/>
      <c r="AB43" s="554"/>
      <c r="AC43" s="555"/>
      <c r="AD43" s="555"/>
      <c r="AE43" s="555"/>
      <c r="AF43" s="555"/>
      <c r="AG43" s="555"/>
      <c r="AH43" s="555"/>
      <c r="AI43" s="555"/>
      <c r="AJ43" s="555"/>
      <c r="AK43" s="555"/>
      <c r="AL43" s="555"/>
      <c r="AM43" s="555"/>
      <c r="AN43" s="555"/>
      <c r="AO43" s="555"/>
      <c r="AP43" s="555"/>
      <c r="AQ43" s="555"/>
      <c r="AR43" s="555"/>
      <c r="AS43" s="555"/>
      <c r="AT43" s="555"/>
      <c r="AU43" s="555"/>
      <c r="AV43" s="555"/>
      <c r="AW43" s="555"/>
      <c r="AX43" s="555"/>
      <c r="AY43" s="555"/>
      <c r="AZ43" s="555"/>
      <c r="BA43" s="555"/>
      <c r="BB43" s="555"/>
      <c r="BC43" s="555"/>
      <c r="BD43" s="555"/>
      <c r="BE43" s="555"/>
      <c r="BF43" s="555"/>
      <c r="BG43" s="555"/>
      <c r="BH43" s="555"/>
      <c r="BI43" s="555"/>
      <c r="BJ43" s="555"/>
      <c r="BK43" s="555"/>
      <c r="BL43" s="555"/>
      <c r="BM43" s="555"/>
      <c r="BN43" s="555"/>
      <c r="BO43" s="555"/>
      <c r="BP43" s="555"/>
      <c r="BQ43" s="555"/>
      <c r="BR43" s="555"/>
      <c r="BS43" s="555"/>
      <c r="BT43" s="555"/>
      <c r="BU43" s="555"/>
      <c r="BV43" s="555"/>
    </row>
    <row r="44" spans="1:74" ht="12" customHeight="1" x14ac:dyDescent="0.35">
      <c r="A44" s="531"/>
      <c r="B44" s="645" t="str">
        <f>"   EIA completed modeling and analysis for this report on " &amp;TEXT(Dates!$D$2,"dddd, mmmm d, yyyy")&amp;"."</f>
        <v xml:space="preserve">   EIA completed modeling and analysis for this report on Thursday, May 2, 2024.</v>
      </c>
      <c r="C44" s="638"/>
      <c r="D44" s="638"/>
      <c r="E44" s="638"/>
      <c r="F44" s="638"/>
      <c r="G44" s="638"/>
      <c r="H44" s="638"/>
      <c r="I44" s="638"/>
      <c r="J44" s="638"/>
      <c r="K44" s="638"/>
      <c r="L44" s="638"/>
      <c r="M44" s="638"/>
      <c r="N44" s="638"/>
      <c r="O44" s="638"/>
      <c r="P44" s="638"/>
      <c r="Q44" s="638"/>
      <c r="R44" s="554"/>
      <c r="S44" s="554"/>
      <c r="T44" s="554"/>
      <c r="U44" s="554"/>
      <c r="V44" s="554"/>
      <c r="W44" s="554"/>
      <c r="X44" s="554"/>
      <c r="Y44" s="554"/>
      <c r="Z44" s="554"/>
      <c r="AA44" s="554"/>
      <c r="AB44" s="554"/>
      <c r="AC44" s="555"/>
      <c r="AD44" s="555"/>
      <c r="AE44" s="555"/>
      <c r="AF44" s="555"/>
      <c r="AG44" s="555"/>
      <c r="AH44" s="555"/>
      <c r="AI44" s="555"/>
      <c r="AJ44" s="555"/>
      <c r="AK44" s="555"/>
      <c r="AL44" s="555"/>
      <c r="AM44" s="555"/>
      <c r="AN44" s="555"/>
      <c r="AO44" s="555"/>
      <c r="AP44" s="555"/>
      <c r="AQ44" s="555"/>
      <c r="AR44" s="555"/>
      <c r="AS44" s="555"/>
      <c r="AT44" s="555"/>
      <c r="AU44" s="555"/>
      <c r="AV44" s="555"/>
      <c r="AW44" s="555"/>
      <c r="AX44" s="555"/>
      <c r="AY44" s="555"/>
      <c r="AZ44" s="555"/>
      <c r="BA44" s="555"/>
      <c r="BB44" s="555"/>
      <c r="BC44" s="555"/>
      <c r="BD44" s="555"/>
      <c r="BE44" s="555"/>
      <c r="BF44" s="555"/>
      <c r="BG44" s="555"/>
      <c r="BH44" s="555"/>
      <c r="BI44" s="555"/>
      <c r="BJ44" s="555"/>
      <c r="BK44" s="555"/>
      <c r="BL44" s="555"/>
      <c r="BM44" s="555"/>
      <c r="BN44" s="555"/>
      <c r="BO44" s="555"/>
      <c r="BP44" s="555"/>
      <c r="BQ44" s="555"/>
      <c r="BR44" s="555"/>
      <c r="BS44" s="555"/>
      <c r="BT44" s="555"/>
      <c r="BU44" s="555"/>
      <c r="BV44" s="555"/>
    </row>
    <row r="45" spans="1:74" ht="12" customHeight="1" x14ac:dyDescent="0.35">
      <c r="A45" s="531"/>
      <c r="B45" s="727" t="s">
        <v>1289</v>
      </c>
      <c r="C45" s="728"/>
      <c r="D45" s="728"/>
      <c r="E45" s="728"/>
      <c r="F45" s="728"/>
      <c r="G45" s="728"/>
      <c r="H45" s="728"/>
      <c r="I45" s="728"/>
      <c r="J45" s="728"/>
      <c r="K45" s="728"/>
      <c r="L45" s="728"/>
      <c r="M45" s="728"/>
      <c r="N45" s="728"/>
      <c r="O45" s="728"/>
      <c r="P45" s="728"/>
      <c r="Q45" s="729"/>
      <c r="R45" s="554"/>
      <c r="S45" s="554"/>
      <c r="T45" s="554"/>
      <c r="U45" s="554"/>
      <c r="V45" s="554"/>
      <c r="W45" s="554"/>
      <c r="X45" s="554"/>
      <c r="Y45" s="554"/>
      <c r="Z45" s="554"/>
      <c r="AA45" s="554"/>
      <c r="AB45" s="554"/>
      <c r="AC45" s="555"/>
      <c r="AD45" s="555"/>
      <c r="AE45" s="555"/>
      <c r="AF45" s="555"/>
      <c r="AG45" s="555"/>
      <c r="AH45" s="555"/>
      <c r="AI45" s="555"/>
      <c r="AJ45" s="555"/>
      <c r="AK45" s="555"/>
      <c r="AL45" s="555"/>
      <c r="AM45" s="555"/>
      <c r="AN45" s="555"/>
      <c r="AO45" s="555"/>
      <c r="AP45" s="555"/>
      <c r="AQ45" s="555"/>
      <c r="AR45" s="555"/>
      <c r="AS45" s="555"/>
      <c r="AT45" s="555"/>
      <c r="AU45" s="555"/>
      <c r="AV45" s="555"/>
      <c r="AW45" s="555"/>
      <c r="AX45" s="555"/>
      <c r="AY45" s="555"/>
      <c r="AZ45" s="555"/>
      <c r="BA45" s="555"/>
      <c r="BB45" s="555"/>
      <c r="BC45" s="555"/>
      <c r="BD45" s="555"/>
      <c r="BE45" s="555"/>
      <c r="BF45" s="555"/>
      <c r="BG45" s="555"/>
      <c r="BH45" s="555"/>
      <c r="BI45" s="555"/>
      <c r="BJ45" s="555"/>
      <c r="BK45" s="555"/>
      <c r="BL45" s="555"/>
      <c r="BM45" s="555"/>
      <c r="BN45" s="555"/>
      <c r="BO45" s="555"/>
      <c r="BP45" s="555"/>
      <c r="BQ45" s="555"/>
      <c r="BR45" s="555"/>
      <c r="BS45" s="555"/>
      <c r="BT45" s="555"/>
      <c r="BU45" s="555"/>
      <c r="BV45" s="555"/>
    </row>
    <row r="46" spans="1:74" ht="12" customHeight="1" x14ac:dyDescent="0.35">
      <c r="A46" s="531"/>
      <c r="B46" s="730" t="s">
        <v>1290</v>
      </c>
      <c r="C46" s="731"/>
      <c r="D46" s="731"/>
      <c r="E46" s="731"/>
      <c r="F46" s="731"/>
      <c r="G46" s="731"/>
      <c r="H46" s="731"/>
      <c r="I46" s="731"/>
      <c r="J46" s="731"/>
      <c r="K46" s="731"/>
      <c r="L46" s="731"/>
      <c r="M46" s="731"/>
      <c r="N46" s="731"/>
      <c r="O46" s="731"/>
      <c r="P46" s="731"/>
      <c r="Q46" s="732"/>
      <c r="R46" s="554"/>
      <c r="S46" s="554"/>
      <c r="T46" s="554"/>
      <c r="U46" s="554"/>
      <c r="V46" s="554"/>
      <c r="W46" s="554"/>
      <c r="X46" s="554"/>
      <c r="Y46" s="554"/>
      <c r="Z46" s="554"/>
      <c r="AA46" s="554"/>
      <c r="AB46" s="554"/>
      <c r="AC46" s="555"/>
      <c r="AD46" s="555"/>
      <c r="AE46" s="555"/>
      <c r="AF46" s="555"/>
      <c r="AG46" s="555"/>
      <c r="AH46" s="555"/>
      <c r="AI46" s="555"/>
      <c r="AJ46" s="555"/>
      <c r="AK46" s="555"/>
      <c r="AL46" s="555"/>
      <c r="AM46" s="555"/>
      <c r="AN46" s="555"/>
      <c r="AO46" s="555"/>
      <c r="AP46" s="555"/>
      <c r="AQ46" s="555"/>
      <c r="AR46" s="555"/>
      <c r="AS46" s="555"/>
      <c r="AT46" s="555"/>
      <c r="AU46" s="555"/>
      <c r="AV46" s="555"/>
      <c r="AW46" s="555"/>
      <c r="AX46" s="555"/>
      <c r="AY46" s="555"/>
      <c r="AZ46" s="555"/>
      <c r="BA46" s="555"/>
      <c r="BB46" s="555"/>
      <c r="BC46" s="555"/>
      <c r="BD46" s="555"/>
      <c r="BE46" s="555"/>
      <c r="BF46" s="555"/>
      <c r="BG46" s="555"/>
      <c r="BH46" s="555"/>
      <c r="BI46" s="555"/>
      <c r="BJ46" s="555"/>
      <c r="BK46" s="555"/>
      <c r="BL46" s="555"/>
      <c r="BM46" s="555"/>
      <c r="BN46" s="555"/>
      <c r="BO46" s="555"/>
      <c r="BP46" s="555"/>
      <c r="BQ46" s="555"/>
      <c r="BR46" s="555"/>
      <c r="BS46" s="555"/>
      <c r="BT46" s="555"/>
      <c r="BU46" s="555"/>
      <c r="BV46" s="555"/>
    </row>
    <row r="47" spans="1:74" ht="12" customHeight="1" x14ac:dyDescent="0.35">
      <c r="A47" s="531"/>
      <c r="B47" s="730" t="s">
        <v>1291</v>
      </c>
      <c r="C47" s="731"/>
      <c r="D47" s="731"/>
      <c r="E47" s="731"/>
      <c r="F47" s="731"/>
      <c r="G47" s="731"/>
      <c r="H47" s="731"/>
      <c r="I47" s="731"/>
      <c r="J47" s="731"/>
      <c r="K47" s="731"/>
      <c r="L47" s="731"/>
      <c r="M47" s="731"/>
      <c r="N47" s="731"/>
      <c r="O47" s="731"/>
      <c r="P47" s="731"/>
      <c r="Q47" s="732"/>
      <c r="R47" s="554"/>
      <c r="S47" s="554"/>
      <c r="T47" s="554"/>
      <c r="U47" s="554"/>
      <c r="V47" s="554"/>
      <c r="W47" s="554"/>
      <c r="X47" s="554"/>
      <c r="Y47" s="554"/>
      <c r="Z47" s="554"/>
      <c r="AA47" s="554"/>
      <c r="AB47" s="554"/>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c r="BV47" s="555"/>
    </row>
    <row r="48" spans="1:74" ht="12" customHeight="1" x14ac:dyDescent="0.35">
      <c r="A48" s="531"/>
      <c r="B48" s="730" t="s">
        <v>1265</v>
      </c>
      <c r="C48" s="731"/>
      <c r="D48" s="731"/>
      <c r="E48" s="731"/>
      <c r="F48" s="731"/>
      <c r="G48" s="731"/>
      <c r="H48" s="731"/>
      <c r="I48" s="731"/>
      <c r="J48" s="731"/>
      <c r="K48" s="731"/>
      <c r="L48" s="731"/>
      <c r="M48" s="731"/>
      <c r="N48" s="731"/>
      <c r="O48" s="731"/>
      <c r="P48" s="731"/>
      <c r="Q48" s="732"/>
      <c r="R48" s="554"/>
      <c r="S48" s="554"/>
      <c r="T48" s="554"/>
      <c r="U48" s="554"/>
      <c r="V48" s="554"/>
      <c r="W48" s="554"/>
      <c r="X48" s="554"/>
      <c r="Y48" s="554"/>
      <c r="Z48" s="554"/>
      <c r="AA48" s="554"/>
      <c r="AB48" s="554"/>
      <c r="AC48" s="555"/>
      <c r="AD48" s="555"/>
      <c r="AE48" s="555"/>
      <c r="AF48" s="555"/>
      <c r="AG48" s="555"/>
      <c r="AH48" s="555"/>
      <c r="AI48" s="555"/>
      <c r="AJ48" s="555"/>
      <c r="AK48" s="555"/>
      <c r="AL48" s="555"/>
      <c r="AM48" s="555"/>
      <c r="AN48" s="555"/>
      <c r="AO48" s="555"/>
      <c r="AP48" s="555"/>
      <c r="AQ48" s="555"/>
      <c r="AR48" s="555"/>
      <c r="AS48" s="555"/>
      <c r="AT48" s="555"/>
      <c r="AU48" s="555"/>
      <c r="AV48" s="555"/>
      <c r="AW48" s="555"/>
      <c r="AX48" s="555"/>
      <c r="AY48" s="555"/>
      <c r="AZ48" s="555"/>
      <c r="BA48" s="555"/>
      <c r="BB48" s="555"/>
      <c r="BC48" s="555"/>
      <c r="BD48" s="555"/>
      <c r="BE48" s="555"/>
      <c r="BF48" s="555"/>
      <c r="BG48" s="555"/>
      <c r="BH48" s="555"/>
      <c r="BI48" s="555"/>
      <c r="BJ48" s="555"/>
      <c r="BK48" s="555"/>
      <c r="BL48" s="555"/>
      <c r="BM48" s="555"/>
      <c r="BN48" s="555"/>
      <c r="BO48" s="555"/>
      <c r="BP48" s="555"/>
      <c r="BQ48" s="555"/>
      <c r="BR48" s="555"/>
      <c r="BS48" s="555"/>
      <c r="BT48" s="555"/>
      <c r="BU48" s="555"/>
      <c r="BV48" s="555"/>
    </row>
    <row r="49" spans="1:74" ht="12" customHeight="1" x14ac:dyDescent="0.35">
      <c r="A49" s="531"/>
      <c r="B49" s="586" t="s">
        <v>1292</v>
      </c>
      <c r="C49" s="584"/>
      <c r="D49" s="584"/>
      <c r="E49" s="584"/>
      <c r="F49" s="584"/>
      <c r="G49" s="584"/>
      <c r="H49" s="584"/>
      <c r="I49" s="584"/>
      <c r="J49" s="584"/>
      <c r="K49" s="584"/>
      <c r="L49" s="584"/>
      <c r="M49" s="584"/>
      <c r="N49" s="584"/>
      <c r="O49" s="584"/>
      <c r="P49" s="584"/>
      <c r="Q49" s="585"/>
      <c r="R49" s="197"/>
      <c r="S49" s="197"/>
      <c r="T49" s="197"/>
      <c r="U49" s="197"/>
      <c r="V49" s="197"/>
      <c r="W49" s="197"/>
      <c r="X49" s="197"/>
      <c r="Y49" s="197"/>
      <c r="Z49" s="197"/>
      <c r="AA49" s="197"/>
      <c r="AB49" s="197"/>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1"/>
      <c r="BR49" s="261"/>
      <c r="BS49" s="261"/>
      <c r="BT49" s="261"/>
      <c r="BU49" s="261"/>
      <c r="BV49" s="261"/>
    </row>
    <row r="50" spans="1:74" ht="12" customHeight="1" x14ac:dyDescent="0.35">
      <c r="A50" s="531"/>
      <c r="B50" s="740" t="str">
        <f>"   - Utility-scale capacity (power plants larger than one megawatt): EIA-860M Preliminary Monthly Electric Generator Inventory, "&amp;TEXT(EOMONTH(Dates!$D$2,-3),"mmmm yyyy")&amp;"."</f>
        <v xml:space="preserve">   - Utility-scale capacity (power plants larger than one megawatt): EIA-860M Preliminary Monthly Electric Generator Inventory, February 2024.</v>
      </c>
      <c r="C50" s="741"/>
      <c r="D50" s="741"/>
      <c r="E50" s="741"/>
      <c r="F50" s="741"/>
      <c r="G50" s="741"/>
      <c r="H50" s="741"/>
      <c r="I50" s="741"/>
      <c r="J50" s="741"/>
      <c r="K50" s="741"/>
      <c r="L50" s="741"/>
      <c r="M50" s="741"/>
      <c r="N50" s="741"/>
      <c r="O50" s="741"/>
      <c r="P50" s="741"/>
      <c r="Q50" s="742"/>
      <c r="R50" s="554"/>
      <c r="S50" s="554"/>
      <c r="T50" s="554"/>
      <c r="U50" s="554"/>
      <c r="V50" s="554"/>
      <c r="W50" s="554"/>
      <c r="X50" s="554"/>
      <c r="Y50" s="554"/>
      <c r="Z50" s="554"/>
      <c r="AA50" s="554"/>
      <c r="AB50" s="554"/>
      <c r="AC50" s="555"/>
      <c r="AD50" s="555"/>
      <c r="AE50" s="555"/>
      <c r="AF50" s="555"/>
      <c r="AG50" s="555"/>
      <c r="AH50" s="555"/>
      <c r="AI50" s="555"/>
      <c r="AJ50" s="555"/>
      <c r="AK50" s="555"/>
      <c r="AL50" s="555"/>
      <c r="AM50" s="555"/>
      <c r="AN50" s="555"/>
      <c r="AO50" s="555"/>
      <c r="AP50" s="555"/>
      <c r="AQ50" s="555"/>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5"/>
    </row>
    <row r="51" spans="1:74" ht="12" customHeight="1" x14ac:dyDescent="0.35">
      <c r="A51" s="531"/>
      <c r="B51" s="740" t="s">
        <v>1293</v>
      </c>
      <c r="C51" s="741"/>
      <c r="D51" s="741"/>
      <c r="E51" s="741"/>
      <c r="F51" s="741"/>
      <c r="G51" s="741"/>
      <c r="H51" s="741"/>
      <c r="I51" s="741"/>
      <c r="J51" s="741"/>
      <c r="K51" s="741"/>
      <c r="L51" s="741"/>
      <c r="M51" s="741"/>
      <c r="N51" s="741"/>
      <c r="O51" s="741"/>
      <c r="P51" s="741"/>
      <c r="Q51" s="742"/>
      <c r="R51" s="554"/>
      <c r="S51" s="554"/>
      <c r="T51" s="554"/>
      <c r="U51" s="554"/>
      <c r="V51" s="554"/>
      <c r="W51" s="554"/>
      <c r="X51" s="554"/>
      <c r="Y51" s="554"/>
      <c r="Z51" s="554"/>
      <c r="AA51" s="554"/>
      <c r="AB51" s="554"/>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55"/>
      <c r="BB51" s="555"/>
      <c r="BC51" s="555"/>
      <c r="BD51" s="555"/>
      <c r="BE51" s="555"/>
      <c r="BF51" s="555"/>
      <c r="BG51" s="555"/>
      <c r="BH51" s="555"/>
      <c r="BI51" s="555"/>
      <c r="BJ51" s="555"/>
      <c r="BK51" s="555"/>
      <c r="BL51" s="555"/>
      <c r="BM51" s="555"/>
      <c r="BN51" s="555"/>
      <c r="BO51" s="555"/>
      <c r="BP51" s="555"/>
      <c r="BQ51" s="555"/>
      <c r="BR51" s="555"/>
      <c r="BS51" s="555"/>
      <c r="BT51" s="555"/>
      <c r="BU51" s="555"/>
      <c r="BV51" s="555"/>
    </row>
    <row r="52" spans="1:74" ht="12" customHeight="1" x14ac:dyDescent="0.35">
      <c r="A52" s="531"/>
      <c r="B52" s="743" t="s">
        <v>1294</v>
      </c>
      <c r="C52" s="744"/>
      <c r="D52" s="744"/>
      <c r="E52" s="744"/>
      <c r="F52" s="744"/>
      <c r="G52" s="744"/>
      <c r="H52" s="744"/>
      <c r="I52" s="744"/>
      <c r="J52" s="744"/>
      <c r="K52" s="744"/>
      <c r="L52" s="744"/>
      <c r="M52" s="744"/>
      <c r="N52" s="744"/>
      <c r="O52" s="744"/>
      <c r="P52" s="744"/>
      <c r="Q52" s="745"/>
      <c r="R52" s="554"/>
      <c r="S52" s="554"/>
      <c r="T52" s="554"/>
      <c r="U52" s="554"/>
      <c r="V52" s="554"/>
      <c r="W52" s="554"/>
      <c r="X52" s="554"/>
      <c r="Y52" s="554"/>
      <c r="Z52" s="554"/>
      <c r="AA52" s="554"/>
      <c r="AB52" s="554"/>
      <c r="AC52" s="555"/>
      <c r="AD52" s="555"/>
      <c r="AE52" s="555"/>
      <c r="AF52" s="555"/>
      <c r="AG52" s="555"/>
      <c r="AH52" s="555"/>
      <c r="AI52" s="555"/>
      <c r="AJ52" s="555"/>
      <c r="AK52" s="555"/>
      <c r="AL52" s="555"/>
      <c r="AM52" s="555"/>
      <c r="AN52" s="555"/>
      <c r="AO52" s="555"/>
      <c r="AP52" s="555"/>
      <c r="AQ52" s="555"/>
      <c r="AR52" s="555"/>
      <c r="AS52" s="555"/>
      <c r="AT52" s="555"/>
      <c r="AU52" s="555"/>
      <c r="AV52" s="555"/>
      <c r="AW52" s="555"/>
      <c r="AX52" s="555"/>
      <c r="AY52" s="555"/>
      <c r="AZ52" s="555"/>
      <c r="BA52" s="555"/>
      <c r="BB52" s="555"/>
      <c r="BC52" s="555"/>
      <c r="BD52" s="555"/>
      <c r="BE52" s="555"/>
      <c r="BF52" s="555"/>
      <c r="BG52" s="555"/>
      <c r="BH52" s="555"/>
      <c r="BI52" s="555"/>
      <c r="BJ52" s="555"/>
      <c r="BK52" s="555"/>
      <c r="BL52" s="555"/>
      <c r="BM52" s="555"/>
      <c r="BN52" s="555"/>
      <c r="BO52" s="555"/>
      <c r="BP52" s="555"/>
      <c r="BQ52" s="555"/>
      <c r="BR52" s="555"/>
      <c r="BS52" s="555"/>
      <c r="BT52" s="555"/>
      <c r="BU52" s="555"/>
      <c r="BV52" s="555"/>
    </row>
    <row r="53" spans="1:74" ht="12" customHeight="1" x14ac:dyDescent="0.35">
      <c r="A53" s="531"/>
      <c r="B53" s="740" t="s">
        <v>1295</v>
      </c>
      <c r="C53" s="741"/>
      <c r="D53" s="741"/>
      <c r="E53" s="741"/>
      <c r="F53" s="741"/>
      <c r="G53" s="741"/>
      <c r="H53" s="741"/>
      <c r="I53" s="741"/>
      <c r="J53" s="741"/>
      <c r="K53" s="741"/>
      <c r="L53" s="741"/>
      <c r="M53" s="741"/>
      <c r="N53" s="741"/>
      <c r="O53" s="741"/>
      <c r="P53" s="741"/>
      <c r="Q53" s="742"/>
      <c r="R53" s="554"/>
      <c r="S53" s="554"/>
      <c r="T53" s="554"/>
      <c r="U53" s="554"/>
      <c r="V53" s="554"/>
      <c r="W53" s="554"/>
      <c r="X53" s="554"/>
      <c r="Y53" s="554"/>
      <c r="Z53" s="554"/>
      <c r="AA53" s="554"/>
      <c r="AB53" s="554"/>
      <c r="AC53" s="555"/>
      <c r="AD53" s="555"/>
      <c r="AE53" s="555"/>
      <c r="AF53" s="555"/>
      <c r="AG53" s="555"/>
      <c r="AH53" s="555"/>
      <c r="AI53" s="555"/>
      <c r="AJ53" s="555"/>
      <c r="AK53" s="555"/>
      <c r="AL53" s="555"/>
      <c r="AM53" s="555"/>
      <c r="AN53" s="555"/>
      <c r="AO53" s="555"/>
      <c r="AP53" s="555"/>
      <c r="AQ53" s="555"/>
      <c r="AR53" s="555"/>
      <c r="AS53" s="555"/>
      <c r="AT53" s="555"/>
      <c r="AU53" s="555"/>
      <c r="AV53" s="555"/>
      <c r="AW53" s="555"/>
      <c r="AX53" s="555"/>
      <c r="AY53" s="555"/>
      <c r="AZ53" s="555"/>
      <c r="BA53" s="555"/>
      <c r="BB53" s="555"/>
      <c r="BC53" s="555"/>
      <c r="BD53" s="555"/>
      <c r="BE53" s="555"/>
      <c r="BF53" s="555"/>
      <c r="BG53" s="555"/>
      <c r="BH53" s="555"/>
      <c r="BI53" s="555"/>
      <c r="BJ53" s="555"/>
      <c r="BK53" s="555"/>
      <c r="BL53" s="555"/>
      <c r="BM53" s="555"/>
      <c r="BN53" s="555"/>
      <c r="BO53" s="555"/>
      <c r="BP53" s="555"/>
      <c r="BQ53" s="555"/>
      <c r="BR53" s="555"/>
      <c r="BS53" s="555"/>
      <c r="BT53" s="555"/>
      <c r="BU53" s="555"/>
      <c r="BV53" s="555"/>
    </row>
    <row r="54" spans="1:74" ht="12" customHeight="1" x14ac:dyDescent="0.35">
      <c r="C54" s="554"/>
      <c r="D54" s="554"/>
      <c r="E54" s="554"/>
      <c r="F54" s="554"/>
      <c r="G54" s="554"/>
      <c r="H54" s="554"/>
      <c r="I54" s="554"/>
      <c r="J54" s="554"/>
      <c r="K54" s="554"/>
      <c r="L54" s="554"/>
      <c r="M54" s="554"/>
      <c r="N54" s="554"/>
      <c r="O54" s="554"/>
      <c r="P54" s="554"/>
      <c r="Q54" s="554"/>
      <c r="R54" s="554"/>
      <c r="S54" s="554"/>
      <c r="T54" s="554"/>
      <c r="U54" s="554"/>
      <c r="V54" s="554"/>
      <c r="W54" s="554"/>
      <c r="X54" s="554"/>
      <c r="Y54" s="554"/>
      <c r="Z54" s="554"/>
      <c r="AA54" s="554"/>
      <c r="AB54" s="554"/>
      <c r="AC54" s="555"/>
      <c r="AD54" s="555"/>
      <c r="AE54" s="555"/>
      <c r="AF54" s="555"/>
      <c r="AG54" s="555"/>
      <c r="AH54" s="555"/>
      <c r="AI54" s="555"/>
      <c r="AJ54" s="555"/>
      <c r="AK54" s="555"/>
      <c r="AL54" s="555"/>
      <c r="AM54" s="555"/>
      <c r="AN54" s="555"/>
      <c r="AO54" s="555"/>
      <c r="AP54" s="555"/>
      <c r="AQ54" s="555"/>
      <c r="AR54" s="555"/>
      <c r="AS54" s="555"/>
      <c r="AT54" s="555"/>
      <c r="AU54" s="555"/>
      <c r="AV54" s="555"/>
      <c r="AW54" s="555"/>
      <c r="AX54" s="555"/>
      <c r="AY54" s="555"/>
      <c r="AZ54" s="555"/>
      <c r="BA54" s="555"/>
      <c r="BB54" s="555"/>
      <c r="BC54" s="555"/>
      <c r="BD54" s="555"/>
      <c r="BE54" s="555"/>
      <c r="BF54" s="555"/>
      <c r="BG54" s="555"/>
      <c r="BH54" s="555"/>
      <c r="BI54" s="555"/>
      <c r="BJ54" s="555"/>
      <c r="BK54" s="555"/>
      <c r="BL54" s="555"/>
      <c r="BM54" s="555"/>
      <c r="BN54" s="555"/>
      <c r="BO54" s="555"/>
      <c r="BP54" s="555"/>
      <c r="BQ54" s="555"/>
      <c r="BR54" s="555"/>
      <c r="BS54" s="555"/>
      <c r="BT54" s="555"/>
      <c r="BU54" s="555"/>
      <c r="BV54" s="555"/>
    </row>
    <row r="55" spans="1:74" ht="12" customHeight="1" x14ac:dyDescent="0.35">
      <c r="C55" s="554"/>
      <c r="D55" s="554"/>
      <c r="E55" s="554"/>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555"/>
      <c r="AY55" s="555"/>
      <c r="AZ55" s="555"/>
      <c r="BA55" s="555"/>
      <c r="BB55" s="555"/>
      <c r="BC55" s="555"/>
      <c r="BD55" s="555"/>
      <c r="BE55" s="555"/>
      <c r="BF55" s="555"/>
      <c r="BG55" s="555"/>
      <c r="BH55" s="555"/>
      <c r="BI55" s="555"/>
      <c r="BJ55" s="555"/>
      <c r="BK55" s="555"/>
      <c r="BL55" s="555"/>
      <c r="BM55" s="555"/>
      <c r="BN55" s="555"/>
      <c r="BO55" s="555"/>
      <c r="BP55" s="555"/>
      <c r="BQ55" s="555"/>
      <c r="BR55" s="555"/>
      <c r="BS55" s="555"/>
      <c r="BT55" s="555"/>
      <c r="BU55" s="555"/>
      <c r="BV55" s="555"/>
    </row>
    <row r="56" spans="1:74" ht="12" customHeight="1" x14ac:dyDescent="0.35">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555"/>
      <c r="AY56" s="555"/>
      <c r="AZ56" s="555"/>
      <c r="BA56" s="555"/>
      <c r="BB56" s="555"/>
      <c r="BC56" s="555"/>
      <c r="BD56" s="555"/>
      <c r="BE56" s="555"/>
      <c r="BF56" s="555"/>
      <c r="BG56" s="555"/>
      <c r="BH56" s="555"/>
      <c r="BI56" s="555"/>
      <c r="BJ56" s="555"/>
      <c r="BK56" s="555"/>
      <c r="BL56" s="555"/>
      <c r="BM56" s="555"/>
      <c r="BN56" s="555"/>
      <c r="BO56" s="555"/>
      <c r="BP56" s="555"/>
      <c r="BQ56" s="555"/>
      <c r="BR56" s="555"/>
      <c r="BS56" s="555"/>
      <c r="BT56" s="555"/>
      <c r="BU56" s="555"/>
      <c r="BV56" s="555"/>
    </row>
    <row r="57" spans="1:74" ht="12" customHeight="1" x14ac:dyDescent="0.35">
      <c r="C57" s="554"/>
      <c r="D57" s="554"/>
      <c r="E57" s="554"/>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5"/>
      <c r="AD57" s="555"/>
      <c r="AE57" s="555"/>
      <c r="AF57" s="555"/>
      <c r="AG57" s="555"/>
      <c r="AH57" s="555"/>
      <c r="AI57" s="555"/>
      <c r="AJ57" s="555"/>
      <c r="AK57" s="555"/>
      <c r="AL57" s="555"/>
      <c r="AM57" s="555"/>
      <c r="AN57" s="555"/>
      <c r="AO57" s="555"/>
      <c r="AP57" s="555"/>
      <c r="AQ57" s="555"/>
      <c r="AR57" s="555"/>
      <c r="AS57" s="555"/>
      <c r="AT57" s="555"/>
      <c r="AU57" s="555"/>
      <c r="AV57" s="555"/>
      <c r="AW57" s="555"/>
      <c r="AX57" s="555"/>
      <c r="AY57" s="555"/>
      <c r="AZ57" s="555"/>
      <c r="BA57" s="555"/>
      <c r="BB57" s="555"/>
      <c r="BC57" s="555"/>
      <c r="BD57" s="555"/>
      <c r="BE57" s="555"/>
      <c r="BF57" s="555"/>
      <c r="BG57" s="555"/>
      <c r="BH57" s="555"/>
      <c r="BI57" s="555"/>
      <c r="BJ57" s="555"/>
      <c r="BK57" s="555"/>
      <c r="BL57" s="555"/>
      <c r="BM57" s="555"/>
      <c r="BN57" s="555"/>
      <c r="BO57" s="555"/>
      <c r="BP57" s="555"/>
      <c r="BQ57" s="555"/>
      <c r="BR57" s="555"/>
      <c r="BS57" s="555"/>
      <c r="BT57" s="555"/>
      <c r="BU57" s="555"/>
      <c r="BV57" s="555"/>
    </row>
    <row r="58" spans="1:74" ht="12" customHeight="1" x14ac:dyDescent="0.35">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261"/>
      <c r="BV58" s="261"/>
    </row>
    <row r="59" spans="1:74" ht="12" customHeight="1" x14ac:dyDescent="0.35">
      <c r="C59" s="554"/>
      <c r="D59" s="554"/>
      <c r="E59" s="554"/>
      <c r="F59" s="554"/>
      <c r="G59" s="554"/>
      <c r="H59" s="554"/>
      <c r="I59" s="554"/>
      <c r="J59" s="554"/>
      <c r="K59" s="554"/>
      <c r="L59" s="554"/>
      <c r="M59" s="554"/>
      <c r="N59" s="554"/>
      <c r="O59" s="554"/>
      <c r="P59" s="554"/>
      <c r="Q59" s="554"/>
      <c r="R59" s="554"/>
      <c r="S59" s="554"/>
      <c r="T59" s="554"/>
      <c r="U59" s="554"/>
      <c r="V59" s="554"/>
      <c r="W59" s="554"/>
      <c r="X59" s="554"/>
      <c r="Y59" s="554"/>
      <c r="Z59" s="554"/>
      <c r="AA59" s="554"/>
      <c r="AB59" s="554"/>
      <c r="AC59" s="555"/>
      <c r="AD59" s="555"/>
      <c r="AE59" s="555"/>
      <c r="AF59" s="555"/>
      <c r="AG59" s="555"/>
      <c r="AH59" s="555"/>
      <c r="AI59" s="555"/>
      <c r="AJ59" s="555"/>
      <c r="AK59" s="555"/>
      <c r="AL59" s="555"/>
      <c r="AM59" s="555"/>
      <c r="AN59" s="555"/>
      <c r="AO59" s="555"/>
      <c r="AP59" s="555"/>
      <c r="AQ59" s="555"/>
      <c r="AR59" s="555"/>
      <c r="AS59" s="555"/>
      <c r="AT59" s="555"/>
      <c r="AU59" s="555"/>
      <c r="AV59" s="555"/>
      <c r="AW59" s="555"/>
      <c r="AX59" s="555"/>
      <c r="AY59" s="555"/>
      <c r="AZ59" s="555"/>
      <c r="BA59" s="555"/>
      <c r="BB59" s="555"/>
      <c r="BC59" s="555"/>
      <c r="BD59" s="555"/>
      <c r="BE59" s="555"/>
      <c r="BF59" s="555"/>
      <c r="BG59" s="555"/>
      <c r="BH59" s="555"/>
      <c r="BI59" s="555"/>
      <c r="BJ59" s="555"/>
      <c r="BK59" s="555"/>
      <c r="BL59" s="555"/>
      <c r="BM59" s="555"/>
      <c r="BN59" s="555"/>
      <c r="BO59" s="555"/>
      <c r="BP59" s="555"/>
      <c r="BQ59" s="555"/>
      <c r="BR59" s="555"/>
      <c r="BS59" s="555"/>
      <c r="BT59" s="555"/>
      <c r="BU59" s="555"/>
      <c r="BV59" s="555"/>
    </row>
    <row r="60" spans="1:74" ht="12" customHeight="1" x14ac:dyDescent="0.35">
      <c r="C60" s="554"/>
      <c r="D60" s="554"/>
      <c r="E60" s="554"/>
      <c r="F60" s="554"/>
      <c r="G60" s="554"/>
      <c r="H60" s="554"/>
      <c r="I60" s="554"/>
      <c r="J60" s="554"/>
      <c r="K60" s="554"/>
      <c r="L60" s="554"/>
      <c r="M60" s="554"/>
      <c r="N60" s="554"/>
      <c r="O60" s="554"/>
      <c r="P60" s="554"/>
      <c r="Q60" s="554"/>
      <c r="R60" s="554"/>
      <c r="S60" s="554"/>
      <c r="T60" s="554"/>
      <c r="U60" s="554"/>
      <c r="V60" s="554"/>
      <c r="W60" s="554"/>
      <c r="X60" s="554"/>
      <c r="Y60" s="554"/>
      <c r="Z60" s="554"/>
      <c r="AA60" s="554"/>
      <c r="AB60" s="554"/>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5"/>
      <c r="AY60" s="555"/>
      <c r="AZ60" s="555"/>
      <c r="BA60" s="555"/>
      <c r="BB60" s="555"/>
      <c r="BC60" s="555"/>
      <c r="BD60" s="555"/>
      <c r="BE60" s="555"/>
      <c r="BF60" s="555"/>
      <c r="BG60" s="555"/>
      <c r="BH60" s="555"/>
      <c r="BI60" s="555"/>
      <c r="BJ60" s="555"/>
      <c r="BK60" s="555"/>
      <c r="BL60" s="555"/>
      <c r="BM60" s="555"/>
      <c r="BN60" s="555"/>
      <c r="BO60" s="555"/>
      <c r="BP60" s="555"/>
      <c r="BQ60" s="555"/>
      <c r="BR60" s="555"/>
      <c r="BS60" s="555"/>
      <c r="BT60" s="555"/>
      <c r="BU60" s="555"/>
      <c r="BV60" s="555"/>
    </row>
    <row r="61" spans="1:74" ht="12" customHeight="1" x14ac:dyDescent="0.35">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5"/>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5"/>
      <c r="AZ61" s="555"/>
      <c r="BA61" s="555"/>
      <c r="BB61" s="555"/>
      <c r="BC61" s="555"/>
      <c r="BD61" s="555"/>
      <c r="BE61" s="555"/>
      <c r="BF61" s="555"/>
      <c r="BG61" s="555"/>
      <c r="BH61" s="555"/>
      <c r="BI61" s="555"/>
      <c r="BJ61" s="555"/>
      <c r="BK61" s="555"/>
      <c r="BL61" s="555"/>
      <c r="BM61" s="555"/>
      <c r="BN61" s="555"/>
      <c r="BO61" s="555"/>
      <c r="BP61" s="555"/>
      <c r="BQ61" s="555"/>
      <c r="BR61" s="555"/>
      <c r="BS61" s="555"/>
      <c r="BT61" s="555"/>
      <c r="BU61" s="555"/>
      <c r="BV61" s="555"/>
    </row>
    <row r="62" spans="1:74" ht="12" customHeight="1" x14ac:dyDescent="0.35">
      <c r="C62" s="554"/>
      <c r="D62" s="554"/>
      <c r="E62" s="554"/>
      <c r="F62" s="554"/>
      <c r="G62" s="554"/>
      <c r="H62" s="554"/>
      <c r="I62" s="554"/>
      <c r="J62" s="554"/>
      <c r="K62" s="554"/>
      <c r="L62" s="554"/>
      <c r="M62" s="554"/>
      <c r="N62" s="554"/>
      <c r="O62" s="554"/>
      <c r="P62" s="554"/>
      <c r="Q62" s="554"/>
      <c r="R62" s="554"/>
      <c r="S62" s="554"/>
      <c r="T62" s="554"/>
      <c r="U62" s="554"/>
      <c r="V62" s="554"/>
      <c r="W62" s="554"/>
      <c r="X62" s="554"/>
      <c r="Y62" s="554"/>
      <c r="Z62" s="554"/>
      <c r="AA62" s="554"/>
      <c r="AB62" s="554"/>
      <c r="AC62" s="555"/>
      <c r="AD62" s="555"/>
      <c r="AE62" s="555"/>
      <c r="AF62" s="555"/>
      <c r="AG62" s="555"/>
      <c r="AH62" s="555"/>
      <c r="AI62" s="555"/>
      <c r="AJ62" s="555"/>
      <c r="AK62" s="555"/>
      <c r="AL62" s="555"/>
      <c r="AM62" s="555"/>
      <c r="AN62" s="555"/>
      <c r="AO62" s="555"/>
      <c r="AP62" s="555"/>
      <c r="AQ62" s="555"/>
      <c r="AR62" s="555"/>
      <c r="AS62" s="555"/>
      <c r="AT62" s="555"/>
      <c r="AU62" s="555"/>
      <c r="AV62" s="555"/>
      <c r="AW62" s="555"/>
      <c r="AX62" s="555"/>
      <c r="AY62" s="555"/>
      <c r="AZ62" s="555"/>
      <c r="BA62" s="555"/>
      <c r="BB62" s="555"/>
      <c r="BC62" s="555"/>
      <c r="BD62" s="555"/>
      <c r="BE62" s="555"/>
      <c r="BF62" s="555"/>
      <c r="BG62" s="555"/>
      <c r="BH62" s="555"/>
      <c r="BI62" s="555"/>
      <c r="BJ62" s="555"/>
      <c r="BK62" s="555"/>
      <c r="BL62" s="555"/>
      <c r="BM62" s="555"/>
      <c r="BN62" s="555"/>
      <c r="BO62" s="555"/>
      <c r="BP62" s="555"/>
      <c r="BQ62" s="555"/>
      <c r="BR62" s="555"/>
      <c r="BS62" s="555"/>
      <c r="BT62" s="555"/>
      <c r="BU62" s="555"/>
      <c r="BV62" s="555"/>
    </row>
    <row r="63" spans="1:74" ht="12" customHeight="1" x14ac:dyDescent="0.35">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5"/>
      <c r="AD63" s="555"/>
      <c r="AE63" s="555"/>
      <c r="AF63" s="555"/>
      <c r="AG63" s="555"/>
      <c r="AH63" s="555"/>
      <c r="AI63" s="555"/>
      <c r="AJ63" s="555"/>
      <c r="AK63" s="555"/>
      <c r="AL63" s="555"/>
      <c r="AM63" s="555"/>
      <c r="AN63" s="555"/>
      <c r="AO63" s="555"/>
      <c r="AP63" s="555"/>
      <c r="AQ63" s="555"/>
      <c r="AR63" s="555"/>
      <c r="AS63" s="555"/>
      <c r="AT63" s="555"/>
      <c r="AU63" s="555"/>
      <c r="AV63" s="555"/>
      <c r="AW63" s="555"/>
      <c r="AX63" s="555"/>
      <c r="AY63" s="555"/>
      <c r="AZ63" s="555"/>
      <c r="BA63" s="555"/>
      <c r="BB63" s="555"/>
      <c r="BC63" s="555"/>
      <c r="BD63" s="555"/>
      <c r="BE63" s="555"/>
      <c r="BF63" s="555"/>
      <c r="BG63" s="555"/>
      <c r="BH63" s="555"/>
      <c r="BI63" s="555"/>
      <c r="BJ63" s="555"/>
      <c r="BK63" s="555"/>
      <c r="BL63" s="555"/>
      <c r="BM63" s="555"/>
      <c r="BN63" s="555"/>
      <c r="BO63" s="555"/>
      <c r="BP63" s="555"/>
      <c r="BQ63" s="555"/>
      <c r="BR63" s="555"/>
      <c r="BS63" s="555"/>
      <c r="BT63" s="555"/>
      <c r="BU63" s="555"/>
      <c r="BV63" s="555"/>
    </row>
    <row r="64" spans="1:74" ht="12" customHeight="1" x14ac:dyDescent="0.35">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5"/>
      <c r="AY64" s="555"/>
      <c r="AZ64" s="555"/>
      <c r="BA64" s="555"/>
      <c r="BB64" s="555"/>
      <c r="BC64" s="555"/>
      <c r="BD64" s="555"/>
      <c r="BE64" s="555"/>
      <c r="BF64" s="555"/>
      <c r="BG64" s="555"/>
      <c r="BH64" s="555"/>
      <c r="BI64" s="555"/>
      <c r="BJ64" s="555"/>
      <c r="BK64" s="555"/>
      <c r="BL64" s="555"/>
      <c r="BM64" s="555"/>
      <c r="BN64" s="555"/>
      <c r="BO64" s="555"/>
      <c r="BP64" s="555"/>
      <c r="BQ64" s="555"/>
      <c r="BR64" s="555"/>
      <c r="BS64" s="555"/>
      <c r="BT64" s="555"/>
      <c r="BU64" s="555"/>
      <c r="BV64" s="555"/>
    </row>
    <row r="65" spans="3:74" ht="12" customHeight="1" x14ac:dyDescent="0.35">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5"/>
      <c r="AD65" s="555"/>
      <c r="AE65" s="555"/>
      <c r="AF65" s="555"/>
      <c r="AG65" s="555"/>
      <c r="AH65" s="555"/>
      <c r="AI65" s="555"/>
      <c r="AJ65" s="555"/>
      <c r="AK65" s="555"/>
      <c r="AL65" s="555"/>
      <c r="AM65" s="555"/>
      <c r="AN65" s="555"/>
      <c r="AO65" s="555"/>
      <c r="AP65" s="555"/>
      <c r="AQ65" s="555"/>
      <c r="AR65" s="555"/>
      <c r="AS65" s="555"/>
      <c r="AT65" s="555"/>
      <c r="AU65" s="555"/>
      <c r="AV65" s="555"/>
      <c r="AW65" s="555"/>
      <c r="AX65" s="555"/>
      <c r="AY65" s="555"/>
      <c r="AZ65" s="555"/>
      <c r="BA65" s="555"/>
      <c r="BB65" s="555"/>
      <c r="BC65" s="555"/>
      <c r="BD65" s="555"/>
      <c r="BE65" s="555"/>
      <c r="BF65" s="555"/>
      <c r="BG65" s="555"/>
      <c r="BH65" s="555"/>
      <c r="BI65" s="555"/>
      <c r="BJ65" s="555"/>
      <c r="BK65" s="555"/>
      <c r="BL65" s="555"/>
      <c r="BM65" s="555"/>
      <c r="BN65" s="555"/>
      <c r="BO65" s="555"/>
      <c r="BP65" s="555"/>
      <c r="BQ65" s="555"/>
      <c r="BR65" s="555"/>
      <c r="BS65" s="555"/>
      <c r="BT65" s="555"/>
      <c r="BU65" s="555"/>
      <c r="BV65" s="555"/>
    </row>
    <row r="66" spans="3:74" ht="12" customHeight="1" x14ac:dyDescent="0.35">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5"/>
      <c r="AD66" s="555"/>
      <c r="AE66" s="555"/>
      <c r="AF66" s="555"/>
      <c r="AG66" s="555"/>
      <c r="AH66" s="555"/>
      <c r="AI66" s="555"/>
      <c r="AJ66" s="555"/>
      <c r="AK66" s="555"/>
      <c r="AL66" s="555"/>
      <c r="AM66" s="555"/>
      <c r="AN66" s="555"/>
      <c r="AO66" s="555"/>
      <c r="AP66" s="555"/>
      <c r="AQ66" s="555"/>
      <c r="AR66" s="555"/>
      <c r="AS66" s="555"/>
      <c r="AT66" s="555"/>
      <c r="AU66" s="555"/>
      <c r="AV66" s="555"/>
      <c r="AW66" s="555"/>
      <c r="AX66" s="555"/>
      <c r="AY66" s="555"/>
      <c r="AZ66" s="555"/>
      <c r="BA66" s="555"/>
      <c r="BB66" s="555"/>
      <c r="BC66" s="555"/>
      <c r="BD66" s="555"/>
      <c r="BE66" s="555"/>
      <c r="BF66" s="555"/>
      <c r="BG66" s="555"/>
      <c r="BH66" s="555"/>
      <c r="BI66" s="555"/>
      <c r="BJ66" s="555"/>
      <c r="BK66" s="555"/>
      <c r="BL66" s="555"/>
      <c r="BM66" s="555"/>
      <c r="BN66" s="555"/>
      <c r="BO66" s="555"/>
      <c r="BP66" s="555"/>
      <c r="BQ66" s="555"/>
      <c r="BR66" s="555"/>
      <c r="BS66" s="555"/>
      <c r="BT66" s="555"/>
      <c r="BU66" s="555"/>
      <c r="BV66" s="555"/>
    </row>
    <row r="67" spans="3:74" ht="12" customHeight="1" x14ac:dyDescent="0.35">
      <c r="C67" s="554"/>
      <c r="D67" s="554"/>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5"/>
      <c r="AD67" s="555"/>
      <c r="AE67" s="555"/>
      <c r="AF67" s="555"/>
      <c r="AG67" s="555"/>
      <c r="AH67" s="555"/>
      <c r="AI67" s="555"/>
      <c r="AJ67" s="555"/>
      <c r="AK67" s="555"/>
      <c r="AL67" s="555"/>
      <c r="AM67" s="555"/>
      <c r="AN67" s="555"/>
      <c r="AO67" s="555"/>
      <c r="AP67" s="555"/>
      <c r="AQ67" s="555"/>
      <c r="AR67" s="555"/>
      <c r="AS67" s="555"/>
      <c r="AT67" s="555"/>
      <c r="AU67" s="555"/>
      <c r="AV67" s="555"/>
      <c r="AW67" s="555"/>
      <c r="AX67" s="555"/>
      <c r="AY67" s="555"/>
      <c r="AZ67" s="555"/>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row>
    <row r="68" spans="3:74" ht="12" customHeight="1" x14ac:dyDescent="0.35">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5"/>
      <c r="AD68" s="555"/>
      <c r="AE68" s="555"/>
      <c r="AF68" s="555"/>
      <c r="AG68" s="555"/>
      <c r="AH68" s="555"/>
      <c r="AI68" s="555"/>
      <c r="AJ68" s="555"/>
      <c r="AK68" s="555"/>
      <c r="AL68" s="555"/>
      <c r="AM68" s="555"/>
      <c r="AN68" s="555"/>
      <c r="AO68" s="555"/>
      <c r="AP68" s="555"/>
      <c r="AQ68" s="555"/>
      <c r="AR68" s="555"/>
      <c r="AS68" s="555"/>
      <c r="AT68" s="555"/>
      <c r="AU68" s="555"/>
      <c r="AV68" s="555"/>
      <c r="AW68" s="555"/>
      <c r="AX68" s="555"/>
      <c r="AY68" s="555"/>
      <c r="AZ68" s="555"/>
      <c r="BA68" s="555"/>
      <c r="BB68" s="555"/>
      <c r="BC68" s="555"/>
      <c r="BD68" s="555"/>
      <c r="BE68" s="555"/>
      <c r="BF68" s="555"/>
      <c r="BG68" s="555"/>
      <c r="BH68" s="555"/>
      <c r="BI68" s="555"/>
      <c r="BJ68" s="555"/>
      <c r="BK68" s="555"/>
      <c r="BL68" s="555"/>
      <c r="BM68" s="555"/>
      <c r="BN68" s="555"/>
      <c r="BO68" s="555"/>
      <c r="BP68" s="555"/>
      <c r="BQ68" s="555"/>
      <c r="BR68" s="555"/>
      <c r="BS68" s="555"/>
      <c r="BT68" s="555"/>
      <c r="BU68" s="555"/>
      <c r="BV68" s="555"/>
    </row>
    <row r="69" spans="3:74" ht="12" customHeight="1" x14ac:dyDescent="0.35">
      <c r="C69" s="554"/>
      <c r="D69" s="554"/>
      <c r="E69" s="554"/>
      <c r="F69" s="554"/>
      <c r="G69" s="554"/>
      <c r="H69" s="554"/>
      <c r="I69" s="554"/>
      <c r="J69" s="554"/>
      <c r="K69" s="554"/>
      <c r="L69" s="554"/>
      <c r="M69" s="554"/>
      <c r="N69" s="554"/>
      <c r="O69" s="554"/>
      <c r="P69" s="554"/>
      <c r="Q69" s="554"/>
      <c r="R69" s="554"/>
      <c r="S69" s="554"/>
      <c r="T69" s="554"/>
      <c r="U69" s="554"/>
      <c r="V69" s="554"/>
      <c r="W69" s="554"/>
      <c r="X69" s="554"/>
      <c r="Y69" s="554"/>
      <c r="Z69" s="554"/>
      <c r="AA69" s="554"/>
      <c r="AB69" s="554"/>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555"/>
      <c r="BE69" s="555"/>
      <c r="BF69" s="555"/>
      <c r="BG69" s="555"/>
      <c r="BH69" s="555"/>
      <c r="BI69" s="555"/>
      <c r="BJ69" s="555"/>
      <c r="BK69" s="555"/>
      <c r="BL69" s="555"/>
      <c r="BM69" s="555"/>
      <c r="BN69" s="555"/>
      <c r="BO69" s="555"/>
      <c r="BP69" s="555"/>
      <c r="BQ69" s="555"/>
      <c r="BR69" s="555"/>
      <c r="BS69" s="555"/>
      <c r="BT69" s="555"/>
      <c r="BU69" s="555"/>
      <c r="BV69" s="555"/>
    </row>
    <row r="70" spans="3:74" ht="12" customHeight="1" x14ac:dyDescent="0.35">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502"/>
      <c r="AG70" s="502"/>
      <c r="AH70" s="502"/>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4"/>
      <c r="BO70" s="414"/>
      <c r="BP70" s="414"/>
      <c r="BQ70" s="414"/>
      <c r="BR70" s="414"/>
      <c r="BS70" s="414"/>
      <c r="BT70" s="414"/>
      <c r="BU70" s="414"/>
      <c r="BV70" s="414"/>
    </row>
    <row r="71" spans="3:74" ht="12" customHeight="1" x14ac:dyDescent="0.35">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502"/>
      <c r="AG71" s="502"/>
      <c r="AH71" s="502"/>
      <c r="AI71" s="414"/>
      <c r="AJ71" s="414"/>
      <c r="AK71" s="414"/>
      <c r="AL71" s="414"/>
      <c r="AM71" s="414"/>
      <c r="AN71" s="414"/>
      <c r="AO71" s="414"/>
      <c r="AP71" s="414"/>
      <c r="AQ71" s="414"/>
      <c r="AR71" s="414"/>
      <c r="AS71" s="414"/>
      <c r="AT71" s="414"/>
      <c r="AU71" s="414"/>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414"/>
      <c r="BR71" s="414"/>
      <c r="BS71" s="414"/>
      <c r="BT71" s="414"/>
      <c r="BU71" s="414"/>
      <c r="BV71" s="414"/>
    </row>
    <row r="72" spans="3:74" ht="12" customHeight="1" x14ac:dyDescent="0.35">
      <c r="C72" s="414"/>
      <c r="D72" s="414"/>
      <c r="E72" s="414"/>
      <c r="F72" s="414"/>
      <c r="G72" s="414"/>
      <c r="H72" s="414"/>
      <c r="I72" s="414"/>
      <c r="J72" s="414"/>
      <c r="K72" s="414"/>
      <c r="L72" s="414"/>
      <c r="M72" s="414"/>
      <c r="N72" s="414"/>
      <c r="O72" s="414"/>
      <c r="P72" s="414"/>
      <c r="Q72" s="414"/>
      <c r="R72" s="414"/>
      <c r="S72" s="414"/>
      <c r="T72" s="414"/>
      <c r="U72" s="414"/>
      <c r="V72" s="414"/>
      <c r="W72" s="414"/>
      <c r="X72" s="414"/>
      <c r="Y72" s="414"/>
      <c r="Z72" s="414"/>
      <c r="AA72" s="414"/>
      <c r="AB72" s="414"/>
      <c r="AC72" s="414"/>
      <c r="AD72" s="414"/>
      <c r="AE72" s="414"/>
      <c r="AF72" s="502"/>
      <c r="AG72" s="502"/>
      <c r="AH72" s="502"/>
      <c r="AI72" s="414"/>
      <c r="AJ72" s="414"/>
      <c r="AK72" s="414"/>
      <c r="AL72" s="414"/>
      <c r="AM72" s="414"/>
      <c r="AN72" s="414"/>
      <c r="AO72" s="414"/>
      <c r="AP72" s="414"/>
      <c r="AQ72" s="414"/>
      <c r="AR72" s="414"/>
      <c r="AS72" s="414"/>
      <c r="AT72" s="414"/>
      <c r="AU72" s="414"/>
      <c r="AV72" s="414"/>
      <c r="AW72" s="414"/>
      <c r="AX72" s="414"/>
      <c r="AY72" s="414"/>
      <c r="AZ72" s="414"/>
      <c r="BA72" s="414"/>
      <c r="BB72" s="414"/>
      <c r="BC72" s="414"/>
      <c r="BD72" s="414"/>
      <c r="BE72" s="414"/>
      <c r="BF72" s="414"/>
      <c r="BG72" s="414"/>
      <c r="BH72" s="414"/>
      <c r="BI72" s="414"/>
      <c r="BJ72" s="414"/>
      <c r="BK72" s="414"/>
      <c r="BL72" s="414"/>
      <c r="BM72" s="414"/>
      <c r="BN72" s="414"/>
      <c r="BO72" s="414"/>
      <c r="BP72" s="414"/>
      <c r="BQ72" s="414"/>
      <c r="BR72" s="414"/>
      <c r="BS72" s="414"/>
      <c r="BT72" s="414"/>
      <c r="BU72" s="414"/>
      <c r="BV72" s="414"/>
    </row>
    <row r="73" spans="3:74" ht="12" customHeight="1" x14ac:dyDescent="0.35">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4"/>
      <c r="AF73" s="502"/>
      <c r="AG73" s="502"/>
      <c r="AH73" s="502"/>
      <c r="AI73" s="414"/>
      <c r="AJ73" s="414"/>
      <c r="AK73" s="414"/>
      <c r="AL73" s="414"/>
      <c r="AM73" s="414"/>
      <c r="AN73" s="414"/>
      <c r="AO73" s="414"/>
      <c r="AP73" s="414"/>
      <c r="AQ73" s="414"/>
      <c r="AR73" s="414"/>
      <c r="AS73" s="414"/>
      <c r="AT73" s="414"/>
      <c r="AU73" s="414"/>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414"/>
      <c r="BR73" s="414"/>
      <c r="BS73" s="414"/>
      <c r="BT73" s="414"/>
      <c r="BU73" s="414"/>
      <c r="BV73" s="414"/>
    </row>
    <row r="74" spans="3:74" ht="12" customHeight="1" x14ac:dyDescent="0.35">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502"/>
      <c r="AG74" s="502"/>
      <c r="AH74" s="502"/>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c r="BR74" s="414"/>
      <c r="BS74" s="414"/>
      <c r="BT74" s="414"/>
      <c r="BU74" s="414"/>
      <c r="BV74" s="414"/>
    </row>
    <row r="75" spans="3:74" ht="12" customHeight="1" x14ac:dyDescent="0.35">
      <c r="C75" s="414"/>
      <c r="D75" s="414"/>
      <c r="E75" s="414"/>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4"/>
      <c r="AF75" s="502"/>
      <c r="AG75" s="502"/>
      <c r="AH75" s="502"/>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14"/>
      <c r="BM75" s="414"/>
      <c r="BN75" s="414"/>
      <c r="BO75" s="414"/>
      <c r="BP75" s="414"/>
      <c r="BQ75" s="414"/>
      <c r="BR75" s="414"/>
      <c r="BS75" s="414"/>
      <c r="BT75" s="414"/>
      <c r="BU75" s="414"/>
      <c r="BV75" s="414"/>
    </row>
    <row r="76" spans="3:74" ht="12" customHeight="1" x14ac:dyDescent="0.35">
      <c r="C76" s="414"/>
      <c r="D76" s="414"/>
      <c r="E76" s="414"/>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4"/>
      <c r="AE76" s="414"/>
      <c r="AF76" s="502"/>
      <c r="AG76" s="502"/>
      <c r="AH76" s="502"/>
      <c r="AI76" s="414"/>
      <c r="AJ76" s="414"/>
      <c r="AK76" s="414"/>
      <c r="AL76" s="414"/>
      <c r="AM76" s="414"/>
      <c r="AN76" s="414"/>
      <c r="AO76" s="414"/>
      <c r="AP76" s="414"/>
      <c r="AQ76" s="414"/>
      <c r="AR76" s="414"/>
      <c r="AS76" s="414"/>
      <c r="AT76" s="414"/>
      <c r="AU76" s="414"/>
      <c r="AV76" s="414"/>
      <c r="AW76" s="414"/>
      <c r="AX76" s="414"/>
      <c r="AY76" s="414"/>
      <c r="AZ76" s="414"/>
      <c r="BA76" s="414"/>
      <c r="BB76" s="414"/>
      <c r="BC76" s="414"/>
      <c r="BD76" s="414"/>
      <c r="BE76" s="414"/>
      <c r="BF76" s="414"/>
      <c r="BG76" s="414"/>
      <c r="BH76" s="414"/>
      <c r="BI76" s="414"/>
      <c r="BJ76" s="414"/>
      <c r="BK76" s="414"/>
      <c r="BL76" s="414"/>
      <c r="BM76" s="414"/>
      <c r="BN76" s="414"/>
      <c r="BO76" s="414"/>
      <c r="BP76" s="414"/>
      <c r="BQ76" s="414"/>
      <c r="BR76" s="414"/>
      <c r="BS76" s="414"/>
      <c r="BT76" s="414"/>
      <c r="BU76" s="414"/>
      <c r="BV76" s="414"/>
    </row>
    <row r="77" spans="3:74" ht="12" customHeight="1" x14ac:dyDescent="0.35">
      <c r="C77" s="414"/>
      <c r="D77" s="414"/>
      <c r="E77" s="414"/>
      <c r="F77" s="414"/>
      <c r="G77" s="414"/>
      <c r="H77" s="414"/>
      <c r="I77" s="414"/>
      <c r="J77" s="414"/>
      <c r="K77" s="414"/>
      <c r="L77" s="414"/>
      <c r="M77" s="414"/>
      <c r="N77" s="414"/>
      <c r="O77" s="414"/>
      <c r="P77" s="414"/>
      <c r="Q77" s="414"/>
      <c r="R77" s="414"/>
      <c r="S77" s="414"/>
      <c r="T77" s="414"/>
      <c r="U77" s="414"/>
      <c r="V77" s="414"/>
      <c r="W77" s="414"/>
      <c r="X77" s="414"/>
      <c r="Y77" s="414"/>
      <c r="Z77" s="414"/>
      <c r="AA77" s="414"/>
      <c r="AB77" s="414"/>
      <c r="AC77" s="414"/>
      <c r="AD77" s="414"/>
      <c r="AE77" s="414"/>
      <c r="AF77" s="502"/>
      <c r="AG77" s="502"/>
      <c r="AH77" s="502"/>
      <c r="AI77" s="414"/>
      <c r="AJ77" s="414"/>
      <c r="AK77" s="414"/>
      <c r="AL77" s="414"/>
      <c r="AM77" s="414"/>
      <c r="AN77" s="414"/>
      <c r="AO77" s="414"/>
      <c r="AP77" s="414"/>
      <c r="AQ77" s="414"/>
      <c r="AR77" s="414"/>
      <c r="AS77" s="414"/>
      <c r="AT77" s="414"/>
      <c r="AU77" s="414"/>
      <c r="AV77" s="414"/>
      <c r="AW77" s="414"/>
      <c r="AX77" s="414"/>
      <c r="AY77" s="414"/>
      <c r="AZ77" s="414"/>
      <c r="BA77" s="414"/>
      <c r="BB77" s="414"/>
      <c r="BC77" s="414"/>
      <c r="BD77" s="414"/>
      <c r="BE77" s="414"/>
      <c r="BF77" s="414"/>
      <c r="BG77" s="414"/>
      <c r="BH77" s="414"/>
      <c r="BI77" s="414"/>
      <c r="BJ77" s="414"/>
      <c r="BK77" s="414"/>
      <c r="BL77" s="414"/>
      <c r="BM77" s="414"/>
      <c r="BN77" s="414"/>
      <c r="BO77" s="414"/>
      <c r="BP77" s="414"/>
      <c r="BQ77" s="414"/>
      <c r="BR77" s="414"/>
      <c r="BS77" s="414"/>
      <c r="BT77" s="414"/>
      <c r="BU77" s="414"/>
      <c r="BV77" s="414"/>
    </row>
    <row r="78" spans="3:74" ht="12" customHeight="1" x14ac:dyDescent="0.35">
      <c r="C78" s="415"/>
      <c r="D78" s="416"/>
      <c r="E78" s="416"/>
      <c r="F78" s="416"/>
      <c r="G78" s="416"/>
      <c r="H78" s="416"/>
      <c r="I78" s="416"/>
      <c r="J78" s="416"/>
      <c r="K78" s="416"/>
      <c r="L78" s="416"/>
      <c r="M78" s="416"/>
      <c r="N78" s="416"/>
      <c r="O78" s="415"/>
      <c r="P78" s="416"/>
      <c r="Q78" s="416"/>
      <c r="R78" s="416"/>
      <c r="S78" s="416"/>
      <c r="T78" s="416"/>
      <c r="U78" s="416"/>
      <c r="V78" s="416"/>
      <c r="W78" s="416"/>
      <c r="X78" s="416"/>
      <c r="Y78" s="416"/>
      <c r="Z78" s="416"/>
      <c r="AA78" s="415"/>
      <c r="AB78" s="416"/>
      <c r="AC78" s="416"/>
      <c r="AD78" s="416"/>
      <c r="AE78" s="416"/>
      <c r="AF78" s="490"/>
      <c r="AG78" s="490"/>
      <c r="AH78" s="490"/>
      <c r="AI78" s="416"/>
      <c r="AJ78" s="416"/>
      <c r="AK78" s="416"/>
      <c r="AL78" s="416"/>
      <c r="AM78" s="415"/>
      <c r="AN78" s="416"/>
      <c r="AO78" s="416"/>
      <c r="AP78" s="416"/>
      <c r="AQ78" s="416"/>
      <c r="AR78" s="416"/>
      <c r="AS78" s="416"/>
      <c r="AT78" s="416"/>
      <c r="AU78" s="416"/>
      <c r="AV78" s="416"/>
      <c r="AW78" s="416"/>
      <c r="AX78" s="416"/>
      <c r="AY78" s="415"/>
      <c r="AZ78" s="416"/>
      <c r="BA78" s="416"/>
      <c r="BB78" s="416"/>
      <c r="BC78" s="416"/>
      <c r="BD78" s="416"/>
      <c r="BE78" s="416"/>
      <c r="BF78" s="416"/>
      <c r="BG78" s="416"/>
      <c r="BH78" s="416"/>
      <c r="BI78" s="416"/>
      <c r="BJ78" s="416"/>
      <c r="BK78" s="415"/>
      <c r="BL78" s="416"/>
      <c r="BM78" s="416"/>
      <c r="BN78" s="416"/>
      <c r="BO78" s="416"/>
      <c r="BP78" s="416"/>
      <c r="BQ78" s="416"/>
      <c r="BR78" s="416"/>
      <c r="BS78" s="416"/>
      <c r="BT78" s="416"/>
      <c r="BU78" s="416"/>
      <c r="BV78" s="416"/>
    </row>
    <row r="79" spans="3:74" ht="12" customHeight="1" x14ac:dyDescent="0.35">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503"/>
      <c r="AG79" s="503"/>
      <c r="AH79" s="503"/>
      <c r="AI79" s="418"/>
      <c r="AJ79" s="418"/>
      <c r="AK79" s="418"/>
      <c r="AL79" s="418"/>
      <c r="AM79" s="418"/>
      <c r="AN79" s="418"/>
      <c r="AO79" s="418"/>
      <c r="AP79" s="418"/>
      <c r="AQ79" s="418"/>
      <c r="AR79" s="418"/>
      <c r="AS79" s="418"/>
      <c r="AT79" s="418"/>
      <c r="AU79" s="418"/>
      <c r="AV79" s="418"/>
      <c r="AW79" s="418"/>
      <c r="AX79" s="418"/>
      <c r="AY79" s="418"/>
      <c r="AZ79" s="418"/>
      <c r="BA79" s="418"/>
      <c r="BB79" s="418"/>
      <c r="BC79" s="418"/>
      <c r="BD79" s="418"/>
      <c r="BE79" s="418"/>
      <c r="BF79" s="418"/>
      <c r="BG79" s="418"/>
      <c r="BH79" s="418"/>
      <c r="BI79" s="418"/>
      <c r="BJ79" s="418"/>
      <c r="BK79" s="418"/>
      <c r="BL79" s="418"/>
      <c r="BM79" s="418"/>
      <c r="BN79" s="418"/>
      <c r="BO79" s="418"/>
      <c r="BP79" s="418"/>
      <c r="BQ79" s="418"/>
      <c r="BR79" s="418"/>
      <c r="BS79" s="418"/>
      <c r="BT79" s="418"/>
      <c r="BU79" s="418"/>
      <c r="BV79" s="418"/>
    </row>
    <row r="80" spans="3:74" ht="12" customHeight="1" x14ac:dyDescent="0.35">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503"/>
      <c r="AG80" s="503"/>
      <c r="AH80" s="503"/>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418"/>
      <c r="BE80" s="418"/>
      <c r="BF80" s="418"/>
      <c r="BG80" s="418"/>
      <c r="BH80" s="418"/>
      <c r="BI80" s="418"/>
      <c r="BJ80" s="418"/>
      <c r="BK80" s="418"/>
      <c r="BL80" s="418"/>
      <c r="BM80" s="418"/>
      <c r="BN80" s="418"/>
      <c r="BO80" s="418"/>
      <c r="BP80" s="418"/>
      <c r="BQ80" s="418"/>
      <c r="BR80" s="418"/>
      <c r="BS80" s="418"/>
      <c r="BT80" s="418"/>
      <c r="BU80" s="418"/>
      <c r="BV80" s="418"/>
    </row>
    <row r="81" spans="3:74" ht="12" customHeight="1" x14ac:dyDescent="0.35">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503"/>
      <c r="AG81" s="503"/>
      <c r="AH81" s="503"/>
      <c r="AI81" s="418"/>
      <c r="AJ81" s="418"/>
      <c r="AK81" s="418"/>
      <c r="AL81" s="418"/>
      <c r="AM81" s="418"/>
      <c r="AN81" s="418"/>
      <c r="AO81" s="418"/>
      <c r="AP81" s="418"/>
      <c r="AQ81" s="418"/>
      <c r="AR81" s="418"/>
      <c r="AS81" s="418"/>
      <c r="AT81" s="418"/>
      <c r="AU81" s="418"/>
      <c r="AV81" s="418"/>
      <c r="AW81" s="418"/>
      <c r="AX81" s="418"/>
      <c r="AY81" s="418"/>
      <c r="AZ81" s="418"/>
      <c r="BA81" s="418"/>
      <c r="BB81" s="418"/>
      <c r="BC81" s="418"/>
      <c r="BD81" s="418"/>
      <c r="BE81" s="418"/>
      <c r="BF81" s="418"/>
      <c r="BG81" s="418"/>
      <c r="BH81" s="418"/>
      <c r="BI81" s="418"/>
      <c r="BJ81" s="418"/>
      <c r="BK81" s="418"/>
      <c r="BL81" s="418"/>
      <c r="BM81" s="418"/>
      <c r="BN81" s="418"/>
      <c r="BO81" s="418"/>
      <c r="BP81" s="418"/>
      <c r="BQ81" s="418"/>
      <c r="BR81" s="418"/>
      <c r="BS81" s="418"/>
      <c r="BT81" s="418"/>
      <c r="BU81" s="418"/>
      <c r="BV81" s="418"/>
    </row>
    <row r="83" spans="3:74" ht="12" customHeight="1" x14ac:dyDescent="0.35">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503"/>
      <c r="AG83" s="503"/>
      <c r="AH83" s="503"/>
      <c r="AI83" s="418"/>
      <c r="AJ83" s="418"/>
      <c r="AK83" s="418"/>
      <c r="AL83" s="418"/>
      <c r="AM83" s="418"/>
      <c r="AN83" s="418"/>
      <c r="AO83" s="418"/>
      <c r="AP83" s="418"/>
      <c r="AQ83" s="418"/>
      <c r="AR83" s="418"/>
      <c r="AS83" s="418"/>
      <c r="AT83" s="418"/>
      <c r="AU83" s="418"/>
      <c r="AV83" s="418"/>
      <c r="AW83" s="418"/>
      <c r="AX83" s="418"/>
      <c r="AY83" s="418"/>
      <c r="AZ83" s="418"/>
      <c r="BA83" s="418"/>
      <c r="BB83" s="418"/>
      <c r="BC83" s="418"/>
      <c r="BD83" s="418"/>
      <c r="BE83" s="418"/>
      <c r="BF83" s="418"/>
      <c r="BG83" s="418"/>
      <c r="BH83" s="418"/>
      <c r="BI83" s="418"/>
      <c r="BJ83" s="418"/>
      <c r="BK83" s="418"/>
      <c r="BL83" s="418"/>
      <c r="BM83" s="418"/>
      <c r="BN83" s="418"/>
      <c r="BO83" s="418"/>
      <c r="BP83" s="418"/>
      <c r="BQ83" s="418"/>
      <c r="BR83" s="418"/>
      <c r="BS83" s="418"/>
      <c r="BT83" s="418"/>
      <c r="BU83" s="418"/>
      <c r="BV83" s="418"/>
    </row>
    <row r="84" spans="3:74" ht="12" customHeight="1" x14ac:dyDescent="0.35">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503"/>
      <c r="AG84" s="503"/>
      <c r="AH84" s="503"/>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418"/>
      <c r="BE84" s="418"/>
      <c r="BF84" s="418"/>
      <c r="BG84" s="418"/>
      <c r="BH84" s="418"/>
      <c r="BI84" s="418"/>
      <c r="BJ84" s="418"/>
      <c r="BK84" s="418"/>
      <c r="BL84" s="418"/>
      <c r="BM84" s="418"/>
      <c r="BN84" s="418"/>
      <c r="BO84" s="418"/>
      <c r="BP84" s="418"/>
      <c r="BQ84" s="418"/>
      <c r="BR84" s="418"/>
      <c r="BS84" s="418"/>
      <c r="BT84" s="418"/>
      <c r="BU84" s="418"/>
      <c r="BV84" s="418"/>
    </row>
    <row r="85" spans="3:74" ht="12" customHeight="1" x14ac:dyDescent="0.35">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503"/>
      <c r="AG85" s="503"/>
      <c r="AH85" s="503"/>
      <c r="AI85" s="418"/>
      <c r="AJ85" s="418"/>
      <c r="AK85" s="418"/>
      <c r="AL85" s="418"/>
      <c r="AM85" s="418"/>
      <c r="AN85" s="418"/>
      <c r="AO85" s="418"/>
      <c r="AP85" s="418"/>
      <c r="AQ85" s="418"/>
      <c r="AR85" s="418"/>
      <c r="AS85" s="418"/>
      <c r="AT85" s="418"/>
      <c r="AU85" s="418"/>
      <c r="AV85" s="418"/>
      <c r="AW85" s="418"/>
      <c r="AX85" s="418"/>
      <c r="AY85" s="418"/>
      <c r="AZ85" s="418"/>
      <c r="BA85" s="418"/>
      <c r="BB85" s="418"/>
      <c r="BC85" s="418"/>
      <c r="BD85" s="418"/>
      <c r="BE85" s="418"/>
      <c r="BF85" s="418"/>
      <c r="BG85" s="418"/>
      <c r="BH85" s="418"/>
      <c r="BI85" s="418"/>
      <c r="BJ85" s="418"/>
      <c r="BK85" s="418"/>
      <c r="BL85" s="418"/>
      <c r="BM85" s="418"/>
      <c r="BN85" s="418"/>
      <c r="BO85" s="418"/>
      <c r="BP85" s="418"/>
      <c r="BQ85" s="418"/>
      <c r="BR85" s="418"/>
      <c r="BS85" s="418"/>
      <c r="BT85" s="418"/>
      <c r="BU85" s="418"/>
      <c r="BV85" s="418"/>
    </row>
    <row r="86" spans="3:74" ht="12" customHeight="1" x14ac:dyDescent="0.35">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503"/>
      <c r="AG86" s="503"/>
      <c r="AH86" s="503"/>
      <c r="AI86" s="418"/>
      <c r="AJ86" s="418"/>
      <c r="AK86" s="418"/>
      <c r="AL86" s="418"/>
      <c r="AM86" s="418"/>
      <c r="AN86" s="418"/>
      <c r="AO86" s="418"/>
      <c r="AP86" s="418"/>
      <c r="AQ86" s="418"/>
      <c r="AR86" s="418"/>
      <c r="AS86" s="418"/>
      <c r="AT86" s="418"/>
      <c r="AU86" s="418"/>
      <c r="AV86" s="418"/>
      <c r="AW86" s="418"/>
      <c r="AX86" s="418"/>
      <c r="AY86" s="418"/>
      <c r="AZ86" s="418"/>
      <c r="BA86" s="418"/>
      <c r="BB86" s="418"/>
      <c r="BC86" s="418"/>
      <c r="BD86" s="418"/>
      <c r="BE86" s="418"/>
      <c r="BF86" s="418"/>
      <c r="BG86" s="418"/>
      <c r="BH86" s="418"/>
      <c r="BI86" s="418"/>
      <c r="BJ86" s="418"/>
      <c r="BK86" s="418"/>
      <c r="BL86" s="418"/>
      <c r="BM86" s="418"/>
      <c r="BN86" s="418"/>
      <c r="BO86" s="418"/>
      <c r="BP86" s="418"/>
      <c r="BQ86" s="418"/>
      <c r="BR86" s="418"/>
      <c r="BS86" s="418"/>
      <c r="BT86" s="418"/>
      <c r="BU86" s="418"/>
      <c r="BV86" s="418"/>
    </row>
    <row r="87" spans="3:74" ht="12" customHeight="1" x14ac:dyDescent="0.35">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503"/>
      <c r="AG87" s="503"/>
      <c r="AH87" s="503"/>
      <c r="AI87" s="418"/>
      <c r="AJ87" s="418"/>
      <c r="AK87" s="418"/>
      <c r="AL87" s="418"/>
      <c r="AM87" s="418"/>
      <c r="AN87" s="418"/>
      <c r="AO87" s="418"/>
      <c r="AP87" s="418"/>
      <c r="AQ87" s="418"/>
      <c r="AR87" s="418"/>
      <c r="AS87" s="418"/>
      <c r="AT87" s="418"/>
      <c r="AU87" s="418"/>
      <c r="AV87" s="418"/>
      <c r="AW87" s="418"/>
      <c r="AX87" s="418"/>
      <c r="AY87" s="418"/>
      <c r="AZ87" s="418"/>
      <c r="BA87" s="418"/>
      <c r="BB87" s="418"/>
      <c r="BC87" s="418"/>
      <c r="BD87" s="418"/>
      <c r="BE87" s="418"/>
      <c r="BF87" s="418"/>
      <c r="BG87" s="418"/>
      <c r="BH87" s="418"/>
      <c r="BI87" s="418"/>
      <c r="BJ87" s="418"/>
      <c r="BK87" s="418"/>
      <c r="BL87" s="418"/>
      <c r="BM87" s="418"/>
      <c r="BN87" s="418"/>
      <c r="BO87" s="418"/>
      <c r="BP87" s="418"/>
      <c r="BQ87" s="418"/>
      <c r="BR87" s="418"/>
      <c r="BS87" s="418"/>
      <c r="BT87" s="418"/>
      <c r="BU87" s="418"/>
      <c r="BV87" s="418"/>
    </row>
    <row r="88" spans="3:74" ht="12" customHeight="1" x14ac:dyDescent="0.35">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503"/>
      <c r="AG88" s="503"/>
      <c r="AH88" s="503"/>
      <c r="AI88" s="418"/>
      <c r="AJ88" s="418"/>
      <c r="AK88" s="418"/>
      <c r="AL88" s="418"/>
      <c r="AM88" s="418"/>
      <c r="AN88" s="418"/>
      <c r="AO88" s="418"/>
      <c r="AP88" s="418"/>
      <c r="AQ88" s="418"/>
      <c r="AR88" s="418"/>
      <c r="AS88" s="418"/>
      <c r="AT88" s="418"/>
      <c r="AU88" s="418"/>
      <c r="AV88" s="418"/>
      <c r="AW88" s="418"/>
      <c r="AX88" s="418"/>
      <c r="AY88" s="418"/>
      <c r="AZ88" s="418"/>
      <c r="BA88" s="418"/>
      <c r="BB88" s="418"/>
      <c r="BC88" s="418"/>
      <c r="BD88" s="418"/>
      <c r="BE88" s="418"/>
      <c r="BF88" s="418"/>
      <c r="BG88" s="418"/>
      <c r="BH88" s="418"/>
      <c r="BI88" s="418"/>
      <c r="BJ88" s="418"/>
      <c r="BK88" s="418"/>
      <c r="BL88" s="418"/>
      <c r="BM88" s="418"/>
      <c r="BN88" s="418"/>
      <c r="BO88" s="418"/>
      <c r="BP88" s="418"/>
      <c r="BQ88" s="418"/>
      <c r="BR88" s="418"/>
      <c r="BS88" s="418"/>
      <c r="BT88" s="418"/>
      <c r="BU88" s="418"/>
      <c r="BV88" s="418"/>
    </row>
    <row r="89" spans="3:74" ht="12" customHeight="1" x14ac:dyDescent="0.35">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503"/>
      <c r="AG89" s="503"/>
      <c r="AH89" s="503"/>
      <c r="AI89" s="418"/>
      <c r="AJ89" s="418"/>
      <c r="AK89" s="418"/>
      <c r="AL89" s="418"/>
      <c r="AM89" s="418"/>
      <c r="AN89" s="418"/>
      <c r="AO89" s="418"/>
      <c r="AP89" s="418"/>
      <c r="AQ89" s="418"/>
      <c r="AR89" s="418"/>
      <c r="AS89" s="418"/>
      <c r="AT89" s="418"/>
      <c r="AU89" s="418"/>
      <c r="AV89" s="418"/>
      <c r="AW89" s="418"/>
      <c r="AX89" s="418"/>
      <c r="AY89" s="418"/>
      <c r="AZ89" s="418"/>
      <c r="BA89" s="418"/>
      <c r="BB89" s="418"/>
      <c r="BC89" s="418"/>
      <c r="BD89" s="418"/>
      <c r="BE89" s="418"/>
      <c r="BF89" s="418"/>
      <c r="BG89" s="418"/>
      <c r="BH89" s="418"/>
      <c r="BI89" s="418"/>
      <c r="BJ89" s="418"/>
      <c r="BK89" s="418"/>
      <c r="BL89" s="418"/>
      <c r="BM89" s="418"/>
      <c r="BN89" s="418"/>
      <c r="BO89" s="418"/>
      <c r="BP89" s="418"/>
      <c r="BQ89" s="418"/>
      <c r="BR89" s="418"/>
      <c r="BS89" s="418"/>
      <c r="BT89" s="418"/>
      <c r="BU89" s="418"/>
      <c r="BV89" s="418"/>
    </row>
    <row r="91" spans="3:74" ht="12" customHeight="1" x14ac:dyDescent="0.35">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503"/>
      <c r="AG91" s="503"/>
      <c r="AH91" s="503"/>
      <c r="AI91" s="418"/>
      <c r="AJ91" s="418"/>
      <c r="AK91" s="418"/>
      <c r="AL91" s="418"/>
      <c r="AM91" s="418"/>
      <c r="AN91" s="418"/>
      <c r="AO91" s="418"/>
      <c r="AP91" s="418"/>
      <c r="AQ91" s="418"/>
      <c r="AR91" s="418"/>
      <c r="AS91" s="418"/>
      <c r="AT91" s="418"/>
      <c r="AU91" s="418"/>
      <c r="AV91" s="418"/>
      <c r="AW91" s="418"/>
      <c r="AX91" s="418"/>
      <c r="AY91" s="418"/>
      <c r="AZ91" s="418"/>
      <c r="BA91" s="418"/>
      <c r="BB91" s="418"/>
      <c r="BC91" s="418"/>
      <c r="BD91" s="418"/>
      <c r="BE91" s="418"/>
      <c r="BF91" s="418"/>
      <c r="BG91" s="418"/>
      <c r="BH91" s="418"/>
      <c r="BI91" s="418"/>
      <c r="BJ91" s="418"/>
      <c r="BK91" s="418"/>
      <c r="BL91" s="418"/>
      <c r="BM91" s="418"/>
      <c r="BN91" s="418"/>
      <c r="BO91" s="418"/>
      <c r="BP91" s="418"/>
      <c r="BQ91" s="418"/>
      <c r="BR91" s="418"/>
      <c r="BS91" s="418"/>
      <c r="BT91" s="418"/>
      <c r="BU91" s="418"/>
      <c r="BV91" s="418"/>
    </row>
    <row r="92" spans="3:74" ht="12" customHeight="1" x14ac:dyDescent="0.35">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503"/>
      <c r="AG92" s="503"/>
      <c r="AH92" s="503"/>
      <c r="AI92" s="418"/>
      <c r="AJ92" s="418"/>
      <c r="AK92" s="418"/>
      <c r="AL92" s="418"/>
      <c r="AM92" s="418"/>
      <c r="AN92" s="418"/>
      <c r="AO92" s="418"/>
      <c r="AP92" s="418"/>
      <c r="AQ92" s="418"/>
      <c r="AR92" s="418"/>
      <c r="AS92" s="418"/>
      <c r="AT92" s="418"/>
      <c r="AU92" s="418"/>
      <c r="AV92" s="418"/>
      <c r="AW92" s="418"/>
      <c r="AX92" s="418"/>
      <c r="AY92" s="418"/>
      <c r="AZ92" s="418"/>
      <c r="BA92" s="418"/>
      <c r="BB92" s="418"/>
      <c r="BC92" s="418"/>
      <c r="BD92" s="418"/>
      <c r="BE92" s="418"/>
      <c r="BF92" s="418"/>
      <c r="BG92" s="418"/>
      <c r="BH92" s="418"/>
      <c r="BI92" s="418"/>
      <c r="BJ92" s="418"/>
      <c r="BK92" s="418"/>
      <c r="BL92" s="418"/>
      <c r="BM92" s="418"/>
      <c r="BN92" s="418"/>
      <c r="BO92" s="418"/>
      <c r="BP92" s="418"/>
      <c r="BQ92" s="418"/>
      <c r="BR92" s="418"/>
      <c r="BS92" s="418"/>
      <c r="BT92" s="418"/>
      <c r="BU92" s="418"/>
      <c r="BV92" s="418"/>
    </row>
    <row r="93" spans="3:74" ht="12" customHeight="1" x14ac:dyDescent="0.35">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503"/>
      <c r="AG93" s="503"/>
      <c r="AH93" s="503"/>
      <c r="AI93" s="418"/>
      <c r="AJ93" s="418"/>
      <c r="AK93" s="418"/>
      <c r="AL93" s="418"/>
      <c r="AM93" s="418"/>
      <c r="AN93" s="418"/>
      <c r="AO93" s="418"/>
      <c r="AP93" s="418"/>
      <c r="AQ93" s="418"/>
      <c r="AR93" s="418"/>
      <c r="AS93" s="418"/>
      <c r="AT93" s="418"/>
      <c r="AU93" s="418"/>
      <c r="AV93" s="418"/>
      <c r="AW93" s="418"/>
      <c r="AX93" s="418"/>
      <c r="AY93" s="418"/>
      <c r="AZ93" s="418"/>
      <c r="BA93" s="418"/>
      <c r="BB93" s="418"/>
      <c r="BC93" s="418"/>
      <c r="BD93" s="418"/>
      <c r="BE93" s="418"/>
      <c r="BF93" s="418"/>
      <c r="BG93" s="418"/>
      <c r="BH93" s="418"/>
      <c r="BI93" s="418"/>
      <c r="BJ93" s="418"/>
      <c r="BK93" s="418"/>
      <c r="BL93" s="418"/>
      <c r="BM93" s="418"/>
      <c r="BN93" s="418"/>
      <c r="BO93" s="418"/>
      <c r="BP93" s="418"/>
      <c r="BQ93" s="418"/>
      <c r="BR93" s="418"/>
      <c r="BS93" s="418"/>
      <c r="BT93" s="418"/>
      <c r="BU93" s="418"/>
      <c r="BV93" s="418"/>
    </row>
    <row r="95" spans="3:74" ht="12" customHeight="1" x14ac:dyDescent="0.35">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504"/>
      <c r="AG95" s="504"/>
      <c r="AH95" s="504"/>
      <c r="AI95" s="419"/>
      <c r="AJ95" s="419"/>
      <c r="AK95" s="419"/>
      <c r="AL95" s="419"/>
      <c r="AM95" s="419"/>
      <c r="AN95" s="419"/>
      <c r="AO95" s="419"/>
      <c r="AP95" s="419"/>
      <c r="AQ95" s="419"/>
      <c r="AR95" s="419"/>
      <c r="AS95" s="419"/>
      <c r="AT95" s="419"/>
      <c r="AU95" s="419"/>
      <c r="AV95" s="419"/>
      <c r="AW95" s="419"/>
      <c r="AX95" s="419"/>
      <c r="AY95" s="419"/>
      <c r="AZ95" s="419"/>
      <c r="BA95" s="419"/>
      <c r="BB95" s="419"/>
      <c r="BC95" s="419"/>
      <c r="BD95" s="419"/>
      <c r="BE95" s="419"/>
      <c r="BF95" s="419"/>
      <c r="BG95" s="419"/>
      <c r="BH95" s="419"/>
      <c r="BI95" s="419"/>
      <c r="BJ95" s="419"/>
      <c r="BK95" s="419"/>
      <c r="BL95" s="419"/>
      <c r="BM95" s="419"/>
      <c r="BN95" s="419"/>
      <c r="BO95" s="419"/>
      <c r="BP95" s="419"/>
      <c r="BQ95" s="419"/>
      <c r="BR95" s="419"/>
      <c r="BS95" s="419"/>
      <c r="BT95" s="419"/>
      <c r="BU95" s="419"/>
      <c r="BV95" s="419"/>
    </row>
    <row r="96" spans="3:74" ht="12" customHeight="1" x14ac:dyDescent="0.35">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504"/>
      <c r="AG96" s="504"/>
      <c r="AH96" s="504"/>
      <c r="AI96" s="419"/>
      <c r="AJ96" s="419"/>
      <c r="AK96" s="419"/>
      <c r="AL96" s="419"/>
      <c r="AM96" s="419"/>
      <c r="AN96" s="419"/>
      <c r="AO96" s="419"/>
      <c r="AP96" s="419"/>
      <c r="AQ96" s="419"/>
      <c r="AR96" s="419"/>
      <c r="AS96" s="419"/>
      <c r="AT96" s="419"/>
      <c r="AU96" s="419"/>
      <c r="AV96" s="419"/>
      <c r="AW96" s="419"/>
      <c r="AX96" s="419"/>
      <c r="AY96" s="419"/>
      <c r="AZ96" s="419"/>
      <c r="BA96" s="419"/>
      <c r="BB96" s="419"/>
      <c r="BC96" s="419"/>
      <c r="BD96" s="419"/>
      <c r="BE96" s="419"/>
      <c r="BF96" s="419"/>
      <c r="BG96" s="419"/>
      <c r="BH96" s="419"/>
      <c r="BI96" s="419"/>
      <c r="BJ96" s="419"/>
      <c r="BK96" s="419"/>
      <c r="BL96" s="419"/>
      <c r="BM96" s="419"/>
      <c r="BN96" s="419"/>
      <c r="BO96" s="419"/>
      <c r="BP96" s="419"/>
      <c r="BQ96" s="419"/>
      <c r="BR96" s="419"/>
      <c r="BS96" s="419"/>
      <c r="BT96" s="419"/>
      <c r="BU96" s="419"/>
      <c r="BV96" s="419"/>
    </row>
    <row r="97" spans="3:74" ht="12" customHeight="1" x14ac:dyDescent="0.35">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503"/>
      <c r="AG97" s="503"/>
      <c r="AH97" s="503"/>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418"/>
      <c r="BE97" s="418"/>
      <c r="BF97" s="418"/>
      <c r="BG97" s="418"/>
      <c r="BH97" s="418"/>
      <c r="BI97" s="418"/>
      <c r="BJ97" s="418"/>
      <c r="BK97" s="418"/>
      <c r="BL97" s="418"/>
      <c r="BM97" s="418"/>
      <c r="BN97" s="418"/>
      <c r="BO97" s="418"/>
      <c r="BP97" s="418"/>
      <c r="BQ97" s="418"/>
      <c r="BR97" s="418"/>
      <c r="BS97" s="418"/>
      <c r="BT97" s="418"/>
      <c r="BU97" s="418"/>
      <c r="BV97" s="418"/>
    </row>
    <row r="99" spans="3:74" ht="12" customHeight="1" x14ac:dyDescent="0.35">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505"/>
      <c r="AG99" s="505"/>
      <c r="AH99" s="505"/>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0"/>
      <c r="BS99" s="420"/>
      <c r="BT99" s="420"/>
      <c r="BU99" s="420"/>
      <c r="BV99" s="420"/>
    </row>
    <row r="100" spans="3:74" ht="12" customHeight="1" x14ac:dyDescent="0.35">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506"/>
      <c r="AG100" s="506"/>
      <c r="AH100" s="506"/>
      <c r="AI100" s="421"/>
      <c r="AJ100" s="421"/>
      <c r="AK100" s="421"/>
      <c r="AL100" s="421"/>
      <c r="AM100" s="421"/>
      <c r="AN100" s="421"/>
      <c r="AO100" s="421"/>
      <c r="AP100" s="421"/>
      <c r="AQ100" s="421"/>
      <c r="AR100" s="421"/>
      <c r="AS100" s="421"/>
      <c r="AT100" s="421"/>
      <c r="AU100" s="421"/>
      <c r="AV100" s="421"/>
      <c r="AW100" s="421"/>
      <c r="AX100" s="421"/>
      <c r="AY100" s="421"/>
      <c r="AZ100" s="421"/>
      <c r="BA100" s="421"/>
      <c r="BB100" s="421"/>
      <c r="BC100" s="421"/>
      <c r="BD100" s="421"/>
      <c r="BE100" s="421"/>
      <c r="BF100" s="421"/>
      <c r="BG100" s="421"/>
      <c r="BH100" s="421"/>
      <c r="BI100" s="421"/>
      <c r="BJ100" s="421"/>
      <c r="BK100" s="421"/>
      <c r="BL100" s="421"/>
      <c r="BM100" s="421"/>
      <c r="BN100" s="421"/>
      <c r="BO100" s="421"/>
      <c r="BP100" s="421"/>
      <c r="BQ100" s="421"/>
      <c r="BR100" s="421"/>
      <c r="BS100" s="421"/>
      <c r="BT100" s="421"/>
      <c r="BU100" s="421"/>
      <c r="BV100" s="421"/>
    </row>
  </sheetData>
  <mergeCells count="17">
    <mergeCell ref="A1:A2"/>
    <mergeCell ref="C3:N3"/>
    <mergeCell ref="O3:Z3"/>
    <mergeCell ref="AA3:AL3"/>
    <mergeCell ref="B43:Q43"/>
    <mergeCell ref="B50:Q50"/>
    <mergeCell ref="B53:Q53"/>
    <mergeCell ref="AY3:BJ3"/>
    <mergeCell ref="BK3:BV3"/>
    <mergeCell ref="AM3:AX3"/>
    <mergeCell ref="B44:Q44"/>
    <mergeCell ref="B45:Q45"/>
    <mergeCell ref="B46:Q46"/>
    <mergeCell ref="B47:Q47"/>
    <mergeCell ref="B51:Q51"/>
    <mergeCell ref="B52:Q52"/>
    <mergeCell ref="B48:Q48"/>
  </mergeCells>
  <conditionalFormatting sqref="C81:BV81 C85:BV85 C89:BV89 C93:BV93 C97:BV97 C101:BV10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47" sqref="A47:XFD47"/>
    </sheetView>
  </sheetViews>
  <sheetFormatPr defaultColWidth="11" defaultRowHeight="10.5" x14ac:dyDescent="0.25"/>
  <cols>
    <col min="1" max="1" width="12.453125" style="428" customWidth="1"/>
    <col min="2" max="2" width="44.54296875" style="428" customWidth="1"/>
    <col min="3" max="55" width="6.54296875" style="428" customWidth="1"/>
    <col min="56" max="58" width="6.54296875" style="131" customWidth="1"/>
    <col min="59" max="74" width="6.54296875" style="428" customWidth="1"/>
    <col min="75" max="16384" width="11" style="428"/>
  </cols>
  <sheetData>
    <row r="1" spans="1:74" ht="12.75" customHeight="1" x14ac:dyDescent="0.3">
      <c r="A1" s="649" t="s">
        <v>699</v>
      </c>
      <c r="B1" s="426" t="s">
        <v>1245</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509"/>
      <c r="BE1" s="509"/>
      <c r="BF1" s="509"/>
      <c r="BG1" s="427"/>
      <c r="BH1" s="427"/>
      <c r="BI1" s="427"/>
      <c r="BJ1" s="427"/>
      <c r="BK1" s="427"/>
      <c r="BL1" s="427"/>
      <c r="BM1" s="427"/>
      <c r="BN1" s="427"/>
      <c r="BO1" s="427"/>
      <c r="BP1" s="427"/>
      <c r="BQ1" s="427"/>
      <c r="BR1" s="427"/>
      <c r="BS1" s="427"/>
      <c r="BT1" s="427"/>
      <c r="BU1" s="427"/>
      <c r="BV1" s="427"/>
    </row>
    <row r="2" spans="1:74" ht="12.75" customHeight="1" x14ac:dyDescent="0.3">
      <c r="A2" s="650"/>
      <c r="B2" s="392" t="str">
        <f>"U.S. Energy Information Administration  |  Short-Term Energy Outlook  - "&amp;Dates!D1</f>
        <v>U.S. Energy Information Administration  |  Short-Term Energy Outlook  - May 2024</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c r="AX2" s="398"/>
      <c r="AY2" s="398"/>
      <c r="AZ2" s="398"/>
      <c r="BA2" s="398"/>
      <c r="BB2" s="398"/>
      <c r="BC2" s="398"/>
      <c r="BD2" s="500"/>
      <c r="BE2" s="500"/>
      <c r="BF2" s="500"/>
      <c r="BG2" s="398"/>
      <c r="BH2" s="398"/>
      <c r="BI2" s="398"/>
      <c r="BJ2" s="398"/>
      <c r="BK2" s="398"/>
      <c r="BL2" s="398"/>
      <c r="BM2" s="398"/>
      <c r="BN2" s="398"/>
      <c r="BO2" s="398"/>
      <c r="BP2" s="398"/>
      <c r="BQ2" s="398"/>
      <c r="BR2" s="398"/>
      <c r="BS2" s="398"/>
      <c r="BT2" s="398"/>
      <c r="BU2" s="398"/>
      <c r="BV2" s="398"/>
    </row>
    <row r="3" spans="1:74" ht="12.75" customHeight="1" x14ac:dyDescent="0.25">
      <c r="A3" s="575" t="s">
        <v>1155</v>
      </c>
      <c r="B3" s="430"/>
      <c r="C3" s="652">
        <f>Dates!D3</f>
        <v>2020</v>
      </c>
      <c r="D3" s="653"/>
      <c r="E3" s="653"/>
      <c r="F3" s="653"/>
      <c r="G3" s="653"/>
      <c r="H3" s="653"/>
      <c r="I3" s="653"/>
      <c r="J3" s="653"/>
      <c r="K3" s="653"/>
      <c r="L3" s="653"/>
      <c r="M3" s="653"/>
      <c r="N3" s="725"/>
      <c r="O3" s="652">
        <f>C3+1</f>
        <v>2021</v>
      </c>
      <c r="P3" s="653"/>
      <c r="Q3" s="653"/>
      <c r="R3" s="653"/>
      <c r="S3" s="653"/>
      <c r="T3" s="653"/>
      <c r="U3" s="653"/>
      <c r="V3" s="653"/>
      <c r="W3" s="653"/>
      <c r="X3" s="653"/>
      <c r="Y3" s="653"/>
      <c r="Z3" s="725"/>
      <c r="AA3" s="652">
        <f>O3+1</f>
        <v>2022</v>
      </c>
      <c r="AB3" s="653"/>
      <c r="AC3" s="653"/>
      <c r="AD3" s="653"/>
      <c r="AE3" s="653"/>
      <c r="AF3" s="653"/>
      <c r="AG3" s="653"/>
      <c r="AH3" s="653"/>
      <c r="AI3" s="653"/>
      <c r="AJ3" s="653"/>
      <c r="AK3" s="653"/>
      <c r="AL3" s="725"/>
      <c r="AM3" s="652">
        <f>AA3+1</f>
        <v>2023</v>
      </c>
      <c r="AN3" s="653"/>
      <c r="AO3" s="653"/>
      <c r="AP3" s="653"/>
      <c r="AQ3" s="653"/>
      <c r="AR3" s="653"/>
      <c r="AS3" s="653"/>
      <c r="AT3" s="653"/>
      <c r="AU3" s="653"/>
      <c r="AV3" s="653"/>
      <c r="AW3" s="653"/>
      <c r="AX3" s="725"/>
      <c r="AY3" s="652">
        <f>AM3+1</f>
        <v>2024</v>
      </c>
      <c r="AZ3" s="653"/>
      <c r="BA3" s="653"/>
      <c r="BB3" s="653"/>
      <c r="BC3" s="653"/>
      <c r="BD3" s="653"/>
      <c r="BE3" s="653"/>
      <c r="BF3" s="653"/>
      <c r="BG3" s="653"/>
      <c r="BH3" s="653"/>
      <c r="BI3" s="653"/>
      <c r="BJ3" s="725"/>
      <c r="BK3" s="652">
        <f>AY3+1</f>
        <v>2025</v>
      </c>
      <c r="BL3" s="653"/>
      <c r="BM3" s="653"/>
      <c r="BN3" s="653"/>
      <c r="BO3" s="653"/>
      <c r="BP3" s="653"/>
      <c r="BQ3" s="653"/>
      <c r="BR3" s="653"/>
      <c r="BS3" s="653"/>
      <c r="BT3" s="653"/>
      <c r="BU3" s="653"/>
      <c r="BV3" s="725"/>
    </row>
    <row r="4" spans="1:74" s="131" customFormat="1" ht="12.75" customHeight="1" x14ac:dyDescent="0.25">
      <c r="A4" s="587" t="str">
        <f>TEXT(Dates!$D$2,"dddd, mmmm d, yyyy")</f>
        <v>Thursday, May 2, 2024</v>
      </c>
      <c r="B4" s="431"/>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2" customHeight="1" x14ac:dyDescent="0.25">
      <c r="A5" s="432"/>
      <c r="B5" s="132" t="s">
        <v>291</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row>
    <row r="6" spans="1:74" ht="12" customHeight="1" x14ac:dyDescent="0.25">
      <c r="A6" s="432" t="s">
        <v>60</v>
      </c>
      <c r="B6" s="434" t="s">
        <v>381</v>
      </c>
      <c r="C6" s="208">
        <v>3.7946264534E-3</v>
      </c>
      <c r="D6" s="208">
        <v>4.0573957885999996E-3</v>
      </c>
      <c r="E6" s="208">
        <v>4.8520837157000002E-3</v>
      </c>
      <c r="F6" s="208">
        <v>4.5704671475999999E-3</v>
      </c>
      <c r="G6" s="208">
        <v>4.5160908132999998E-3</v>
      </c>
      <c r="H6" s="208">
        <v>4.2325466938000003E-3</v>
      </c>
      <c r="I6" s="208">
        <v>4.4385442830000002E-3</v>
      </c>
      <c r="J6" s="208">
        <v>4.4109042613000001E-3</v>
      </c>
      <c r="K6" s="208">
        <v>4.2796739542999996E-3</v>
      </c>
      <c r="L6" s="208">
        <v>4.2620965961E-3</v>
      </c>
      <c r="M6" s="208">
        <v>4.6333736116000003E-3</v>
      </c>
      <c r="N6" s="208">
        <v>4.6360560407000002E-3</v>
      </c>
      <c r="O6" s="208">
        <v>4.4452384870999999E-3</v>
      </c>
      <c r="P6" s="208">
        <v>4.2576145759000003E-3</v>
      </c>
      <c r="Q6" s="208">
        <v>4.1785414759E-3</v>
      </c>
      <c r="R6" s="208">
        <v>4.2665037024999996E-3</v>
      </c>
      <c r="S6" s="208">
        <v>4.3793465504999999E-3</v>
      </c>
      <c r="T6" s="208">
        <v>4.2206050690999997E-3</v>
      </c>
      <c r="U6" s="208">
        <v>4.4743316046000001E-3</v>
      </c>
      <c r="V6" s="208">
        <v>4.4202187551999998E-3</v>
      </c>
      <c r="W6" s="208">
        <v>4.4370368955999996E-3</v>
      </c>
      <c r="X6" s="208">
        <v>4.3351173540999996E-3</v>
      </c>
      <c r="Y6" s="208">
        <v>4.5093707154999999E-3</v>
      </c>
      <c r="Z6" s="208">
        <v>4.8713974714000002E-3</v>
      </c>
      <c r="AA6" s="208">
        <v>5.0161217026999999E-3</v>
      </c>
      <c r="AB6" s="208">
        <v>4.2407216136999999E-3</v>
      </c>
      <c r="AC6" s="208">
        <v>4.3889829084999997E-3</v>
      </c>
      <c r="AD6" s="208">
        <v>4.3744521490999997E-3</v>
      </c>
      <c r="AE6" s="208">
        <v>4.5278994108999999E-3</v>
      </c>
      <c r="AF6" s="208">
        <v>4.3550434648E-3</v>
      </c>
      <c r="AG6" s="208">
        <v>4.5771188245000002E-3</v>
      </c>
      <c r="AH6" s="208">
        <v>4.6198812806E-3</v>
      </c>
      <c r="AI6" s="208">
        <v>4.5358577986000003E-3</v>
      </c>
      <c r="AJ6" s="208">
        <v>4.4303859829000003E-3</v>
      </c>
      <c r="AK6" s="208">
        <v>4.7656057397999999E-3</v>
      </c>
      <c r="AL6" s="208">
        <v>5.0565308375999998E-3</v>
      </c>
      <c r="AM6" s="208">
        <v>5.3159119999999999E-3</v>
      </c>
      <c r="AN6" s="208">
        <v>4.4415979999999997E-3</v>
      </c>
      <c r="AO6" s="208">
        <v>4.7091490000000001E-3</v>
      </c>
      <c r="AP6" s="208">
        <v>4.5960209999999996E-3</v>
      </c>
      <c r="AQ6" s="208">
        <v>4.676894E-3</v>
      </c>
      <c r="AR6" s="208">
        <v>4.3425210000000002E-3</v>
      </c>
      <c r="AS6" s="208">
        <v>4.4467769999999998E-3</v>
      </c>
      <c r="AT6" s="208">
        <v>4.5738539999999996E-3</v>
      </c>
      <c r="AU6" s="208">
        <v>4.6085880000000003E-3</v>
      </c>
      <c r="AV6" s="208">
        <v>4.8255809999999998E-3</v>
      </c>
      <c r="AW6" s="208">
        <v>4.8095689999999997E-3</v>
      </c>
      <c r="AX6" s="208">
        <v>4.8210839999999998E-3</v>
      </c>
      <c r="AY6" s="208">
        <v>4.6667180000000003E-3</v>
      </c>
      <c r="AZ6" s="208">
        <v>4.3301210000000001E-3</v>
      </c>
      <c r="BA6" s="208">
        <v>4.4939200000000002E-3</v>
      </c>
      <c r="BB6" s="208">
        <v>3.7354799999999998E-3</v>
      </c>
      <c r="BC6" s="257">
        <v>4.3567600000000003E-3</v>
      </c>
      <c r="BD6" s="257">
        <v>4.1112800000000001E-3</v>
      </c>
      <c r="BE6" s="257">
        <v>4.3199299999999996E-3</v>
      </c>
      <c r="BF6" s="257">
        <v>4.4415100000000001E-3</v>
      </c>
      <c r="BG6" s="257">
        <v>4.4232500000000001E-3</v>
      </c>
      <c r="BH6" s="257">
        <v>4.5544899999999996E-3</v>
      </c>
      <c r="BI6" s="257">
        <v>4.6761299999999997E-3</v>
      </c>
      <c r="BJ6" s="257">
        <v>4.9108900000000002E-3</v>
      </c>
      <c r="BK6" s="257">
        <v>4.7248200000000002E-3</v>
      </c>
      <c r="BL6" s="257">
        <v>3.68484E-3</v>
      </c>
      <c r="BM6" s="257">
        <v>4.0532900000000002E-3</v>
      </c>
      <c r="BN6" s="257">
        <v>2.8297399999999999E-3</v>
      </c>
      <c r="BO6" s="257">
        <v>3.2575799999999999E-3</v>
      </c>
      <c r="BP6" s="257">
        <v>3.7975499999999998E-3</v>
      </c>
      <c r="BQ6" s="257">
        <v>4.4427399999999997E-3</v>
      </c>
      <c r="BR6" s="257">
        <v>4.6315100000000001E-3</v>
      </c>
      <c r="BS6" s="257">
        <v>4.6222299999999997E-3</v>
      </c>
      <c r="BT6" s="257">
        <v>4.6005400000000002E-3</v>
      </c>
      <c r="BU6" s="257">
        <v>4.6700700000000001E-3</v>
      </c>
      <c r="BV6" s="257">
        <v>4.8618300000000001E-3</v>
      </c>
    </row>
    <row r="7" spans="1:74" ht="12" customHeight="1" x14ac:dyDescent="0.25">
      <c r="A7" s="433" t="s">
        <v>656</v>
      </c>
      <c r="B7" s="434" t="s">
        <v>45</v>
      </c>
      <c r="C7" s="208">
        <v>8.3179369000000003E-2</v>
      </c>
      <c r="D7" s="208">
        <v>8.7829821000000002E-2</v>
      </c>
      <c r="E7" s="208">
        <v>8.0807146999999996E-2</v>
      </c>
      <c r="F7" s="208">
        <v>7.8701549999999995E-2</v>
      </c>
      <c r="G7" s="208">
        <v>0.101852243</v>
      </c>
      <c r="H7" s="208">
        <v>9.5210169999999997E-2</v>
      </c>
      <c r="I7" s="208">
        <v>9.0954943999999996E-2</v>
      </c>
      <c r="J7" s="208">
        <v>7.9170172999999996E-2</v>
      </c>
      <c r="K7" s="208">
        <v>6.3499271999999995E-2</v>
      </c>
      <c r="L7" s="208">
        <v>6.3952354000000003E-2</v>
      </c>
      <c r="M7" s="208">
        <v>7.1005602000000001E-2</v>
      </c>
      <c r="N7" s="208">
        <v>7.3047853999999995E-2</v>
      </c>
      <c r="O7" s="208">
        <v>8.3419682999999994E-2</v>
      </c>
      <c r="P7" s="208">
        <v>6.8420441999999998E-2</v>
      </c>
      <c r="Q7" s="208">
        <v>7.1975699000000004E-2</v>
      </c>
      <c r="R7" s="208">
        <v>6.5777289000000003E-2</v>
      </c>
      <c r="S7" s="208">
        <v>7.9163357000000004E-2</v>
      </c>
      <c r="T7" s="208">
        <v>7.9738753999999995E-2</v>
      </c>
      <c r="U7" s="208">
        <v>7.5058966000000005E-2</v>
      </c>
      <c r="V7" s="208">
        <v>6.9049054999999998E-2</v>
      </c>
      <c r="W7" s="208">
        <v>5.7759321000000002E-2</v>
      </c>
      <c r="X7" s="208">
        <v>5.8138027000000002E-2</v>
      </c>
      <c r="Y7" s="208">
        <v>6.5756517E-2</v>
      </c>
      <c r="Z7" s="208">
        <v>8.0076735999999996E-2</v>
      </c>
      <c r="AA7" s="208">
        <v>8.2217555999999997E-2</v>
      </c>
      <c r="AB7" s="208">
        <v>7.2390550999999997E-2</v>
      </c>
      <c r="AC7" s="208">
        <v>8.2916775999999998E-2</v>
      </c>
      <c r="AD7" s="208">
        <v>6.8045568000000001E-2</v>
      </c>
      <c r="AE7" s="208">
        <v>7.9323236000000005E-2</v>
      </c>
      <c r="AF7" s="208">
        <v>8.8361571E-2</v>
      </c>
      <c r="AG7" s="208">
        <v>8.3555389999999993E-2</v>
      </c>
      <c r="AH7" s="208">
        <v>7.1822621000000003E-2</v>
      </c>
      <c r="AI7" s="208">
        <v>5.7825414999999998E-2</v>
      </c>
      <c r="AJ7" s="208">
        <v>4.8793617999999997E-2</v>
      </c>
      <c r="AK7" s="208">
        <v>6.0796625999999999E-2</v>
      </c>
      <c r="AL7" s="208">
        <v>6.9324721000000006E-2</v>
      </c>
      <c r="AM7" s="208">
        <v>7.5655167999999995E-2</v>
      </c>
      <c r="AN7" s="208">
        <v>6.3407521999999994E-2</v>
      </c>
      <c r="AO7" s="208">
        <v>6.8555703999999995E-2</v>
      </c>
      <c r="AP7" s="208">
        <v>5.9337933000000002E-2</v>
      </c>
      <c r="AQ7" s="208">
        <v>9.3261248000000005E-2</v>
      </c>
      <c r="AR7" s="208">
        <v>6.6135410000000006E-2</v>
      </c>
      <c r="AS7" s="208">
        <v>7.2010916999999994E-2</v>
      </c>
      <c r="AT7" s="208">
        <v>7.1735484000000002E-2</v>
      </c>
      <c r="AU7" s="208">
        <v>5.5918790000000003E-2</v>
      </c>
      <c r="AV7" s="208">
        <v>6.1370967999999998E-2</v>
      </c>
      <c r="AW7" s="208">
        <v>6.1455665E-2</v>
      </c>
      <c r="AX7" s="208">
        <v>6.5640116999999998E-2</v>
      </c>
      <c r="AY7" s="208">
        <v>7.2078320000000001E-2</v>
      </c>
      <c r="AZ7" s="208">
        <v>6.9043499999999994E-2</v>
      </c>
      <c r="BA7" s="208">
        <v>7.5571399999999997E-2</v>
      </c>
      <c r="BB7" s="208">
        <v>6.9717500000000002E-2</v>
      </c>
      <c r="BC7" s="257">
        <v>8.3732799999999996E-2</v>
      </c>
      <c r="BD7" s="257">
        <v>8.3268300000000003E-2</v>
      </c>
      <c r="BE7" s="257">
        <v>7.8665100000000002E-2</v>
      </c>
      <c r="BF7" s="257">
        <v>7.1558399999999994E-2</v>
      </c>
      <c r="BG7" s="257">
        <v>5.9955500000000002E-2</v>
      </c>
      <c r="BH7" s="257">
        <v>5.9782799999999997E-2</v>
      </c>
      <c r="BI7" s="257">
        <v>6.7051700000000006E-2</v>
      </c>
      <c r="BJ7" s="257">
        <v>7.5344400000000006E-2</v>
      </c>
      <c r="BK7" s="257">
        <v>8.0663799999999994E-2</v>
      </c>
      <c r="BL7" s="257">
        <v>7.2344099999999995E-2</v>
      </c>
      <c r="BM7" s="257">
        <v>7.9716300000000004E-2</v>
      </c>
      <c r="BN7" s="257">
        <v>8.1623399999999999E-2</v>
      </c>
      <c r="BO7" s="257">
        <v>9.35922E-2</v>
      </c>
      <c r="BP7" s="257">
        <v>9.0710399999999997E-2</v>
      </c>
      <c r="BQ7" s="257">
        <v>8.3525799999999997E-2</v>
      </c>
      <c r="BR7" s="257">
        <v>7.1752899999999994E-2</v>
      </c>
      <c r="BS7" s="257">
        <v>5.9768099999999998E-2</v>
      </c>
      <c r="BT7" s="257">
        <v>5.9446499999999999E-2</v>
      </c>
      <c r="BU7" s="257">
        <v>6.5945100000000006E-2</v>
      </c>
      <c r="BV7" s="257">
        <v>7.3223099999999999E-2</v>
      </c>
    </row>
    <row r="8" spans="1:74" ht="12" customHeight="1" x14ac:dyDescent="0.25">
      <c r="A8" s="432" t="s">
        <v>657</v>
      </c>
      <c r="B8" s="434" t="s">
        <v>891</v>
      </c>
      <c r="C8" s="208">
        <v>1.5090955473E-2</v>
      </c>
      <c r="D8" s="208">
        <v>1.8828921091000001E-2</v>
      </c>
      <c r="E8" s="208">
        <v>2.1485943074000001E-2</v>
      </c>
      <c r="F8" s="208">
        <v>2.6812762875999999E-2</v>
      </c>
      <c r="G8" s="208">
        <v>3.2671704921000001E-2</v>
      </c>
      <c r="H8" s="208">
        <v>3.2671979988999997E-2</v>
      </c>
      <c r="I8" s="208">
        <v>3.5920472226999997E-2</v>
      </c>
      <c r="J8" s="208">
        <v>3.1546800767999997E-2</v>
      </c>
      <c r="K8" s="208">
        <v>2.6179867924999999E-2</v>
      </c>
      <c r="L8" s="208">
        <v>2.4000978584E-2</v>
      </c>
      <c r="M8" s="208">
        <v>1.9532308995999999E-2</v>
      </c>
      <c r="N8" s="208">
        <v>1.7258364323999999E-2</v>
      </c>
      <c r="O8" s="208">
        <v>1.8844798146999998E-2</v>
      </c>
      <c r="P8" s="208">
        <v>2.1472607160000001E-2</v>
      </c>
      <c r="Q8" s="208">
        <v>3.1502619592E-2</v>
      </c>
      <c r="R8" s="208">
        <v>3.6910618330999997E-2</v>
      </c>
      <c r="S8" s="208">
        <v>4.2230753909000003E-2</v>
      </c>
      <c r="T8" s="208">
        <v>4.1350712105999998E-2</v>
      </c>
      <c r="U8" s="208">
        <v>4.1331908107E-2</v>
      </c>
      <c r="V8" s="208">
        <v>4.0570260752000001E-2</v>
      </c>
      <c r="W8" s="208">
        <v>3.8024885134E-2</v>
      </c>
      <c r="X8" s="208">
        <v>3.1427256936E-2</v>
      </c>
      <c r="Y8" s="208">
        <v>2.6429897373999998E-2</v>
      </c>
      <c r="Z8" s="208">
        <v>2.0657183914999998E-2</v>
      </c>
      <c r="AA8" s="208">
        <v>2.6520536798999999E-2</v>
      </c>
      <c r="AB8" s="208">
        <v>3.0603532871999999E-2</v>
      </c>
      <c r="AC8" s="208">
        <v>3.9640559776999998E-2</v>
      </c>
      <c r="AD8" s="208">
        <v>4.5421163959999997E-2</v>
      </c>
      <c r="AE8" s="208">
        <v>5.1255780905999998E-2</v>
      </c>
      <c r="AF8" s="208">
        <v>5.4408427132000003E-2</v>
      </c>
      <c r="AG8" s="208">
        <v>5.3440794131000002E-2</v>
      </c>
      <c r="AH8" s="208">
        <v>4.9143730157999999E-2</v>
      </c>
      <c r="AI8" s="208">
        <v>4.5036428136999998E-2</v>
      </c>
      <c r="AJ8" s="208">
        <v>4.0486323795000001E-2</v>
      </c>
      <c r="AK8" s="208">
        <v>2.8473728911000001E-2</v>
      </c>
      <c r="AL8" s="208">
        <v>2.2979678105000002E-2</v>
      </c>
      <c r="AM8" s="208">
        <v>2.7058027948E-2</v>
      </c>
      <c r="AN8" s="208">
        <v>3.1365777526999997E-2</v>
      </c>
      <c r="AO8" s="208">
        <v>4.1159788060999999E-2</v>
      </c>
      <c r="AP8" s="208">
        <v>5.0041307972000001E-2</v>
      </c>
      <c r="AQ8" s="208">
        <v>5.7398234376000001E-2</v>
      </c>
      <c r="AR8" s="208">
        <v>5.9805755322999997E-2</v>
      </c>
      <c r="AS8" s="208">
        <v>6.4039802120000003E-2</v>
      </c>
      <c r="AT8" s="208">
        <v>6.0431031449E-2</v>
      </c>
      <c r="AU8" s="208">
        <v>5.2794233737999997E-2</v>
      </c>
      <c r="AV8" s="208">
        <v>4.7778107039999997E-2</v>
      </c>
      <c r="AW8" s="208">
        <v>3.4776788805E-2</v>
      </c>
      <c r="AX8" s="208">
        <v>3.1161752187E-2</v>
      </c>
      <c r="AY8" s="208">
        <v>3.2706588403000003E-2</v>
      </c>
      <c r="AZ8" s="208">
        <v>4.1975004862000002E-2</v>
      </c>
      <c r="BA8" s="208">
        <v>5.6380300000000001E-2</v>
      </c>
      <c r="BB8" s="208">
        <v>6.8741899999999995E-2</v>
      </c>
      <c r="BC8" s="257">
        <v>8.2571000000000006E-2</v>
      </c>
      <c r="BD8" s="257">
        <v>9.0675400000000003E-2</v>
      </c>
      <c r="BE8" s="257">
        <v>9.0484800000000004E-2</v>
      </c>
      <c r="BF8" s="257">
        <v>8.4920200000000001E-2</v>
      </c>
      <c r="BG8" s="257">
        <v>7.7221399999999996E-2</v>
      </c>
      <c r="BH8" s="257">
        <v>6.5801499999999999E-2</v>
      </c>
      <c r="BI8" s="257">
        <v>5.0812599999999999E-2</v>
      </c>
      <c r="BJ8" s="257">
        <v>4.2025800000000002E-2</v>
      </c>
      <c r="BK8" s="257">
        <v>4.5815300000000003E-2</v>
      </c>
      <c r="BL8" s="257">
        <v>5.7014700000000001E-2</v>
      </c>
      <c r="BM8" s="257">
        <v>7.7173599999999995E-2</v>
      </c>
      <c r="BN8" s="257">
        <v>8.6474400000000007E-2</v>
      </c>
      <c r="BO8" s="257">
        <v>0.1008739</v>
      </c>
      <c r="BP8" s="257">
        <v>0.1099791</v>
      </c>
      <c r="BQ8" s="257">
        <v>0.1129029</v>
      </c>
      <c r="BR8" s="257">
        <v>0.1050436</v>
      </c>
      <c r="BS8" s="257">
        <v>9.6160099999999998E-2</v>
      </c>
      <c r="BT8" s="257">
        <v>8.1201200000000001E-2</v>
      </c>
      <c r="BU8" s="257">
        <v>5.9794899999999998E-2</v>
      </c>
      <c r="BV8" s="257">
        <v>5.0014599999999999E-2</v>
      </c>
    </row>
    <row r="9" spans="1:74" ht="12" customHeight="1" x14ac:dyDescent="0.25">
      <c r="A9" s="405" t="s">
        <v>521</v>
      </c>
      <c r="B9" s="434" t="s">
        <v>722</v>
      </c>
      <c r="C9" s="208">
        <v>2.19092E-2</v>
      </c>
      <c r="D9" s="208">
        <v>2.0123439999999999E-2</v>
      </c>
      <c r="E9" s="208">
        <v>2.175301E-2</v>
      </c>
      <c r="F9" s="208">
        <v>2.0050080000000001E-2</v>
      </c>
      <c r="G9" s="208">
        <v>2.0515370000000002E-2</v>
      </c>
      <c r="H9" s="208">
        <v>1.8948260000000001E-2</v>
      </c>
      <c r="I9" s="208">
        <v>2.0007919999999998E-2</v>
      </c>
      <c r="J9" s="208">
        <v>2.041138E-2</v>
      </c>
      <c r="K9" s="208">
        <v>1.9216009999999999E-2</v>
      </c>
      <c r="L9" s="208">
        <v>1.9417690000000001E-2</v>
      </c>
      <c r="M9" s="208">
        <v>1.915265E-2</v>
      </c>
      <c r="N9" s="208">
        <v>2.0694400000000002E-2</v>
      </c>
      <c r="O9" s="208">
        <v>2.0392569999999999E-2</v>
      </c>
      <c r="P9" s="208">
        <v>1.8200129999999998E-2</v>
      </c>
      <c r="Q9" s="208">
        <v>2.0288250000000001E-2</v>
      </c>
      <c r="R9" s="208">
        <v>1.8848790000000001E-2</v>
      </c>
      <c r="S9" s="208">
        <v>1.9533160000000001E-2</v>
      </c>
      <c r="T9" s="208">
        <v>1.8817380000000002E-2</v>
      </c>
      <c r="U9" s="208">
        <v>1.9405309999999999E-2</v>
      </c>
      <c r="V9" s="208">
        <v>1.9030680000000001E-2</v>
      </c>
      <c r="W9" s="208">
        <v>1.8615360000000001E-2</v>
      </c>
      <c r="X9" s="208">
        <v>1.8227650000000001E-2</v>
      </c>
      <c r="Y9" s="208">
        <v>1.8098590000000001E-2</v>
      </c>
      <c r="Z9" s="208">
        <v>2.000714E-2</v>
      </c>
      <c r="AA9" s="208">
        <v>1.5895329999999999E-2</v>
      </c>
      <c r="AB9" s="208">
        <v>1.4617059999999999E-2</v>
      </c>
      <c r="AC9" s="208">
        <v>1.6052460000000001E-2</v>
      </c>
      <c r="AD9" s="208">
        <v>1.427405E-2</v>
      </c>
      <c r="AE9" s="208">
        <v>1.427488E-2</v>
      </c>
      <c r="AF9" s="208">
        <v>1.4582380000000001E-2</v>
      </c>
      <c r="AG9" s="208">
        <v>1.5009979999999999E-2</v>
      </c>
      <c r="AH9" s="208">
        <v>1.461792E-2</v>
      </c>
      <c r="AI9" s="208">
        <v>1.398542E-2</v>
      </c>
      <c r="AJ9" s="208">
        <v>1.4335199999999999E-2</v>
      </c>
      <c r="AK9" s="208">
        <v>1.423381E-2</v>
      </c>
      <c r="AL9" s="208">
        <v>1.461138E-2</v>
      </c>
      <c r="AM9" s="208">
        <v>1.5139461999999999E-2</v>
      </c>
      <c r="AN9" s="208">
        <v>1.3689575000000001E-2</v>
      </c>
      <c r="AO9" s="208">
        <v>1.4446507000000001E-2</v>
      </c>
      <c r="AP9" s="208">
        <v>1.3339257E-2</v>
      </c>
      <c r="AQ9" s="208">
        <v>1.4106782E-2</v>
      </c>
      <c r="AR9" s="208">
        <v>1.3444569E-2</v>
      </c>
      <c r="AS9" s="208">
        <v>1.4095856E-2</v>
      </c>
      <c r="AT9" s="208">
        <v>1.3903815E-2</v>
      </c>
      <c r="AU9" s="208">
        <v>1.3968131999999999E-2</v>
      </c>
      <c r="AV9" s="208">
        <v>1.3456865E-2</v>
      </c>
      <c r="AW9" s="208">
        <v>1.2764219E-2</v>
      </c>
      <c r="AX9" s="208">
        <v>1.5134536000000001E-2</v>
      </c>
      <c r="AY9" s="208">
        <v>1.3873139E-2</v>
      </c>
      <c r="AZ9" s="208">
        <v>1.3632175999999999E-2</v>
      </c>
      <c r="BA9" s="208">
        <v>1.4490400000000001E-2</v>
      </c>
      <c r="BB9" s="208">
        <v>1.3136200000000001E-2</v>
      </c>
      <c r="BC9" s="257">
        <v>1.39176E-2</v>
      </c>
      <c r="BD9" s="257">
        <v>1.3734400000000001E-2</v>
      </c>
      <c r="BE9" s="257">
        <v>1.4142E-2</v>
      </c>
      <c r="BF9" s="257">
        <v>1.3957799999999999E-2</v>
      </c>
      <c r="BG9" s="257">
        <v>1.3395600000000001E-2</v>
      </c>
      <c r="BH9" s="257">
        <v>1.36157E-2</v>
      </c>
      <c r="BI9" s="257">
        <v>1.3125700000000001E-2</v>
      </c>
      <c r="BJ9" s="257">
        <v>1.41882E-2</v>
      </c>
      <c r="BK9" s="257">
        <v>1.39518E-2</v>
      </c>
      <c r="BL9" s="257">
        <v>1.27501E-2</v>
      </c>
      <c r="BM9" s="257">
        <v>1.4052E-2</v>
      </c>
      <c r="BN9" s="257">
        <v>1.26768E-2</v>
      </c>
      <c r="BO9" s="257">
        <v>1.36153E-2</v>
      </c>
      <c r="BP9" s="257">
        <v>1.3468000000000001E-2</v>
      </c>
      <c r="BQ9" s="257">
        <v>1.3950799999999999E-2</v>
      </c>
      <c r="BR9" s="257">
        <v>1.37839E-2</v>
      </c>
      <c r="BS9" s="257">
        <v>1.3125299999999999E-2</v>
      </c>
      <c r="BT9" s="257">
        <v>1.3519400000000001E-2</v>
      </c>
      <c r="BU9" s="257">
        <v>1.3014E-2</v>
      </c>
      <c r="BV9" s="257">
        <v>1.4056600000000001E-2</v>
      </c>
    </row>
    <row r="10" spans="1:74" ht="12" customHeight="1" x14ac:dyDescent="0.25">
      <c r="A10" s="405" t="s">
        <v>520</v>
      </c>
      <c r="B10" s="434" t="s">
        <v>892</v>
      </c>
      <c r="C10" s="208">
        <v>1.7380719999999999E-2</v>
      </c>
      <c r="D10" s="208">
        <v>1.6404599999999998E-2</v>
      </c>
      <c r="E10" s="208">
        <v>1.571146E-2</v>
      </c>
      <c r="F10" s="208">
        <v>1.27376E-2</v>
      </c>
      <c r="G10" s="208">
        <v>1.39398E-2</v>
      </c>
      <c r="H10" s="208">
        <v>1.400333E-2</v>
      </c>
      <c r="I10" s="208">
        <v>1.633221E-2</v>
      </c>
      <c r="J10" s="208">
        <v>1.7728359999999999E-2</v>
      </c>
      <c r="K10" s="208">
        <v>1.4776320000000001E-2</v>
      </c>
      <c r="L10" s="208">
        <v>1.415014E-2</v>
      </c>
      <c r="M10" s="208">
        <v>1.547639E-2</v>
      </c>
      <c r="N10" s="208">
        <v>1.6733040000000001E-2</v>
      </c>
      <c r="O10" s="208">
        <v>1.7876389999999999E-2</v>
      </c>
      <c r="P10" s="208">
        <v>1.6996540000000001E-2</v>
      </c>
      <c r="Q10" s="208">
        <v>1.6421290000000002E-2</v>
      </c>
      <c r="R10" s="208">
        <v>1.3494590000000001E-2</v>
      </c>
      <c r="S10" s="208">
        <v>1.480655E-2</v>
      </c>
      <c r="T10" s="208">
        <v>1.669178E-2</v>
      </c>
      <c r="U10" s="208">
        <v>1.8876199999999999E-2</v>
      </c>
      <c r="V10" s="208">
        <v>1.8712889999999999E-2</v>
      </c>
      <c r="W10" s="208">
        <v>1.625795E-2</v>
      </c>
      <c r="X10" s="208">
        <v>1.4289899999999999E-2</v>
      </c>
      <c r="Y10" s="208">
        <v>1.54764E-2</v>
      </c>
      <c r="Z10" s="208">
        <v>1.6845470000000001E-2</v>
      </c>
      <c r="AA10" s="208">
        <v>1.7810869999999999E-2</v>
      </c>
      <c r="AB10" s="208">
        <v>1.7163129999999999E-2</v>
      </c>
      <c r="AC10" s="208">
        <v>1.618725E-2</v>
      </c>
      <c r="AD10" s="208">
        <v>1.3954889999999999E-2</v>
      </c>
      <c r="AE10" s="208">
        <v>1.516054E-2</v>
      </c>
      <c r="AF10" s="208">
        <v>1.6756900000000002E-2</v>
      </c>
      <c r="AG10" s="208">
        <v>1.850572E-2</v>
      </c>
      <c r="AH10" s="208">
        <v>1.8571509999999999E-2</v>
      </c>
      <c r="AI10" s="208">
        <v>1.6381030000000001E-2</v>
      </c>
      <c r="AJ10" s="208">
        <v>1.4469289999999999E-2</v>
      </c>
      <c r="AK10" s="208">
        <v>1.538846E-2</v>
      </c>
      <c r="AL10" s="208">
        <v>1.7341120000000002E-2</v>
      </c>
      <c r="AM10" s="208">
        <v>1.6023780000000001E-2</v>
      </c>
      <c r="AN10" s="208">
        <v>1.3491875E-2</v>
      </c>
      <c r="AO10" s="208">
        <v>1.4254588E-2</v>
      </c>
      <c r="AP10" s="208">
        <v>1.1058171E-2</v>
      </c>
      <c r="AQ10" s="208">
        <v>1.4043025000000001E-2</v>
      </c>
      <c r="AR10" s="208">
        <v>1.4719830999999999E-2</v>
      </c>
      <c r="AS10" s="208">
        <v>1.6242739999999999E-2</v>
      </c>
      <c r="AT10" s="208">
        <v>1.5643566000000001E-2</v>
      </c>
      <c r="AU10" s="208">
        <v>1.2633724000000001E-2</v>
      </c>
      <c r="AV10" s="208">
        <v>1.0008791E-2</v>
      </c>
      <c r="AW10" s="208">
        <v>1.15259E-2</v>
      </c>
      <c r="AX10" s="208">
        <v>1.1909605E-2</v>
      </c>
      <c r="AY10" s="208">
        <v>1.5070928000000001E-2</v>
      </c>
      <c r="AZ10" s="208">
        <v>1.1470098E-2</v>
      </c>
      <c r="BA10" s="208">
        <v>1.4578900000000001E-2</v>
      </c>
      <c r="BB10" s="208">
        <v>1.17483E-2</v>
      </c>
      <c r="BC10" s="257">
        <v>1.4414400000000001E-2</v>
      </c>
      <c r="BD10" s="257">
        <v>1.5707599999999999E-2</v>
      </c>
      <c r="BE10" s="257">
        <v>1.7994300000000001E-2</v>
      </c>
      <c r="BF10" s="257">
        <v>1.80869E-2</v>
      </c>
      <c r="BG10" s="257">
        <v>1.49975E-2</v>
      </c>
      <c r="BH10" s="257">
        <v>1.20325E-2</v>
      </c>
      <c r="BI10" s="257">
        <v>1.37267E-2</v>
      </c>
      <c r="BJ10" s="257">
        <v>1.4926E-2</v>
      </c>
      <c r="BK10" s="257">
        <v>1.6300499999999999E-2</v>
      </c>
      <c r="BL10" s="257">
        <v>1.38143E-2</v>
      </c>
      <c r="BM10" s="257">
        <v>1.40795E-2</v>
      </c>
      <c r="BN10" s="257">
        <v>1.1478199999999999E-2</v>
      </c>
      <c r="BO10" s="257">
        <v>1.4434000000000001E-2</v>
      </c>
      <c r="BP10" s="257">
        <v>1.54678E-2</v>
      </c>
      <c r="BQ10" s="257">
        <v>1.7951600000000002E-2</v>
      </c>
      <c r="BR10" s="257">
        <v>1.7925799999999999E-2</v>
      </c>
      <c r="BS10" s="257">
        <v>1.46561E-2</v>
      </c>
      <c r="BT10" s="257">
        <v>1.1247999999999999E-2</v>
      </c>
      <c r="BU10" s="257">
        <v>1.33968E-2</v>
      </c>
      <c r="BV10" s="257">
        <v>1.44251E-2</v>
      </c>
    </row>
    <row r="11" spans="1:74" ht="12" customHeight="1" x14ac:dyDescent="0.25">
      <c r="A11" s="432" t="s">
        <v>89</v>
      </c>
      <c r="B11" s="434" t="s">
        <v>382</v>
      </c>
      <c r="C11" s="208">
        <v>9.5867590518000007E-2</v>
      </c>
      <c r="D11" s="208">
        <v>9.9240074410000004E-2</v>
      </c>
      <c r="E11" s="208">
        <v>9.9951485515999999E-2</v>
      </c>
      <c r="F11" s="208">
        <v>0.10142619183</v>
      </c>
      <c r="G11" s="208">
        <v>9.6743868806E-2</v>
      </c>
      <c r="H11" s="208">
        <v>0.10283013764</v>
      </c>
      <c r="I11" s="208">
        <v>7.7750886414000006E-2</v>
      </c>
      <c r="J11" s="208">
        <v>7.8346494892000004E-2</v>
      </c>
      <c r="K11" s="208">
        <v>7.8823113644000006E-2</v>
      </c>
      <c r="L11" s="208">
        <v>9.7981733330000001E-2</v>
      </c>
      <c r="M11" s="208">
        <v>0.1126319041</v>
      </c>
      <c r="N11" s="208">
        <v>0.10877228942</v>
      </c>
      <c r="O11" s="208">
        <v>0.10248982239</v>
      </c>
      <c r="P11" s="208">
        <v>9.1076609092999999E-2</v>
      </c>
      <c r="Q11" s="208">
        <v>0.13365850222</v>
      </c>
      <c r="R11" s="208">
        <v>0.12327942303</v>
      </c>
      <c r="S11" s="208">
        <v>0.11520358802</v>
      </c>
      <c r="T11" s="208">
        <v>9.0934957681999995E-2</v>
      </c>
      <c r="U11" s="208">
        <v>7.4045775544999998E-2</v>
      </c>
      <c r="V11" s="208">
        <v>9.2309463063999994E-2</v>
      </c>
      <c r="W11" s="208">
        <v>9.8863975064000006E-2</v>
      </c>
      <c r="X11" s="208">
        <v>0.10983737020000001</v>
      </c>
      <c r="Y11" s="208">
        <v>0.12188782367999999</v>
      </c>
      <c r="Z11" s="208">
        <v>0.13586660811000001</v>
      </c>
      <c r="AA11" s="208">
        <v>0.12756168017</v>
      </c>
      <c r="AB11" s="208">
        <v>0.12833724530999999</v>
      </c>
      <c r="AC11" s="208">
        <v>0.14670665608</v>
      </c>
      <c r="AD11" s="208">
        <v>0.15740888453999999</v>
      </c>
      <c r="AE11" s="208">
        <v>0.14363216253</v>
      </c>
      <c r="AF11" s="208">
        <v>0.1151429467</v>
      </c>
      <c r="AG11" s="208">
        <v>0.10051223916</v>
      </c>
      <c r="AH11" s="208">
        <v>8.4296393388999996E-2</v>
      </c>
      <c r="AI11" s="208">
        <v>9.3199519652999996E-2</v>
      </c>
      <c r="AJ11" s="208">
        <v>0.11164317419</v>
      </c>
      <c r="AK11" s="208">
        <v>0.14046370786000001</v>
      </c>
      <c r="AL11" s="208">
        <v>0.13188373965</v>
      </c>
      <c r="AM11" s="208">
        <v>0.13369741727000001</v>
      </c>
      <c r="AN11" s="208">
        <v>0.14382682009</v>
      </c>
      <c r="AO11" s="208">
        <v>0.15199650663</v>
      </c>
      <c r="AP11" s="208">
        <v>0.14686116816</v>
      </c>
      <c r="AQ11" s="208">
        <v>0.10932955621</v>
      </c>
      <c r="AR11" s="208">
        <v>9.3922417625999996E-2</v>
      </c>
      <c r="AS11" s="208">
        <v>9.5158134645000003E-2</v>
      </c>
      <c r="AT11" s="208">
        <v>9.7343118369999995E-2</v>
      </c>
      <c r="AU11" s="208">
        <v>9.6267615434999995E-2</v>
      </c>
      <c r="AV11" s="208">
        <v>0.12441474685999999</v>
      </c>
      <c r="AW11" s="208">
        <v>0.12630878957</v>
      </c>
      <c r="AX11" s="208">
        <v>0.13084625853000001</v>
      </c>
      <c r="AY11" s="208">
        <v>0.11926547704</v>
      </c>
      <c r="AZ11" s="208">
        <v>0.1419507586</v>
      </c>
      <c r="BA11" s="208">
        <v>0.15846370000000001</v>
      </c>
      <c r="BB11" s="208">
        <v>0.156803</v>
      </c>
      <c r="BC11" s="257">
        <v>0.1232283</v>
      </c>
      <c r="BD11" s="257">
        <v>0.10289769999999999</v>
      </c>
      <c r="BE11" s="257">
        <v>0.10096040000000001</v>
      </c>
      <c r="BF11" s="257">
        <v>0.1052415</v>
      </c>
      <c r="BG11" s="257">
        <v>0.10397439999999999</v>
      </c>
      <c r="BH11" s="257">
        <v>0.1306485</v>
      </c>
      <c r="BI11" s="257">
        <v>0.1385316</v>
      </c>
      <c r="BJ11" s="257">
        <v>0.14033409999999999</v>
      </c>
      <c r="BK11" s="257">
        <v>0.126222</v>
      </c>
      <c r="BL11" s="257">
        <v>0.14339560000000001</v>
      </c>
      <c r="BM11" s="257">
        <v>0.16498640000000001</v>
      </c>
      <c r="BN11" s="257">
        <v>0.16111919999999999</v>
      </c>
      <c r="BO11" s="257">
        <v>0.12922800000000001</v>
      </c>
      <c r="BP11" s="257">
        <v>0.1047529</v>
      </c>
      <c r="BQ11" s="257">
        <v>0.10424219999999999</v>
      </c>
      <c r="BR11" s="257">
        <v>0.1067452</v>
      </c>
      <c r="BS11" s="257">
        <v>0.1086983</v>
      </c>
      <c r="BT11" s="257">
        <v>0.1325703</v>
      </c>
      <c r="BU11" s="257">
        <v>0.1440997</v>
      </c>
      <c r="BV11" s="257">
        <v>0.14551339999999999</v>
      </c>
    </row>
    <row r="12" spans="1:74" ht="12" customHeight="1" x14ac:dyDescent="0.25">
      <c r="A12" s="433" t="s">
        <v>210</v>
      </c>
      <c r="B12" s="434" t="s">
        <v>292</v>
      </c>
      <c r="C12" s="208">
        <v>0.23722246144</v>
      </c>
      <c r="D12" s="208">
        <v>0.24648425229000001</v>
      </c>
      <c r="E12" s="208">
        <v>0.24456112931000001</v>
      </c>
      <c r="F12" s="208">
        <v>0.24429865184999999</v>
      </c>
      <c r="G12" s="208">
        <v>0.27023907753999998</v>
      </c>
      <c r="H12" s="208">
        <v>0.26789642431999999</v>
      </c>
      <c r="I12" s="208">
        <v>0.24540497691999999</v>
      </c>
      <c r="J12" s="208">
        <v>0.23161411292</v>
      </c>
      <c r="K12" s="208">
        <v>0.20677425752</v>
      </c>
      <c r="L12" s="208">
        <v>0.22376499251000001</v>
      </c>
      <c r="M12" s="208">
        <v>0.24243222871</v>
      </c>
      <c r="N12" s="208">
        <v>0.24114200378</v>
      </c>
      <c r="O12" s="208">
        <v>0.24746850202000001</v>
      </c>
      <c r="P12" s="208">
        <v>0.22042394283</v>
      </c>
      <c r="Q12" s="208">
        <v>0.27802490227999999</v>
      </c>
      <c r="R12" s="208">
        <v>0.26257721407000001</v>
      </c>
      <c r="S12" s="208">
        <v>0.27531675548000001</v>
      </c>
      <c r="T12" s="208">
        <v>0.25175418886000001</v>
      </c>
      <c r="U12" s="208">
        <v>0.23319249126</v>
      </c>
      <c r="V12" s="208">
        <v>0.24409256757</v>
      </c>
      <c r="W12" s="208">
        <v>0.23395852809000001</v>
      </c>
      <c r="X12" s="208">
        <v>0.23625532149</v>
      </c>
      <c r="Y12" s="208">
        <v>0.25215859877000002</v>
      </c>
      <c r="Z12" s="208">
        <v>0.27832453550000003</v>
      </c>
      <c r="AA12" s="208">
        <v>0.27502209466999999</v>
      </c>
      <c r="AB12" s="208">
        <v>0.26735224078999997</v>
      </c>
      <c r="AC12" s="208">
        <v>0.30589268476999998</v>
      </c>
      <c r="AD12" s="208">
        <v>0.30347900864999999</v>
      </c>
      <c r="AE12" s="208">
        <v>0.30817449884999998</v>
      </c>
      <c r="AF12" s="208">
        <v>0.2936072683</v>
      </c>
      <c r="AG12" s="208">
        <v>0.27560124210999998</v>
      </c>
      <c r="AH12" s="208">
        <v>0.24307205582999999</v>
      </c>
      <c r="AI12" s="208">
        <v>0.23096367059</v>
      </c>
      <c r="AJ12" s="208">
        <v>0.23415799197000001</v>
      </c>
      <c r="AK12" s="208">
        <v>0.26412193850999999</v>
      </c>
      <c r="AL12" s="208">
        <v>0.2611971696</v>
      </c>
      <c r="AM12" s="208">
        <v>0.27288976722000002</v>
      </c>
      <c r="AN12" s="208">
        <v>0.27022316761999998</v>
      </c>
      <c r="AO12" s="208">
        <v>0.29512224268999998</v>
      </c>
      <c r="AP12" s="208">
        <v>0.28523385813000002</v>
      </c>
      <c r="AQ12" s="208">
        <v>0.29281573959000001</v>
      </c>
      <c r="AR12" s="208">
        <v>0.25237050394999999</v>
      </c>
      <c r="AS12" s="208">
        <v>0.26599422676000001</v>
      </c>
      <c r="AT12" s="208">
        <v>0.26363086881999998</v>
      </c>
      <c r="AU12" s="208">
        <v>0.23619108317000001</v>
      </c>
      <c r="AV12" s="208">
        <v>0.26185505889999999</v>
      </c>
      <c r="AW12" s="208">
        <v>0.25164093136999999</v>
      </c>
      <c r="AX12" s="208">
        <v>0.25951335270999998</v>
      </c>
      <c r="AY12" s="208">
        <v>0.25766117044999998</v>
      </c>
      <c r="AZ12" s="208">
        <v>0.28240165845999998</v>
      </c>
      <c r="BA12" s="208">
        <v>0.32397861999999999</v>
      </c>
      <c r="BB12" s="208">
        <v>0.32388238000000003</v>
      </c>
      <c r="BC12" s="257">
        <v>0.32222089999999998</v>
      </c>
      <c r="BD12" s="257">
        <v>0.31039460000000002</v>
      </c>
      <c r="BE12" s="257">
        <v>0.30656650000000002</v>
      </c>
      <c r="BF12" s="257">
        <v>0.29820629999999998</v>
      </c>
      <c r="BG12" s="257">
        <v>0.27396769999999998</v>
      </c>
      <c r="BH12" s="257">
        <v>0.28643560000000001</v>
      </c>
      <c r="BI12" s="257">
        <v>0.28792440000000002</v>
      </c>
      <c r="BJ12" s="257">
        <v>0.29172940000000003</v>
      </c>
      <c r="BK12" s="257">
        <v>0.28767809999999999</v>
      </c>
      <c r="BL12" s="257">
        <v>0.30300369999999999</v>
      </c>
      <c r="BM12" s="257">
        <v>0.35406100000000001</v>
      </c>
      <c r="BN12" s="257">
        <v>0.35620160000000001</v>
      </c>
      <c r="BO12" s="257">
        <v>0.35500100000000001</v>
      </c>
      <c r="BP12" s="257">
        <v>0.33817580000000003</v>
      </c>
      <c r="BQ12" s="257">
        <v>0.33701599999999998</v>
      </c>
      <c r="BR12" s="257">
        <v>0.31988299999999997</v>
      </c>
      <c r="BS12" s="257">
        <v>0.29703010000000002</v>
      </c>
      <c r="BT12" s="257">
        <v>0.30258590000000002</v>
      </c>
      <c r="BU12" s="257">
        <v>0.30092039999999998</v>
      </c>
      <c r="BV12" s="257">
        <v>0.30209459999999999</v>
      </c>
    </row>
    <row r="13" spans="1:74" ht="12" customHeight="1" x14ac:dyDescent="0.25">
      <c r="A13" s="433"/>
      <c r="B13" s="132" t="s">
        <v>293</v>
      </c>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258"/>
      <c r="BD13" s="258"/>
      <c r="BE13" s="258"/>
      <c r="BF13" s="258"/>
      <c r="BG13" s="258"/>
      <c r="BH13" s="258"/>
      <c r="BI13" s="258"/>
      <c r="BJ13" s="258"/>
      <c r="BK13" s="258"/>
      <c r="BL13" s="258"/>
      <c r="BM13" s="258"/>
      <c r="BN13" s="258"/>
      <c r="BO13" s="258"/>
      <c r="BP13" s="258"/>
      <c r="BQ13" s="258"/>
      <c r="BR13" s="258"/>
      <c r="BS13" s="258"/>
      <c r="BT13" s="258"/>
      <c r="BU13" s="258"/>
      <c r="BV13" s="258"/>
    </row>
    <row r="14" spans="1:74" ht="12" customHeight="1" x14ac:dyDescent="0.25">
      <c r="A14" s="433" t="s">
        <v>845</v>
      </c>
      <c r="B14" s="434" t="s">
        <v>893</v>
      </c>
      <c r="C14" s="208">
        <v>7.3865770999999997E-2</v>
      </c>
      <c r="D14" s="208">
        <v>6.7647374999999996E-2</v>
      </c>
      <c r="E14" s="208">
        <v>6.5207065999999994E-2</v>
      </c>
      <c r="F14" s="208">
        <v>3.7735757000000002E-2</v>
      </c>
      <c r="G14" s="208">
        <v>4.6906284999999999E-2</v>
      </c>
      <c r="H14" s="208">
        <v>5.7481765999999997E-2</v>
      </c>
      <c r="I14" s="208">
        <v>6.3542210000000002E-2</v>
      </c>
      <c r="J14" s="208">
        <v>6.2937717000000004E-2</v>
      </c>
      <c r="K14" s="208">
        <v>6.1526271E-2</v>
      </c>
      <c r="L14" s="208">
        <v>6.5532831999999999E-2</v>
      </c>
      <c r="M14" s="208">
        <v>6.6161330000000004E-2</v>
      </c>
      <c r="N14" s="208">
        <v>6.6603605999999996E-2</v>
      </c>
      <c r="O14" s="208">
        <v>6.3623842999999999E-2</v>
      </c>
      <c r="P14" s="208">
        <v>5.0555822E-2</v>
      </c>
      <c r="Q14" s="208">
        <v>6.4766035E-2</v>
      </c>
      <c r="R14" s="208">
        <v>6.2331617999999998E-2</v>
      </c>
      <c r="S14" s="208">
        <v>6.8944349000000002E-2</v>
      </c>
      <c r="T14" s="208">
        <v>6.7645392999999998E-2</v>
      </c>
      <c r="U14" s="208">
        <v>6.9433480000000006E-2</v>
      </c>
      <c r="V14" s="208">
        <v>6.4306328999999995E-2</v>
      </c>
      <c r="W14" s="208">
        <v>6.2036926999999999E-2</v>
      </c>
      <c r="X14" s="208">
        <v>7.1307403000000005E-2</v>
      </c>
      <c r="Y14" s="208">
        <v>7.1495755999999994E-2</v>
      </c>
      <c r="Z14" s="208">
        <v>7.3048482999999997E-2</v>
      </c>
      <c r="AA14" s="208">
        <v>7.0911891000000005E-2</v>
      </c>
      <c r="AB14" s="208">
        <v>6.2452928999999997E-2</v>
      </c>
      <c r="AC14" s="208">
        <v>6.9747570999999994E-2</v>
      </c>
      <c r="AD14" s="208">
        <v>6.4053737999999999E-2</v>
      </c>
      <c r="AE14" s="208">
        <v>6.9145580999999998E-2</v>
      </c>
      <c r="AF14" s="208">
        <v>6.9177629000000004E-2</v>
      </c>
      <c r="AG14" s="208">
        <v>6.9699365999999999E-2</v>
      </c>
      <c r="AH14" s="208">
        <v>6.7535672000000005E-2</v>
      </c>
      <c r="AI14" s="208">
        <v>5.9938685999999998E-2</v>
      </c>
      <c r="AJ14" s="208">
        <v>6.9516270000000005E-2</v>
      </c>
      <c r="AK14" s="208">
        <v>6.9719157000000004E-2</v>
      </c>
      <c r="AL14" s="208">
        <v>6.6330149000000005E-2</v>
      </c>
      <c r="AM14" s="208">
        <v>6.8830973000000004E-2</v>
      </c>
      <c r="AN14" s="208">
        <v>6.2006827E-2</v>
      </c>
      <c r="AO14" s="208">
        <v>6.7920419999999995E-2</v>
      </c>
      <c r="AP14" s="208">
        <v>6.4545067999999997E-2</v>
      </c>
      <c r="AQ14" s="208">
        <v>6.8536510999999994E-2</v>
      </c>
      <c r="AR14" s="208">
        <v>6.8812366E-2</v>
      </c>
      <c r="AS14" s="208">
        <v>7.0757352999999995E-2</v>
      </c>
      <c r="AT14" s="208">
        <v>6.8752308999999998E-2</v>
      </c>
      <c r="AU14" s="208">
        <v>6.6934515999999999E-2</v>
      </c>
      <c r="AV14" s="208">
        <v>7.0381712999999999E-2</v>
      </c>
      <c r="AW14" s="208">
        <v>6.9785562999999995E-2</v>
      </c>
      <c r="AX14" s="208">
        <v>7.4072981999999996E-2</v>
      </c>
      <c r="AY14" s="208">
        <v>6.7741896999999995E-2</v>
      </c>
      <c r="AZ14" s="208">
        <v>6.6186999999999996E-2</v>
      </c>
      <c r="BA14" s="208">
        <v>7.19915E-2</v>
      </c>
      <c r="BB14" s="208">
        <v>6.7743999999999999E-2</v>
      </c>
      <c r="BC14" s="257">
        <v>6.9732100000000005E-2</v>
      </c>
      <c r="BD14" s="257">
        <v>7.0616700000000004E-2</v>
      </c>
      <c r="BE14" s="257">
        <v>7.0825700000000005E-2</v>
      </c>
      <c r="BF14" s="257">
        <v>7.1584099999999998E-2</v>
      </c>
      <c r="BG14" s="257">
        <v>6.6271099999999999E-2</v>
      </c>
      <c r="BH14" s="257">
        <v>6.9337300000000004E-2</v>
      </c>
      <c r="BI14" s="257">
        <v>6.9741300000000006E-2</v>
      </c>
      <c r="BJ14" s="257">
        <v>7.1365399999999996E-2</v>
      </c>
      <c r="BK14" s="257">
        <v>7.1017700000000003E-2</v>
      </c>
      <c r="BL14" s="257">
        <v>6.2960299999999997E-2</v>
      </c>
      <c r="BM14" s="257">
        <v>7.1302500000000005E-2</v>
      </c>
      <c r="BN14" s="257">
        <v>6.6936200000000001E-2</v>
      </c>
      <c r="BO14" s="257">
        <v>7.1494000000000002E-2</v>
      </c>
      <c r="BP14" s="257">
        <v>6.9827100000000003E-2</v>
      </c>
      <c r="BQ14" s="257">
        <v>7.04375E-2</v>
      </c>
      <c r="BR14" s="257">
        <v>7.1168400000000007E-2</v>
      </c>
      <c r="BS14" s="257">
        <v>6.65023E-2</v>
      </c>
      <c r="BT14" s="257">
        <v>6.9253899999999993E-2</v>
      </c>
      <c r="BU14" s="257">
        <v>7.0315500000000003E-2</v>
      </c>
      <c r="BV14" s="257">
        <v>7.2385900000000003E-2</v>
      </c>
    </row>
    <row r="15" spans="1:74" ht="12" customHeight="1" x14ac:dyDescent="0.25">
      <c r="A15" s="433" t="s">
        <v>518</v>
      </c>
      <c r="B15" s="434" t="s">
        <v>381</v>
      </c>
      <c r="C15" s="208">
        <v>3.5573799999999997E-4</v>
      </c>
      <c r="D15" s="208">
        <v>3.3278700000000002E-4</v>
      </c>
      <c r="E15" s="208">
        <v>3.5573799999999997E-4</v>
      </c>
      <c r="F15" s="208">
        <v>3.4426200000000002E-4</v>
      </c>
      <c r="G15" s="208">
        <v>3.5573799999999997E-4</v>
      </c>
      <c r="H15" s="208">
        <v>3.4426200000000002E-4</v>
      </c>
      <c r="I15" s="208">
        <v>3.5573799999999997E-4</v>
      </c>
      <c r="J15" s="208">
        <v>3.5573799999999997E-4</v>
      </c>
      <c r="K15" s="208">
        <v>3.4426200000000002E-4</v>
      </c>
      <c r="L15" s="208">
        <v>3.5573799999999997E-4</v>
      </c>
      <c r="M15" s="208">
        <v>3.4426200000000002E-4</v>
      </c>
      <c r="N15" s="208">
        <v>3.5573799999999997E-4</v>
      </c>
      <c r="O15" s="208">
        <v>3.5671200000000002E-4</v>
      </c>
      <c r="P15" s="208">
        <v>3.2219200000000001E-4</v>
      </c>
      <c r="Q15" s="208">
        <v>3.5671200000000002E-4</v>
      </c>
      <c r="R15" s="208">
        <v>3.4520500000000001E-4</v>
      </c>
      <c r="S15" s="208">
        <v>3.5671200000000002E-4</v>
      </c>
      <c r="T15" s="208">
        <v>3.4520500000000001E-4</v>
      </c>
      <c r="U15" s="208">
        <v>3.5671200000000002E-4</v>
      </c>
      <c r="V15" s="208">
        <v>3.5671200000000002E-4</v>
      </c>
      <c r="W15" s="208">
        <v>3.4520500000000001E-4</v>
      </c>
      <c r="X15" s="208">
        <v>3.5671200000000002E-4</v>
      </c>
      <c r="Y15" s="208">
        <v>3.4520500000000001E-4</v>
      </c>
      <c r="Z15" s="208">
        <v>3.5671200000000002E-4</v>
      </c>
      <c r="AA15" s="208">
        <v>3.5671200000000002E-4</v>
      </c>
      <c r="AB15" s="208">
        <v>3.2219200000000001E-4</v>
      </c>
      <c r="AC15" s="208">
        <v>3.5671200000000002E-4</v>
      </c>
      <c r="AD15" s="208">
        <v>3.4520500000000001E-4</v>
      </c>
      <c r="AE15" s="208">
        <v>3.5671200000000002E-4</v>
      </c>
      <c r="AF15" s="208">
        <v>3.4520500000000001E-4</v>
      </c>
      <c r="AG15" s="208">
        <v>3.5671200000000002E-4</v>
      </c>
      <c r="AH15" s="208">
        <v>3.5671200000000002E-4</v>
      </c>
      <c r="AI15" s="208">
        <v>3.4520500000000001E-4</v>
      </c>
      <c r="AJ15" s="208">
        <v>3.5671200000000002E-4</v>
      </c>
      <c r="AK15" s="208">
        <v>3.4520500000000001E-4</v>
      </c>
      <c r="AL15" s="208">
        <v>3.5671200000000002E-4</v>
      </c>
      <c r="AM15" s="208">
        <v>3.5671200000000002E-4</v>
      </c>
      <c r="AN15" s="208">
        <v>3.2219200000000001E-4</v>
      </c>
      <c r="AO15" s="208">
        <v>3.5671200000000002E-4</v>
      </c>
      <c r="AP15" s="208">
        <v>3.4520500000000001E-4</v>
      </c>
      <c r="AQ15" s="208">
        <v>3.5671200000000002E-4</v>
      </c>
      <c r="AR15" s="208">
        <v>3.4520500000000001E-4</v>
      </c>
      <c r="AS15" s="208">
        <v>3.5671200000000002E-4</v>
      </c>
      <c r="AT15" s="208">
        <v>3.5671200000000002E-4</v>
      </c>
      <c r="AU15" s="208">
        <v>3.4520500000000001E-4</v>
      </c>
      <c r="AV15" s="208">
        <v>3.5671200000000002E-4</v>
      </c>
      <c r="AW15" s="208">
        <v>3.4520500000000001E-4</v>
      </c>
      <c r="AX15" s="208">
        <v>3.5671200000000002E-4</v>
      </c>
      <c r="AY15" s="208">
        <v>3.5573799999999997E-4</v>
      </c>
      <c r="AZ15" s="208">
        <v>3.5243900000000002E-4</v>
      </c>
      <c r="BA15" s="208">
        <v>3.5205099999999998E-4</v>
      </c>
      <c r="BB15" s="208">
        <v>3.5267300000000002E-4</v>
      </c>
      <c r="BC15" s="257">
        <v>3.5230599999999998E-4</v>
      </c>
      <c r="BD15" s="257">
        <v>3.52951E-4</v>
      </c>
      <c r="BE15" s="257">
        <v>3.5260899999999998E-4</v>
      </c>
      <c r="BF15" s="257">
        <v>3.5223699999999998E-4</v>
      </c>
      <c r="BG15" s="257">
        <v>3.5287600000000001E-4</v>
      </c>
      <c r="BH15" s="257">
        <v>3.5252699999999999E-4</v>
      </c>
      <c r="BI15" s="257">
        <v>3.5319300000000002E-4</v>
      </c>
      <c r="BJ15" s="257">
        <v>3.5287300000000002E-4</v>
      </c>
      <c r="BK15" s="257">
        <v>3.5261199999999998E-4</v>
      </c>
      <c r="BL15" s="257">
        <v>3.5262800000000001E-4</v>
      </c>
      <c r="BM15" s="257">
        <v>3.5268000000000002E-4</v>
      </c>
      <c r="BN15" s="257">
        <v>3.5268099999999998E-4</v>
      </c>
      <c r="BO15" s="257">
        <v>3.5271499999999997E-4</v>
      </c>
      <c r="BP15" s="257">
        <v>3.5269400000000002E-4</v>
      </c>
      <c r="BQ15" s="257">
        <v>3.5270100000000002E-4</v>
      </c>
      <c r="BR15" s="257">
        <v>3.52744E-4</v>
      </c>
      <c r="BS15" s="257">
        <v>3.5273200000000002E-4</v>
      </c>
      <c r="BT15" s="257">
        <v>3.5274999999999998E-4</v>
      </c>
      <c r="BU15" s="257">
        <v>3.5271E-4</v>
      </c>
      <c r="BV15" s="257">
        <v>3.5269499999999998E-4</v>
      </c>
    </row>
    <row r="16" spans="1:74" ht="12" customHeight="1" x14ac:dyDescent="0.25">
      <c r="A16" s="433" t="s">
        <v>519</v>
      </c>
      <c r="B16" s="434" t="s">
        <v>45</v>
      </c>
      <c r="C16" s="208">
        <v>3.4692000000000002E-4</v>
      </c>
      <c r="D16" s="208">
        <v>3.6980599999999998E-4</v>
      </c>
      <c r="E16" s="208">
        <v>4.19889E-4</v>
      </c>
      <c r="F16" s="208">
        <v>3.7968799999999999E-4</v>
      </c>
      <c r="G16" s="208">
        <v>3.4771699999999999E-4</v>
      </c>
      <c r="H16" s="208">
        <v>2.4892700000000002E-4</v>
      </c>
      <c r="I16" s="208">
        <v>2.1700800000000001E-4</v>
      </c>
      <c r="J16" s="208">
        <v>2.11926E-4</v>
      </c>
      <c r="K16" s="208">
        <v>1.83427E-4</v>
      </c>
      <c r="L16" s="208">
        <v>1.8025199999999999E-4</v>
      </c>
      <c r="M16" s="208">
        <v>2.2755099999999999E-4</v>
      </c>
      <c r="N16" s="208">
        <v>2.8202099999999998E-4</v>
      </c>
      <c r="O16" s="208">
        <v>2.94476E-4</v>
      </c>
      <c r="P16" s="208">
        <v>2.1142700000000001E-4</v>
      </c>
      <c r="Q16" s="208">
        <v>3.5132199999999999E-4</v>
      </c>
      <c r="R16" s="208">
        <v>3.0419099999999999E-4</v>
      </c>
      <c r="S16" s="208">
        <v>2.8822800000000002E-4</v>
      </c>
      <c r="T16" s="208">
        <v>2.04964E-4</v>
      </c>
      <c r="U16" s="208">
        <v>2.6044600000000001E-4</v>
      </c>
      <c r="V16" s="208">
        <v>2.3788300000000001E-4</v>
      </c>
      <c r="W16" s="208">
        <v>2.5745199999999997E-4</v>
      </c>
      <c r="X16" s="208">
        <v>2.6025100000000003E-4</v>
      </c>
      <c r="Y16" s="208">
        <v>2.8321100000000001E-4</v>
      </c>
      <c r="Z16" s="208">
        <v>2.4028299999999999E-4</v>
      </c>
      <c r="AA16" s="208">
        <v>2.6230099999999999E-4</v>
      </c>
      <c r="AB16" s="208">
        <v>2.8222799999999998E-4</v>
      </c>
      <c r="AC16" s="208">
        <v>3.7737699999999998E-4</v>
      </c>
      <c r="AD16" s="208">
        <v>3.4906599999999998E-4</v>
      </c>
      <c r="AE16" s="208">
        <v>2.8822E-4</v>
      </c>
      <c r="AF16" s="208">
        <v>2.1588600000000001E-4</v>
      </c>
      <c r="AG16" s="208">
        <v>1.7956499999999999E-4</v>
      </c>
      <c r="AH16" s="208">
        <v>2.0710100000000001E-4</v>
      </c>
      <c r="AI16" s="208">
        <v>2.0609900000000001E-4</v>
      </c>
      <c r="AJ16" s="208">
        <v>1.7561399999999999E-4</v>
      </c>
      <c r="AK16" s="208">
        <v>2.1105399999999999E-4</v>
      </c>
      <c r="AL16" s="208">
        <v>3.12372E-4</v>
      </c>
      <c r="AM16" s="208">
        <v>3.0829300000000001E-4</v>
      </c>
      <c r="AN16" s="208">
        <v>2.6281399999999999E-4</v>
      </c>
      <c r="AO16" s="208">
        <v>2.9096100000000001E-4</v>
      </c>
      <c r="AP16" s="208">
        <v>2.4109000000000001E-4</v>
      </c>
      <c r="AQ16" s="208">
        <v>2.7129999999999998E-4</v>
      </c>
      <c r="AR16" s="208">
        <v>2.1612500000000001E-4</v>
      </c>
      <c r="AS16" s="208">
        <v>2.5048699999999998E-4</v>
      </c>
      <c r="AT16" s="208">
        <v>2.54011E-4</v>
      </c>
      <c r="AU16" s="208">
        <v>2.2377200000000001E-4</v>
      </c>
      <c r="AV16" s="208">
        <v>2.5500700000000002E-4</v>
      </c>
      <c r="AW16" s="208">
        <v>2.42413E-4</v>
      </c>
      <c r="AX16" s="208">
        <v>2.6941500000000001E-4</v>
      </c>
      <c r="AY16" s="208">
        <v>3.0811E-4</v>
      </c>
      <c r="AZ16" s="208">
        <v>2.7226000000000003E-4</v>
      </c>
      <c r="BA16" s="208">
        <v>2.9102499999999999E-4</v>
      </c>
      <c r="BB16" s="208">
        <v>2.4114300000000001E-4</v>
      </c>
      <c r="BC16" s="257">
        <v>2.7135899999999999E-4</v>
      </c>
      <c r="BD16" s="257">
        <v>2.1617300000000001E-4</v>
      </c>
      <c r="BE16" s="257">
        <v>2.5054199999999997E-4</v>
      </c>
      <c r="BF16" s="257">
        <v>2.54066E-4</v>
      </c>
      <c r="BG16" s="257">
        <v>2.2382200000000001E-4</v>
      </c>
      <c r="BH16" s="257">
        <v>2.5506299999999998E-4</v>
      </c>
      <c r="BI16" s="257">
        <v>2.4246700000000001E-4</v>
      </c>
      <c r="BJ16" s="257">
        <v>2.6947499999999998E-4</v>
      </c>
      <c r="BK16" s="257">
        <v>3.0817699999999997E-4</v>
      </c>
      <c r="BL16" s="257">
        <v>2.7198700000000001E-4</v>
      </c>
      <c r="BM16" s="257">
        <v>2.91026E-4</v>
      </c>
      <c r="BN16" s="257">
        <v>2.4114399999999999E-4</v>
      </c>
      <c r="BO16" s="257">
        <v>2.7135899999999999E-4</v>
      </c>
      <c r="BP16" s="257">
        <v>2.1617300000000001E-4</v>
      </c>
      <c r="BQ16" s="257">
        <v>2.5054199999999997E-4</v>
      </c>
      <c r="BR16" s="257">
        <v>2.54066E-4</v>
      </c>
      <c r="BS16" s="257">
        <v>2.2382200000000001E-4</v>
      </c>
      <c r="BT16" s="257">
        <v>2.5506299999999998E-4</v>
      </c>
      <c r="BU16" s="257">
        <v>2.4246700000000001E-4</v>
      </c>
      <c r="BV16" s="257">
        <v>2.6947499999999998E-4</v>
      </c>
    </row>
    <row r="17" spans="1:74" ht="12" customHeight="1" x14ac:dyDescent="0.25">
      <c r="A17" s="433" t="s">
        <v>888</v>
      </c>
      <c r="B17" s="434" t="s">
        <v>887</v>
      </c>
      <c r="C17" s="208">
        <v>6.6919944285999996E-4</v>
      </c>
      <c r="D17" s="208">
        <v>7.4244370724999996E-4</v>
      </c>
      <c r="E17" s="208">
        <v>1.0207982498E-3</v>
      </c>
      <c r="F17" s="208">
        <v>1.1063374652E-3</v>
      </c>
      <c r="G17" s="208">
        <v>1.2311567197000001E-3</v>
      </c>
      <c r="H17" s="208">
        <v>1.2509927434E-3</v>
      </c>
      <c r="I17" s="208">
        <v>1.3060210188000001E-3</v>
      </c>
      <c r="J17" s="208">
        <v>1.2584486288E-3</v>
      </c>
      <c r="K17" s="208">
        <v>1.1263433041000001E-3</v>
      </c>
      <c r="L17" s="208">
        <v>1.0195014203E-3</v>
      </c>
      <c r="M17" s="208">
        <v>7.9236070767999998E-4</v>
      </c>
      <c r="N17" s="208">
        <v>7.1040672983999997E-4</v>
      </c>
      <c r="O17" s="208">
        <v>7.5641079749000004E-4</v>
      </c>
      <c r="P17" s="208">
        <v>8.0777978816999997E-4</v>
      </c>
      <c r="Q17" s="208">
        <v>1.1615609991000001E-3</v>
      </c>
      <c r="R17" s="208">
        <v>1.2609553637E-3</v>
      </c>
      <c r="S17" s="208">
        <v>1.3910844512E-3</v>
      </c>
      <c r="T17" s="208">
        <v>1.3950577798000001E-3</v>
      </c>
      <c r="U17" s="208">
        <v>1.4286440406000001E-3</v>
      </c>
      <c r="V17" s="208">
        <v>1.39029906E-3</v>
      </c>
      <c r="W17" s="208">
        <v>1.2592689316000001E-3</v>
      </c>
      <c r="X17" s="208">
        <v>1.1288742472E-3</v>
      </c>
      <c r="Y17" s="208">
        <v>8.7661542101000005E-4</v>
      </c>
      <c r="Z17" s="208">
        <v>7.7239003965999997E-4</v>
      </c>
      <c r="AA17" s="208">
        <v>8.2757227471999995E-4</v>
      </c>
      <c r="AB17" s="208">
        <v>8.8484772400999998E-4</v>
      </c>
      <c r="AC17" s="208">
        <v>1.2591416844000001E-3</v>
      </c>
      <c r="AD17" s="208">
        <v>1.366845494E-3</v>
      </c>
      <c r="AE17" s="208">
        <v>1.5041320020999999E-3</v>
      </c>
      <c r="AF17" s="208">
        <v>1.5210014520999999E-3</v>
      </c>
      <c r="AG17" s="208">
        <v>1.5619607379E-3</v>
      </c>
      <c r="AH17" s="208">
        <v>1.5052306251E-3</v>
      </c>
      <c r="AI17" s="208">
        <v>1.3467248686E-3</v>
      </c>
      <c r="AJ17" s="208">
        <v>1.2188532286E-3</v>
      </c>
      <c r="AK17" s="208">
        <v>9.3312195561999999E-4</v>
      </c>
      <c r="AL17" s="208">
        <v>8.2459078382000005E-4</v>
      </c>
      <c r="AM17" s="208">
        <v>8.9716900875000003E-4</v>
      </c>
      <c r="AN17" s="208">
        <v>9.5734236859000002E-4</v>
      </c>
      <c r="AO17" s="208">
        <v>1.3630500364E-3</v>
      </c>
      <c r="AP17" s="208">
        <v>1.5073153879000001E-3</v>
      </c>
      <c r="AQ17" s="208">
        <v>1.6544409677000001E-3</v>
      </c>
      <c r="AR17" s="208">
        <v>1.6548851624E-3</v>
      </c>
      <c r="AS17" s="208">
        <v>1.7125439942000001E-3</v>
      </c>
      <c r="AT17" s="208">
        <v>1.6383455571999999E-3</v>
      </c>
      <c r="AU17" s="208">
        <v>1.4686904628000001E-3</v>
      </c>
      <c r="AV17" s="208">
        <v>1.3336730643999999E-3</v>
      </c>
      <c r="AW17" s="208">
        <v>1.0452221953999999E-3</v>
      </c>
      <c r="AX17" s="208">
        <v>9.4200565719E-4</v>
      </c>
      <c r="AY17" s="208">
        <v>9.871236591499999E-4</v>
      </c>
      <c r="AZ17" s="208">
        <v>1.0472599999999999E-3</v>
      </c>
      <c r="BA17" s="208">
        <v>1.4922399999999999E-3</v>
      </c>
      <c r="BB17" s="208">
        <v>1.6037200000000001E-3</v>
      </c>
      <c r="BC17" s="257">
        <v>1.7594500000000001E-3</v>
      </c>
      <c r="BD17" s="257">
        <v>1.7573300000000001E-3</v>
      </c>
      <c r="BE17" s="257">
        <v>1.8122800000000001E-3</v>
      </c>
      <c r="BF17" s="257">
        <v>1.7552100000000001E-3</v>
      </c>
      <c r="BG17" s="257">
        <v>1.58581E-3</v>
      </c>
      <c r="BH17" s="257">
        <v>1.44772E-3</v>
      </c>
      <c r="BI17" s="257">
        <v>1.1415799999999999E-3</v>
      </c>
      <c r="BJ17" s="257">
        <v>1.03068E-3</v>
      </c>
      <c r="BK17" s="257">
        <v>1.0832299999999999E-3</v>
      </c>
      <c r="BL17" s="257">
        <v>1.14562E-3</v>
      </c>
      <c r="BM17" s="257">
        <v>1.5986399999999999E-3</v>
      </c>
      <c r="BN17" s="257">
        <v>1.72163E-3</v>
      </c>
      <c r="BO17" s="257">
        <v>1.8903399999999999E-3</v>
      </c>
      <c r="BP17" s="257">
        <v>1.88948E-3</v>
      </c>
      <c r="BQ17" s="257">
        <v>1.94841E-3</v>
      </c>
      <c r="BR17" s="257">
        <v>1.88657E-3</v>
      </c>
      <c r="BS17" s="257">
        <v>1.7035399999999999E-3</v>
      </c>
      <c r="BT17" s="257">
        <v>1.55287E-3</v>
      </c>
      <c r="BU17" s="257">
        <v>1.2210700000000001E-3</v>
      </c>
      <c r="BV17" s="257">
        <v>1.1001699999999999E-3</v>
      </c>
    </row>
    <row r="18" spans="1:74" ht="12" customHeight="1" x14ac:dyDescent="0.25">
      <c r="A18" s="433" t="s">
        <v>17</v>
      </c>
      <c r="B18" s="434" t="s">
        <v>722</v>
      </c>
      <c r="C18" s="208">
        <v>1.4441806E-2</v>
      </c>
      <c r="D18" s="208">
        <v>1.3272694999999999E-2</v>
      </c>
      <c r="E18" s="208">
        <v>1.3912946000000001E-2</v>
      </c>
      <c r="F18" s="208">
        <v>1.33612E-2</v>
      </c>
      <c r="G18" s="208">
        <v>1.3501025999999999E-2</v>
      </c>
      <c r="H18" s="208">
        <v>1.227987E-2</v>
      </c>
      <c r="I18" s="208">
        <v>1.2632936000000001E-2</v>
      </c>
      <c r="J18" s="208">
        <v>1.2759316E-2</v>
      </c>
      <c r="K18" s="208">
        <v>1.1965989999999999E-2</v>
      </c>
      <c r="L18" s="208">
        <v>1.3809586E-2</v>
      </c>
      <c r="M18" s="208">
        <v>1.3555370000000001E-2</v>
      </c>
      <c r="N18" s="208">
        <v>1.4188226E-2</v>
      </c>
      <c r="O18" s="208">
        <v>1.4552076000000001E-2</v>
      </c>
      <c r="P18" s="208">
        <v>1.2769294E-2</v>
      </c>
      <c r="Q18" s="208">
        <v>1.4248376E-2</v>
      </c>
      <c r="R18" s="208">
        <v>1.3442058999999999E-2</v>
      </c>
      <c r="S18" s="208">
        <v>1.3720546E-2</v>
      </c>
      <c r="T18" s="208">
        <v>1.2200459E-2</v>
      </c>
      <c r="U18" s="208">
        <v>1.2743526E-2</v>
      </c>
      <c r="V18" s="208">
        <v>1.2754435999999999E-2</v>
      </c>
      <c r="W18" s="208">
        <v>1.2500129E-2</v>
      </c>
      <c r="X18" s="208">
        <v>1.4033835999999999E-2</v>
      </c>
      <c r="Y18" s="208">
        <v>1.3918279E-2</v>
      </c>
      <c r="Z18" s="208">
        <v>1.4613126000000001E-2</v>
      </c>
      <c r="AA18" s="208">
        <v>1.4430966E-2</v>
      </c>
      <c r="AB18" s="208">
        <v>1.2823503999999999E-2</v>
      </c>
      <c r="AC18" s="208">
        <v>1.4604816E-2</v>
      </c>
      <c r="AD18" s="208">
        <v>1.3704149000000001E-2</v>
      </c>
      <c r="AE18" s="208">
        <v>1.4036996E-2</v>
      </c>
      <c r="AF18" s="208">
        <v>1.2325189E-2</v>
      </c>
      <c r="AG18" s="208">
        <v>1.2440306E-2</v>
      </c>
      <c r="AH18" s="208">
        <v>1.2745596E-2</v>
      </c>
      <c r="AI18" s="208">
        <v>1.2037469E-2</v>
      </c>
      <c r="AJ18" s="208">
        <v>1.3684616E-2</v>
      </c>
      <c r="AK18" s="208">
        <v>1.3531118999999999E-2</v>
      </c>
      <c r="AL18" s="208">
        <v>1.4415116E-2</v>
      </c>
      <c r="AM18" s="208">
        <v>1.4494725999999999E-2</v>
      </c>
      <c r="AN18" s="208">
        <v>1.2870084E-2</v>
      </c>
      <c r="AO18" s="208">
        <v>1.4087666E-2</v>
      </c>
      <c r="AP18" s="208">
        <v>1.3432509E-2</v>
      </c>
      <c r="AQ18" s="208">
        <v>1.4017376E-2</v>
      </c>
      <c r="AR18" s="208">
        <v>1.2358179E-2</v>
      </c>
      <c r="AS18" s="208">
        <v>1.2491706E-2</v>
      </c>
      <c r="AT18" s="208">
        <v>1.2397765999999999E-2</v>
      </c>
      <c r="AU18" s="208">
        <v>1.1891099E-2</v>
      </c>
      <c r="AV18" s="208">
        <v>1.3714096E-2</v>
      </c>
      <c r="AW18" s="208">
        <v>1.3479619E-2</v>
      </c>
      <c r="AX18" s="208">
        <v>1.4356656000000001E-2</v>
      </c>
      <c r="AY18" s="208">
        <v>1.4171036E-2</v>
      </c>
      <c r="AZ18" s="208">
        <v>1.25974E-2</v>
      </c>
      <c r="BA18" s="208">
        <v>1.36784E-2</v>
      </c>
      <c r="BB18" s="208">
        <v>1.30022E-2</v>
      </c>
      <c r="BC18" s="257">
        <v>1.3537799999999999E-2</v>
      </c>
      <c r="BD18" s="257">
        <v>1.2716099999999999E-2</v>
      </c>
      <c r="BE18" s="257">
        <v>1.3051399999999999E-2</v>
      </c>
      <c r="BF18" s="257">
        <v>1.30352E-2</v>
      </c>
      <c r="BG18" s="257">
        <v>1.2423099999999999E-2</v>
      </c>
      <c r="BH18" s="257">
        <v>1.3824100000000001E-2</v>
      </c>
      <c r="BI18" s="257">
        <v>1.37518E-2</v>
      </c>
      <c r="BJ18" s="257">
        <v>1.40267E-2</v>
      </c>
      <c r="BK18" s="257">
        <v>1.3713700000000001E-2</v>
      </c>
      <c r="BL18" s="257">
        <v>1.2580300000000001E-2</v>
      </c>
      <c r="BM18" s="257">
        <v>1.3693800000000001E-2</v>
      </c>
      <c r="BN18" s="257">
        <v>1.30469E-2</v>
      </c>
      <c r="BO18" s="257">
        <v>1.3624600000000001E-2</v>
      </c>
      <c r="BP18" s="257">
        <v>1.2829999999999999E-2</v>
      </c>
      <c r="BQ18" s="257">
        <v>1.31463E-2</v>
      </c>
      <c r="BR18" s="257">
        <v>1.3094400000000001E-2</v>
      </c>
      <c r="BS18" s="257">
        <v>1.2438299999999999E-2</v>
      </c>
      <c r="BT18" s="257">
        <v>1.37988E-2</v>
      </c>
      <c r="BU18" s="257">
        <v>1.37117E-2</v>
      </c>
      <c r="BV18" s="257">
        <v>1.3957799999999999E-2</v>
      </c>
    </row>
    <row r="19" spans="1:74" ht="12" customHeight="1" x14ac:dyDescent="0.25">
      <c r="A19" s="405" t="s">
        <v>47</v>
      </c>
      <c r="B19" s="434" t="s">
        <v>892</v>
      </c>
      <c r="C19" s="208">
        <v>0.12008213600000001</v>
      </c>
      <c r="D19" s="208">
        <v>0.113052235</v>
      </c>
      <c r="E19" s="208">
        <v>0.117731006</v>
      </c>
      <c r="F19" s="208">
        <v>0.111528165</v>
      </c>
      <c r="G19" s="208">
        <v>0.113976306</v>
      </c>
      <c r="H19" s="208">
        <v>0.108239895</v>
      </c>
      <c r="I19" s="208">
        <v>0.110243576</v>
      </c>
      <c r="J19" s="208">
        <v>0.111277076</v>
      </c>
      <c r="K19" s="208">
        <v>0.107697185</v>
      </c>
      <c r="L19" s="208">
        <v>0.11247259599999999</v>
      </c>
      <c r="M19" s="208">
        <v>0.112062895</v>
      </c>
      <c r="N19" s="208">
        <v>0.117824916</v>
      </c>
      <c r="O19" s="208">
        <v>0.117460754</v>
      </c>
      <c r="P19" s="208">
        <v>0.103743233</v>
      </c>
      <c r="Q19" s="208">
        <v>0.11483584400000001</v>
      </c>
      <c r="R19" s="208">
        <v>0.113256464</v>
      </c>
      <c r="S19" s="208">
        <v>0.11661287400000001</v>
      </c>
      <c r="T19" s="208">
        <v>0.112168634</v>
      </c>
      <c r="U19" s="208">
        <v>0.117851724</v>
      </c>
      <c r="V19" s="208">
        <v>0.116497534</v>
      </c>
      <c r="W19" s="208">
        <v>0.112583744</v>
      </c>
      <c r="X19" s="208">
        <v>0.113286864</v>
      </c>
      <c r="Y19" s="208">
        <v>0.11006835399999999</v>
      </c>
      <c r="Z19" s="208">
        <v>0.11749256399999999</v>
      </c>
      <c r="AA19" s="208">
        <v>0.113748944</v>
      </c>
      <c r="AB19" s="208">
        <v>0.103472323</v>
      </c>
      <c r="AC19" s="208">
        <v>0.10961486400000001</v>
      </c>
      <c r="AD19" s="208">
        <v>0.108507644</v>
      </c>
      <c r="AE19" s="208">
        <v>0.11155781400000001</v>
      </c>
      <c r="AF19" s="208">
        <v>0.109579184</v>
      </c>
      <c r="AG19" s="208">
        <v>0.11370195399999999</v>
      </c>
      <c r="AH19" s="208">
        <v>0.11227224399999999</v>
      </c>
      <c r="AI19" s="208">
        <v>0.104544364</v>
      </c>
      <c r="AJ19" s="208">
        <v>0.105467134</v>
      </c>
      <c r="AK19" s="208">
        <v>0.106990454</v>
      </c>
      <c r="AL19" s="208">
        <v>0.109035774</v>
      </c>
      <c r="AM19" s="208">
        <v>0.112454764</v>
      </c>
      <c r="AN19" s="208">
        <v>9.9763773E-2</v>
      </c>
      <c r="AO19" s="208">
        <v>0.105917314</v>
      </c>
      <c r="AP19" s="208">
        <v>9.7299564000000005E-2</v>
      </c>
      <c r="AQ19" s="208">
        <v>0.104607344</v>
      </c>
      <c r="AR19" s="208">
        <v>9.7759314E-2</v>
      </c>
      <c r="AS19" s="208">
        <v>0.100834124</v>
      </c>
      <c r="AT19" s="208">
        <v>0.102186704</v>
      </c>
      <c r="AU19" s="208">
        <v>9.6443453999999998E-2</v>
      </c>
      <c r="AV19" s="208">
        <v>9.9007464000000003E-2</v>
      </c>
      <c r="AW19" s="208">
        <v>0.103559654</v>
      </c>
      <c r="AX19" s="208">
        <v>0.10459808399999999</v>
      </c>
      <c r="AY19" s="208">
        <v>0.10487843600000001</v>
      </c>
      <c r="AZ19" s="208">
        <v>9.7499199999999994E-2</v>
      </c>
      <c r="BA19" s="208">
        <v>0.10528559999999999</v>
      </c>
      <c r="BB19" s="208">
        <v>0.1057028</v>
      </c>
      <c r="BC19" s="257">
        <v>0.1090691</v>
      </c>
      <c r="BD19" s="257">
        <v>0.10921110000000001</v>
      </c>
      <c r="BE19" s="257">
        <v>0.1162043</v>
      </c>
      <c r="BF19" s="257">
        <v>0.1152302</v>
      </c>
      <c r="BG19" s="257">
        <v>0.11136169999999999</v>
      </c>
      <c r="BH19" s="257">
        <v>0.1159014</v>
      </c>
      <c r="BI19" s="257">
        <v>0.1128942</v>
      </c>
      <c r="BJ19" s="257">
        <v>0.1183049</v>
      </c>
      <c r="BK19" s="257">
        <v>0.1181067</v>
      </c>
      <c r="BL19" s="257">
        <v>0.10594679999999999</v>
      </c>
      <c r="BM19" s="257">
        <v>0.1128724</v>
      </c>
      <c r="BN19" s="257">
        <v>0.1107144</v>
      </c>
      <c r="BO19" s="257">
        <v>0.1124834</v>
      </c>
      <c r="BP19" s="257">
        <v>0.11162030000000001</v>
      </c>
      <c r="BQ19" s="257">
        <v>0.1179301</v>
      </c>
      <c r="BR19" s="257">
        <v>0.11651309999999999</v>
      </c>
      <c r="BS19" s="257">
        <v>0.11236</v>
      </c>
      <c r="BT19" s="257">
        <v>0.1167349</v>
      </c>
      <c r="BU19" s="257">
        <v>0.1136249</v>
      </c>
      <c r="BV19" s="257">
        <v>0.1189714</v>
      </c>
    </row>
    <row r="20" spans="1:74" ht="12" customHeight="1" x14ac:dyDescent="0.25">
      <c r="A20" s="433" t="s">
        <v>16</v>
      </c>
      <c r="B20" s="434" t="s">
        <v>1142</v>
      </c>
      <c r="C20" s="208">
        <v>0.21155714650999999</v>
      </c>
      <c r="D20" s="208">
        <v>0.19706519516000001</v>
      </c>
      <c r="E20" s="208">
        <v>0.20008421438999999</v>
      </c>
      <c r="F20" s="208">
        <v>0.16547350755000001</v>
      </c>
      <c r="G20" s="208">
        <v>0.17778841372000001</v>
      </c>
      <c r="H20" s="208">
        <v>0.18154037676000001</v>
      </c>
      <c r="I20" s="208">
        <v>0.18998778223000001</v>
      </c>
      <c r="J20" s="208">
        <v>0.19047206139</v>
      </c>
      <c r="K20" s="208">
        <v>0.18450197440999999</v>
      </c>
      <c r="L20" s="208">
        <v>0.19496313835000001</v>
      </c>
      <c r="M20" s="208">
        <v>0.19477885432</v>
      </c>
      <c r="N20" s="208">
        <v>0.20162856961</v>
      </c>
      <c r="O20" s="208">
        <v>0.19837257325999999</v>
      </c>
      <c r="P20" s="208">
        <v>0.16965844351000001</v>
      </c>
      <c r="Q20" s="208">
        <v>0.19728996994</v>
      </c>
      <c r="R20" s="208">
        <v>0.19242326149</v>
      </c>
      <c r="S20" s="208">
        <v>0.20299034407</v>
      </c>
      <c r="T20" s="208">
        <v>0.19560275776</v>
      </c>
      <c r="U20" s="208">
        <v>0.20376513495000001</v>
      </c>
      <c r="V20" s="208">
        <v>0.19718321190999999</v>
      </c>
      <c r="W20" s="208">
        <v>0.19053219041</v>
      </c>
      <c r="X20" s="208">
        <v>0.20208567031999999</v>
      </c>
      <c r="Y20" s="208">
        <v>0.19861443609000001</v>
      </c>
      <c r="Z20" s="208">
        <v>0.20813774362000001</v>
      </c>
      <c r="AA20" s="208">
        <v>0.20207801121999999</v>
      </c>
      <c r="AB20" s="208">
        <v>0.18167295831999999</v>
      </c>
      <c r="AC20" s="208">
        <v>0.19766148747000001</v>
      </c>
      <c r="AD20" s="208">
        <v>0.1899136102</v>
      </c>
      <c r="AE20" s="208">
        <v>0.19861334189999999</v>
      </c>
      <c r="AF20" s="208">
        <v>0.19488220309000001</v>
      </c>
      <c r="AG20" s="208">
        <v>0.19960566923</v>
      </c>
      <c r="AH20" s="208">
        <v>0.19638718055000001</v>
      </c>
      <c r="AI20" s="208">
        <v>0.18001492802999999</v>
      </c>
      <c r="AJ20" s="208">
        <v>0.19216432371</v>
      </c>
      <c r="AK20" s="208">
        <v>0.19340583458999999</v>
      </c>
      <c r="AL20" s="208">
        <v>0.19291544290000001</v>
      </c>
      <c r="AM20" s="208">
        <v>0.19894929506</v>
      </c>
      <c r="AN20" s="208">
        <v>0.17764048549</v>
      </c>
      <c r="AO20" s="208">
        <v>0.19164834787000001</v>
      </c>
      <c r="AP20" s="208">
        <v>0.17897213100000001</v>
      </c>
      <c r="AQ20" s="208">
        <v>0.19117646194999999</v>
      </c>
      <c r="AR20" s="208">
        <v>0.18287823966</v>
      </c>
      <c r="AS20" s="208">
        <v>0.18809067841999999</v>
      </c>
      <c r="AT20" s="208">
        <v>0.18737444311000001</v>
      </c>
      <c r="AU20" s="208">
        <v>0.17892774604</v>
      </c>
      <c r="AV20" s="208">
        <v>0.18681920061000001</v>
      </c>
      <c r="AW20" s="208">
        <v>0.19012713447999999</v>
      </c>
      <c r="AX20" s="208">
        <v>0.19625543562</v>
      </c>
      <c r="AY20" s="208">
        <v>0.18996961663</v>
      </c>
      <c r="AZ20" s="208">
        <v>0.17950685233999999</v>
      </c>
      <c r="BA20" s="208">
        <v>0.19478415187000001</v>
      </c>
      <c r="BB20" s="208">
        <v>0.19026038034000001</v>
      </c>
      <c r="BC20" s="257">
        <v>0.19643440000000001</v>
      </c>
      <c r="BD20" s="257">
        <v>0.19662660000000001</v>
      </c>
      <c r="BE20" s="257">
        <v>0.20424690000000001</v>
      </c>
      <c r="BF20" s="257">
        <v>0.2040062</v>
      </c>
      <c r="BG20" s="257">
        <v>0.19383549999999999</v>
      </c>
      <c r="BH20" s="257">
        <v>0.20283950000000001</v>
      </c>
      <c r="BI20" s="257">
        <v>0.19979640000000001</v>
      </c>
      <c r="BJ20" s="257">
        <v>0.207039</v>
      </c>
      <c r="BK20" s="257">
        <v>0.2061664</v>
      </c>
      <c r="BL20" s="257">
        <v>0.1847519</v>
      </c>
      <c r="BM20" s="257">
        <v>0.20181679999999999</v>
      </c>
      <c r="BN20" s="257">
        <v>0.19463430000000001</v>
      </c>
      <c r="BO20" s="257">
        <v>0.20188329999999999</v>
      </c>
      <c r="BP20" s="257">
        <v>0.1984744</v>
      </c>
      <c r="BQ20" s="257">
        <v>0.2058054</v>
      </c>
      <c r="BR20" s="257">
        <v>0.20505100000000001</v>
      </c>
      <c r="BS20" s="257">
        <v>0.1951997</v>
      </c>
      <c r="BT20" s="257">
        <v>0.2036615</v>
      </c>
      <c r="BU20" s="257">
        <v>0.20114850000000001</v>
      </c>
      <c r="BV20" s="257">
        <v>0.20874570000000001</v>
      </c>
    </row>
    <row r="21" spans="1:74" ht="12" customHeight="1" x14ac:dyDescent="0.25">
      <c r="A21" s="433"/>
      <c r="B21" s="132" t="s">
        <v>294</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258"/>
      <c r="BD21" s="258"/>
      <c r="BE21" s="258"/>
      <c r="BF21" s="258"/>
      <c r="BG21" s="258"/>
      <c r="BH21" s="258"/>
      <c r="BI21" s="258"/>
      <c r="BJ21" s="258"/>
      <c r="BK21" s="258"/>
      <c r="BL21" s="258"/>
      <c r="BM21" s="258"/>
      <c r="BN21" s="258"/>
      <c r="BO21" s="258"/>
      <c r="BP21" s="258"/>
      <c r="BQ21" s="258"/>
      <c r="BR21" s="258"/>
      <c r="BS21" s="258"/>
      <c r="BT21" s="258"/>
      <c r="BU21" s="258"/>
      <c r="BV21" s="258"/>
    </row>
    <row r="22" spans="1:74" ht="12" customHeight="1" x14ac:dyDescent="0.25">
      <c r="A22" s="433" t="s">
        <v>59</v>
      </c>
      <c r="B22" s="434" t="s">
        <v>381</v>
      </c>
      <c r="C22" s="208">
        <v>1.78933E-3</v>
      </c>
      <c r="D22" s="208">
        <v>1.7008990000000001E-3</v>
      </c>
      <c r="E22" s="208">
        <v>1.81565E-3</v>
      </c>
      <c r="F22" s="208">
        <v>1.7492549999999999E-3</v>
      </c>
      <c r="G22" s="208">
        <v>1.800549E-3</v>
      </c>
      <c r="H22" s="208">
        <v>1.7295100000000001E-3</v>
      </c>
      <c r="I22" s="208">
        <v>1.7723859999999999E-3</v>
      </c>
      <c r="J22" s="208">
        <v>1.771833E-3</v>
      </c>
      <c r="K22" s="208">
        <v>1.729752E-3</v>
      </c>
      <c r="L22" s="208">
        <v>1.799641E-3</v>
      </c>
      <c r="M22" s="208">
        <v>1.7540489999999999E-3</v>
      </c>
      <c r="N22" s="208">
        <v>1.8189320000000001E-3</v>
      </c>
      <c r="O22" s="208">
        <v>1.823135E-3</v>
      </c>
      <c r="P22" s="208">
        <v>1.6457170000000001E-3</v>
      </c>
      <c r="Q22" s="208">
        <v>1.731762E-3</v>
      </c>
      <c r="R22" s="208">
        <v>1.746493E-3</v>
      </c>
      <c r="S22" s="208">
        <v>1.847245E-3</v>
      </c>
      <c r="T22" s="208">
        <v>1.756692E-3</v>
      </c>
      <c r="U22" s="208">
        <v>1.807382E-3</v>
      </c>
      <c r="V22" s="208">
        <v>1.814633E-3</v>
      </c>
      <c r="W22" s="208">
        <v>1.7651780000000001E-3</v>
      </c>
      <c r="X22" s="208">
        <v>1.837834E-3</v>
      </c>
      <c r="Y22" s="208">
        <v>1.7691390000000001E-3</v>
      </c>
      <c r="Z22" s="208">
        <v>1.8666010000000001E-3</v>
      </c>
      <c r="AA22" s="208">
        <v>1.6731509999999999E-3</v>
      </c>
      <c r="AB22" s="208">
        <v>1.5112330000000001E-3</v>
      </c>
      <c r="AC22" s="208">
        <v>1.6731509999999999E-3</v>
      </c>
      <c r="AD22" s="208">
        <v>1.619178E-3</v>
      </c>
      <c r="AE22" s="208">
        <v>1.6731509999999999E-3</v>
      </c>
      <c r="AF22" s="208">
        <v>1.619178E-3</v>
      </c>
      <c r="AG22" s="208">
        <v>1.6731509999999999E-3</v>
      </c>
      <c r="AH22" s="208">
        <v>1.6731509999999999E-3</v>
      </c>
      <c r="AI22" s="208">
        <v>1.619178E-3</v>
      </c>
      <c r="AJ22" s="208">
        <v>1.6731509999999999E-3</v>
      </c>
      <c r="AK22" s="208">
        <v>1.619178E-3</v>
      </c>
      <c r="AL22" s="208">
        <v>1.6731509999999999E-3</v>
      </c>
      <c r="AM22" s="208">
        <v>1.6731509999999999E-3</v>
      </c>
      <c r="AN22" s="208">
        <v>1.5112330000000001E-3</v>
      </c>
      <c r="AO22" s="208">
        <v>1.6731509999999999E-3</v>
      </c>
      <c r="AP22" s="208">
        <v>1.619178E-3</v>
      </c>
      <c r="AQ22" s="208">
        <v>1.6731509999999999E-3</v>
      </c>
      <c r="AR22" s="208">
        <v>1.619178E-3</v>
      </c>
      <c r="AS22" s="208">
        <v>1.6731509999999999E-3</v>
      </c>
      <c r="AT22" s="208">
        <v>1.6731509999999999E-3</v>
      </c>
      <c r="AU22" s="208">
        <v>1.619178E-3</v>
      </c>
      <c r="AV22" s="208">
        <v>1.6731509999999999E-3</v>
      </c>
      <c r="AW22" s="208">
        <v>1.619178E-3</v>
      </c>
      <c r="AX22" s="208">
        <v>1.6731509999999999E-3</v>
      </c>
      <c r="AY22" s="208">
        <v>1.6685789999999999E-3</v>
      </c>
      <c r="AZ22" s="208">
        <v>1.65311E-3</v>
      </c>
      <c r="BA22" s="208">
        <v>1.6512899999999999E-3</v>
      </c>
      <c r="BB22" s="208">
        <v>1.6542099999999999E-3</v>
      </c>
      <c r="BC22" s="257">
        <v>1.65248E-3</v>
      </c>
      <c r="BD22" s="257">
        <v>1.65551E-3</v>
      </c>
      <c r="BE22" s="257">
        <v>1.65391E-3</v>
      </c>
      <c r="BF22" s="257">
        <v>1.65216E-3</v>
      </c>
      <c r="BG22" s="257">
        <v>1.6551599999999999E-3</v>
      </c>
      <c r="BH22" s="257">
        <v>1.6535199999999999E-3</v>
      </c>
      <c r="BI22" s="257">
        <v>1.65664E-3</v>
      </c>
      <c r="BJ22" s="257">
        <v>1.65514E-3</v>
      </c>
      <c r="BK22" s="257">
        <v>1.6539199999999999E-3</v>
      </c>
      <c r="BL22" s="257">
        <v>1.6540000000000001E-3</v>
      </c>
      <c r="BM22" s="257">
        <v>1.65424E-3</v>
      </c>
      <c r="BN22" s="257">
        <v>1.65424E-3</v>
      </c>
      <c r="BO22" s="257">
        <v>1.6544000000000001E-3</v>
      </c>
      <c r="BP22" s="257">
        <v>1.6543E-3</v>
      </c>
      <c r="BQ22" s="257">
        <v>1.65434E-3</v>
      </c>
      <c r="BR22" s="257">
        <v>1.6545399999999999E-3</v>
      </c>
      <c r="BS22" s="257">
        <v>1.6544800000000001E-3</v>
      </c>
      <c r="BT22" s="257">
        <v>1.65457E-3</v>
      </c>
      <c r="BU22" s="257">
        <v>1.65438E-3</v>
      </c>
      <c r="BV22" s="257">
        <v>1.65431E-3</v>
      </c>
    </row>
    <row r="23" spans="1:74" ht="12" customHeight="1" x14ac:dyDescent="0.25">
      <c r="A23" s="433" t="s">
        <v>890</v>
      </c>
      <c r="B23" s="434" t="s">
        <v>889</v>
      </c>
      <c r="C23" s="208">
        <v>2.6174756236999998E-3</v>
      </c>
      <c r="D23" s="208">
        <v>2.9702937089000001E-3</v>
      </c>
      <c r="E23" s="208">
        <v>3.8488246711E-3</v>
      </c>
      <c r="F23" s="208">
        <v>4.2435567401000003E-3</v>
      </c>
      <c r="G23" s="208">
        <v>4.6906177762000003E-3</v>
      </c>
      <c r="H23" s="208">
        <v>4.6784025943999996E-3</v>
      </c>
      <c r="I23" s="208">
        <v>4.8602768626000003E-3</v>
      </c>
      <c r="J23" s="208">
        <v>4.6386860580000001E-3</v>
      </c>
      <c r="K23" s="208">
        <v>4.1262500304999998E-3</v>
      </c>
      <c r="L23" s="208">
        <v>3.5979980489000002E-3</v>
      </c>
      <c r="M23" s="208">
        <v>2.8658193914E-3</v>
      </c>
      <c r="N23" s="208">
        <v>2.7370859416E-3</v>
      </c>
      <c r="O23" s="208">
        <v>3.0532666668999999E-3</v>
      </c>
      <c r="P23" s="208">
        <v>3.2933471541E-3</v>
      </c>
      <c r="Q23" s="208">
        <v>4.5454343170000001E-3</v>
      </c>
      <c r="R23" s="208">
        <v>5.0412244043000001E-3</v>
      </c>
      <c r="S23" s="208">
        <v>5.4598609282999998E-3</v>
      </c>
      <c r="T23" s="208">
        <v>5.5102827238999999E-3</v>
      </c>
      <c r="U23" s="208">
        <v>5.6774957679999998E-3</v>
      </c>
      <c r="V23" s="208">
        <v>5.4562868138999998E-3</v>
      </c>
      <c r="W23" s="208">
        <v>4.8724572965999999E-3</v>
      </c>
      <c r="X23" s="208">
        <v>4.2290211322000004E-3</v>
      </c>
      <c r="Y23" s="208">
        <v>3.3548103078999999E-3</v>
      </c>
      <c r="Z23" s="208">
        <v>3.1515090584999998E-3</v>
      </c>
      <c r="AA23" s="208">
        <v>3.5761701645E-3</v>
      </c>
      <c r="AB23" s="208">
        <v>3.9515085107999998E-3</v>
      </c>
      <c r="AC23" s="208">
        <v>5.3787992805999999E-3</v>
      </c>
      <c r="AD23" s="208">
        <v>5.8962555679E-3</v>
      </c>
      <c r="AE23" s="208">
        <v>6.4373992591999999E-3</v>
      </c>
      <c r="AF23" s="208">
        <v>6.4588381723000004E-3</v>
      </c>
      <c r="AG23" s="208">
        <v>6.7072667248000003E-3</v>
      </c>
      <c r="AH23" s="208">
        <v>6.3827005933000001E-3</v>
      </c>
      <c r="AI23" s="208">
        <v>5.6920446382999999E-3</v>
      </c>
      <c r="AJ23" s="208">
        <v>4.8963728474000004E-3</v>
      </c>
      <c r="AK23" s="208">
        <v>3.8412513343999998E-3</v>
      </c>
      <c r="AL23" s="208">
        <v>3.5376657478999999E-3</v>
      </c>
      <c r="AM23" s="208">
        <v>3.8899199898000001E-3</v>
      </c>
      <c r="AN23" s="208">
        <v>4.3321333417000001E-3</v>
      </c>
      <c r="AO23" s="208">
        <v>5.8455141942000003E-3</v>
      </c>
      <c r="AP23" s="208">
        <v>6.4752950944999997E-3</v>
      </c>
      <c r="AQ23" s="208">
        <v>7.0723476232999998E-3</v>
      </c>
      <c r="AR23" s="208">
        <v>7.0395062464000003E-3</v>
      </c>
      <c r="AS23" s="208">
        <v>7.3243153546999999E-3</v>
      </c>
      <c r="AT23" s="208">
        <v>6.9840408222000003E-3</v>
      </c>
      <c r="AU23" s="208">
        <v>6.2246996250999997E-3</v>
      </c>
      <c r="AV23" s="208">
        <v>5.3861170446999999E-3</v>
      </c>
      <c r="AW23" s="208">
        <v>4.3014820797999996E-3</v>
      </c>
      <c r="AX23" s="208">
        <v>3.9125766286000003E-3</v>
      </c>
      <c r="AY23" s="208">
        <v>4.2672598802000004E-3</v>
      </c>
      <c r="AZ23" s="208">
        <v>4.8061600000000003E-3</v>
      </c>
      <c r="BA23" s="208">
        <v>6.5609199999999996E-3</v>
      </c>
      <c r="BB23" s="208">
        <v>7.2514900000000002E-3</v>
      </c>
      <c r="BC23" s="257">
        <v>7.9347900000000006E-3</v>
      </c>
      <c r="BD23" s="257">
        <v>7.9886200000000001E-3</v>
      </c>
      <c r="BE23" s="257">
        <v>8.2936399999999997E-3</v>
      </c>
      <c r="BF23" s="257">
        <v>7.9679699999999996E-3</v>
      </c>
      <c r="BG23" s="257">
        <v>7.1728900000000003E-3</v>
      </c>
      <c r="BH23" s="257">
        <v>6.3685499999999997E-3</v>
      </c>
      <c r="BI23" s="257">
        <v>5.08458E-3</v>
      </c>
      <c r="BJ23" s="257">
        <v>4.8354000000000001E-3</v>
      </c>
      <c r="BK23" s="257">
        <v>5.2132100000000002E-3</v>
      </c>
      <c r="BL23" s="257">
        <v>5.7178000000000003E-3</v>
      </c>
      <c r="BM23" s="257">
        <v>7.6587199999999999E-3</v>
      </c>
      <c r="BN23" s="257">
        <v>8.4018200000000008E-3</v>
      </c>
      <c r="BO23" s="257">
        <v>9.1532599999999999E-3</v>
      </c>
      <c r="BP23" s="257">
        <v>9.1898099999999996E-3</v>
      </c>
      <c r="BQ23" s="257">
        <v>9.5216899999999993E-3</v>
      </c>
      <c r="BR23" s="257">
        <v>9.1336899999999999E-3</v>
      </c>
      <c r="BS23" s="257">
        <v>8.2131099999999992E-3</v>
      </c>
      <c r="BT23" s="257">
        <v>7.2855699999999999E-3</v>
      </c>
      <c r="BU23" s="257">
        <v>5.8097699999999997E-3</v>
      </c>
      <c r="BV23" s="257">
        <v>5.5201E-3</v>
      </c>
    </row>
    <row r="24" spans="1:74" ht="12" customHeight="1" x14ac:dyDescent="0.25">
      <c r="A24" s="405" t="s">
        <v>732</v>
      </c>
      <c r="B24" s="434" t="s">
        <v>722</v>
      </c>
      <c r="C24" s="208">
        <v>3.3092400000000002E-3</v>
      </c>
      <c r="D24" s="208">
        <v>3.0422800000000001E-3</v>
      </c>
      <c r="E24" s="208">
        <v>3.35739E-3</v>
      </c>
      <c r="F24" s="208">
        <v>3.0987900000000001E-3</v>
      </c>
      <c r="G24" s="208">
        <v>3.2196999999999998E-3</v>
      </c>
      <c r="H24" s="208">
        <v>3.05113E-3</v>
      </c>
      <c r="I24" s="208">
        <v>3.2652599999999999E-3</v>
      </c>
      <c r="J24" s="208">
        <v>3.2611300000000001E-3</v>
      </c>
      <c r="K24" s="208">
        <v>3.0693500000000002E-3</v>
      </c>
      <c r="L24" s="208">
        <v>3.09574E-3</v>
      </c>
      <c r="M24" s="208">
        <v>3.0224100000000001E-3</v>
      </c>
      <c r="N24" s="208">
        <v>3.0612399999999998E-3</v>
      </c>
      <c r="O24" s="208">
        <v>3.4265599999999999E-3</v>
      </c>
      <c r="P24" s="208">
        <v>2.8948400000000001E-3</v>
      </c>
      <c r="Q24" s="208">
        <v>3.31861E-3</v>
      </c>
      <c r="R24" s="208">
        <v>3.2242400000000002E-3</v>
      </c>
      <c r="S24" s="208">
        <v>3.1489299999999999E-3</v>
      </c>
      <c r="T24" s="208">
        <v>3.2198399999999999E-3</v>
      </c>
      <c r="U24" s="208">
        <v>3.5197800000000001E-3</v>
      </c>
      <c r="V24" s="208">
        <v>3.4868E-3</v>
      </c>
      <c r="W24" s="208">
        <v>3.3627499999999999E-3</v>
      </c>
      <c r="X24" s="208">
        <v>3.1127799999999999E-3</v>
      </c>
      <c r="Y24" s="208">
        <v>3.2176100000000001E-3</v>
      </c>
      <c r="Z24" s="208">
        <v>3.3734099999999999E-3</v>
      </c>
      <c r="AA24" s="208">
        <v>6.2699299999999999E-3</v>
      </c>
      <c r="AB24" s="208">
        <v>5.82243E-3</v>
      </c>
      <c r="AC24" s="208">
        <v>6.1109600000000004E-3</v>
      </c>
      <c r="AD24" s="208">
        <v>6.1106099999999998E-3</v>
      </c>
      <c r="AE24" s="208">
        <v>6.2791499999999998E-3</v>
      </c>
      <c r="AF24" s="208">
        <v>6.4127699999999999E-3</v>
      </c>
      <c r="AG24" s="208">
        <v>6.5400600000000003E-3</v>
      </c>
      <c r="AH24" s="208">
        <v>6.4406999999999997E-3</v>
      </c>
      <c r="AI24" s="208">
        <v>6.2039E-3</v>
      </c>
      <c r="AJ24" s="208">
        <v>6.3521200000000002E-3</v>
      </c>
      <c r="AK24" s="208">
        <v>6.3671600000000002E-3</v>
      </c>
      <c r="AL24" s="208">
        <v>6.14928E-3</v>
      </c>
      <c r="AM24" s="208">
        <v>6.1263899999999998E-3</v>
      </c>
      <c r="AN24" s="208">
        <v>5.4535499999999997E-3</v>
      </c>
      <c r="AO24" s="208">
        <v>5.6848799999999998E-3</v>
      </c>
      <c r="AP24" s="208">
        <v>5.5566699999999997E-3</v>
      </c>
      <c r="AQ24" s="208">
        <v>5.8930900000000001E-3</v>
      </c>
      <c r="AR24" s="208">
        <v>5.9209700000000002E-3</v>
      </c>
      <c r="AS24" s="208">
        <v>6.2868899999999998E-3</v>
      </c>
      <c r="AT24" s="208">
        <v>6.2222299999999996E-3</v>
      </c>
      <c r="AU24" s="208">
        <v>5.7377599999999997E-3</v>
      </c>
      <c r="AV24" s="208">
        <v>5.8140500000000003E-3</v>
      </c>
      <c r="AW24" s="208">
        <v>5.9468500000000001E-3</v>
      </c>
      <c r="AX24" s="208">
        <v>6.3961199999999999E-3</v>
      </c>
      <c r="AY24" s="208">
        <v>6.2331900000000004E-3</v>
      </c>
      <c r="AZ24" s="208">
        <v>5.4285100000000001E-3</v>
      </c>
      <c r="BA24" s="208">
        <v>5.4981700000000001E-3</v>
      </c>
      <c r="BB24" s="208">
        <v>5.33535E-3</v>
      </c>
      <c r="BC24" s="257">
        <v>5.9463600000000004E-3</v>
      </c>
      <c r="BD24" s="257">
        <v>6.1195599999999996E-3</v>
      </c>
      <c r="BE24" s="257">
        <v>6.3248000000000002E-3</v>
      </c>
      <c r="BF24" s="257">
        <v>6.1021399999999998E-3</v>
      </c>
      <c r="BG24" s="257">
        <v>5.6236400000000001E-3</v>
      </c>
      <c r="BH24" s="257">
        <v>5.98396E-3</v>
      </c>
      <c r="BI24" s="257">
        <v>6.1249E-3</v>
      </c>
      <c r="BJ24" s="257">
        <v>6.38004E-3</v>
      </c>
      <c r="BK24" s="257">
        <v>6.1620499999999996E-3</v>
      </c>
      <c r="BL24" s="257">
        <v>5.3558499999999997E-3</v>
      </c>
      <c r="BM24" s="257">
        <v>5.4845400000000004E-3</v>
      </c>
      <c r="BN24" s="257">
        <v>5.3350799999999999E-3</v>
      </c>
      <c r="BO24" s="257">
        <v>5.9645899999999996E-3</v>
      </c>
      <c r="BP24" s="257">
        <v>6.1352999999999998E-3</v>
      </c>
      <c r="BQ24" s="257">
        <v>6.3247700000000004E-3</v>
      </c>
      <c r="BR24" s="257">
        <v>6.0988600000000002E-3</v>
      </c>
      <c r="BS24" s="257">
        <v>5.6298499999999996E-3</v>
      </c>
      <c r="BT24" s="257">
        <v>6.0007300000000001E-3</v>
      </c>
      <c r="BU24" s="257">
        <v>6.12884E-3</v>
      </c>
      <c r="BV24" s="257">
        <v>6.3685499999999997E-3</v>
      </c>
    </row>
    <row r="25" spans="1:74" ht="12" customHeight="1" x14ac:dyDescent="0.25">
      <c r="A25" s="405" t="s">
        <v>18</v>
      </c>
      <c r="B25" s="434" t="s">
        <v>892</v>
      </c>
      <c r="C25" s="208">
        <v>7.2019670000000001E-3</v>
      </c>
      <c r="D25" s="208">
        <v>6.7340439999999998E-3</v>
      </c>
      <c r="E25" s="208">
        <v>7.0548670000000003E-3</v>
      </c>
      <c r="F25" s="208">
        <v>6.7002809999999998E-3</v>
      </c>
      <c r="G25" s="208">
        <v>7.0208570000000001E-3</v>
      </c>
      <c r="H25" s="208">
        <v>6.9029310000000002E-3</v>
      </c>
      <c r="I25" s="208">
        <v>7.0088069999999997E-3</v>
      </c>
      <c r="J25" s="208">
        <v>7.0035269999999998E-3</v>
      </c>
      <c r="K25" s="208">
        <v>6.6648610000000002E-3</v>
      </c>
      <c r="L25" s="208">
        <v>6.918937E-3</v>
      </c>
      <c r="M25" s="208">
        <v>6.7369309999999998E-3</v>
      </c>
      <c r="N25" s="208">
        <v>7.0023569999999999E-3</v>
      </c>
      <c r="O25" s="208">
        <v>6.981681E-3</v>
      </c>
      <c r="P25" s="208">
        <v>6.4510319999999998E-3</v>
      </c>
      <c r="Q25" s="208">
        <v>6.970291E-3</v>
      </c>
      <c r="R25" s="208">
        <v>6.6819949999999996E-3</v>
      </c>
      <c r="S25" s="208">
        <v>6.8570710000000002E-3</v>
      </c>
      <c r="T25" s="208">
        <v>6.8442249999999998E-3</v>
      </c>
      <c r="U25" s="208">
        <v>7.1057710000000003E-3</v>
      </c>
      <c r="V25" s="208">
        <v>7.1121910000000003E-3</v>
      </c>
      <c r="W25" s="208">
        <v>6.8767350000000001E-3</v>
      </c>
      <c r="X25" s="208">
        <v>6.9804710000000002E-3</v>
      </c>
      <c r="Y25" s="208">
        <v>6.7544750000000002E-3</v>
      </c>
      <c r="Z25" s="208">
        <v>7.088011E-3</v>
      </c>
      <c r="AA25" s="208">
        <v>7.0719010000000002E-3</v>
      </c>
      <c r="AB25" s="208">
        <v>6.4164720000000003E-3</v>
      </c>
      <c r="AC25" s="208">
        <v>6.9853609999999998E-3</v>
      </c>
      <c r="AD25" s="208">
        <v>6.7164950000000003E-3</v>
      </c>
      <c r="AE25" s="208">
        <v>7.0725909999999996E-3</v>
      </c>
      <c r="AF25" s="208">
        <v>6.9676549999999997E-3</v>
      </c>
      <c r="AG25" s="208">
        <v>7.1341410000000001E-3</v>
      </c>
      <c r="AH25" s="208">
        <v>7.2333709999999997E-3</v>
      </c>
      <c r="AI25" s="208">
        <v>6.7519549999999996E-3</v>
      </c>
      <c r="AJ25" s="208">
        <v>6.8789610000000003E-3</v>
      </c>
      <c r="AK25" s="208">
        <v>6.7941249999999998E-3</v>
      </c>
      <c r="AL25" s="208">
        <v>7.0216410000000003E-3</v>
      </c>
      <c r="AM25" s="208">
        <v>7.0126809999999998E-3</v>
      </c>
      <c r="AN25" s="208">
        <v>6.2507420000000001E-3</v>
      </c>
      <c r="AO25" s="208">
        <v>6.9663310000000001E-3</v>
      </c>
      <c r="AP25" s="208">
        <v>6.6809549999999997E-3</v>
      </c>
      <c r="AQ25" s="208">
        <v>6.7933109999999998E-3</v>
      </c>
      <c r="AR25" s="208">
        <v>6.7944549999999996E-3</v>
      </c>
      <c r="AS25" s="208">
        <v>6.8750310000000002E-3</v>
      </c>
      <c r="AT25" s="208">
        <v>6.9942709999999998E-3</v>
      </c>
      <c r="AU25" s="208">
        <v>6.8103749999999996E-3</v>
      </c>
      <c r="AV25" s="208">
        <v>6.9337110000000004E-3</v>
      </c>
      <c r="AW25" s="208">
        <v>6.7074350000000003E-3</v>
      </c>
      <c r="AX25" s="208">
        <v>7.0026910000000001E-3</v>
      </c>
      <c r="AY25" s="208">
        <v>7.053447E-3</v>
      </c>
      <c r="AZ25" s="208">
        <v>6.2410299999999998E-3</v>
      </c>
      <c r="BA25" s="208">
        <v>6.8874499999999998E-3</v>
      </c>
      <c r="BB25" s="208">
        <v>6.6082099999999998E-3</v>
      </c>
      <c r="BC25" s="257">
        <v>6.7604800000000001E-3</v>
      </c>
      <c r="BD25" s="257">
        <v>6.7437199999999999E-3</v>
      </c>
      <c r="BE25" s="257">
        <v>6.9418300000000004E-3</v>
      </c>
      <c r="BF25" s="257">
        <v>7.0580800000000004E-3</v>
      </c>
      <c r="BG25" s="257">
        <v>6.8022600000000001E-3</v>
      </c>
      <c r="BH25" s="257">
        <v>6.9066099999999997E-3</v>
      </c>
      <c r="BI25" s="257">
        <v>6.7078299999999997E-3</v>
      </c>
      <c r="BJ25" s="257">
        <v>6.9693799999999998E-3</v>
      </c>
      <c r="BK25" s="257">
        <v>7.0914400000000001E-3</v>
      </c>
      <c r="BL25" s="257">
        <v>6.1999100000000003E-3</v>
      </c>
      <c r="BM25" s="257">
        <v>6.8828099999999996E-3</v>
      </c>
      <c r="BN25" s="257">
        <v>6.6083399999999999E-3</v>
      </c>
      <c r="BO25" s="257">
        <v>6.76138E-3</v>
      </c>
      <c r="BP25" s="257">
        <v>6.7528199999999997E-3</v>
      </c>
      <c r="BQ25" s="257">
        <v>6.9446100000000004E-3</v>
      </c>
      <c r="BR25" s="257">
        <v>7.0536100000000001E-3</v>
      </c>
      <c r="BS25" s="257">
        <v>6.79877E-3</v>
      </c>
      <c r="BT25" s="257">
        <v>6.9062500000000001E-3</v>
      </c>
      <c r="BU25" s="257">
        <v>6.7073799999999998E-3</v>
      </c>
      <c r="BV25" s="257">
        <v>6.9723199999999997E-3</v>
      </c>
    </row>
    <row r="26" spans="1:74" ht="12" customHeight="1" x14ac:dyDescent="0.25">
      <c r="A26" s="433" t="s">
        <v>211</v>
      </c>
      <c r="B26" s="434" t="s">
        <v>1142</v>
      </c>
      <c r="C26" s="208">
        <v>1.7456816415E-2</v>
      </c>
      <c r="D26" s="208">
        <v>1.6784194778E-2</v>
      </c>
      <c r="E26" s="208">
        <v>1.8116980644E-2</v>
      </c>
      <c r="F26" s="208">
        <v>1.7255086203000002E-2</v>
      </c>
      <c r="G26" s="208">
        <v>1.8839756392000001E-2</v>
      </c>
      <c r="H26" s="208">
        <v>1.8775964975999999E-2</v>
      </c>
      <c r="I26" s="208">
        <v>1.9310898861999999E-2</v>
      </c>
      <c r="J26" s="208">
        <v>1.9044254784E-2</v>
      </c>
      <c r="K26" s="208">
        <v>1.7928868261E-2</v>
      </c>
      <c r="L26" s="208">
        <v>1.7659179995999998E-2</v>
      </c>
      <c r="M26" s="208">
        <v>1.6688787486999999E-2</v>
      </c>
      <c r="N26" s="208">
        <v>1.6970925931000001E-2</v>
      </c>
      <c r="O26" s="208">
        <v>1.7252777069999999E-2</v>
      </c>
      <c r="P26" s="208">
        <v>1.6129396817999998E-2</v>
      </c>
      <c r="Q26" s="208">
        <v>1.8869522106999999E-2</v>
      </c>
      <c r="R26" s="208">
        <v>1.8869605022E-2</v>
      </c>
      <c r="S26" s="208">
        <v>1.9768937431999999E-2</v>
      </c>
      <c r="T26" s="208">
        <v>1.9742364397000001E-2</v>
      </c>
      <c r="U26" s="208">
        <v>2.0584888725999999E-2</v>
      </c>
      <c r="V26" s="208">
        <v>2.0268006304E-2</v>
      </c>
      <c r="W26" s="208">
        <v>1.9137331821000001E-2</v>
      </c>
      <c r="X26" s="208">
        <v>1.8646488986999998E-2</v>
      </c>
      <c r="Y26" s="208">
        <v>1.7464819095E-2</v>
      </c>
      <c r="Z26" s="208">
        <v>1.7844483136000001E-2</v>
      </c>
      <c r="AA26" s="208">
        <v>2.1125475705999999E-2</v>
      </c>
      <c r="AB26" s="208">
        <v>2.0059788134000001E-2</v>
      </c>
      <c r="AC26" s="208">
        <v>2.2940001238E-2</v>
      </c>
      <c r="AD26" s="208">
        <v>2.2939694478000001E-2</v>
      </c>
      <c r="AE26" s="208">
        <v>2.4296186995E-2</v>
      </c>
      <c r="AF26" s="208">
        <v>2.428736158E-2</v>
      </c>
      <c r="AG26" s="208">
        <v>2.4796522966E-2</v>
      </c>
      <c r="AH26" s="208">
        <v>2.4615896923000001E-2</v>
      </c>
      <c r="AI26" s="208">
        <v>2.2870919908000002E-2</v>
      </c>
      <c r="AJ26" s="208">
        <v>2.2632055761999999E-2</v>
      </c>
      <c r="AK26" s="208">
        <v>2.1351109037E-2</v>
      </c>
      <c r="AL26" s="208">
        <v>2.1063103002999999E-2</v>
      </c>
      <c r="AM26" s="208">
        <v>2.1340348990000001E-2</v>
      </c>
      <c r="AN26" s="208">
        <v>1.9935256110999999E-2</v>
      </c>
      <c r="AO26" s="208">
        <v>2.2963398554000002E-2</v>
      </c>
      <c r="AP26" s="208">
        <v>2.2941199166000001E-2</v>
      </c>
      <c r="AQ26" s="208">
        <v>2.4299697934000001E-2</v>
      </c>
      <c r="AR26" s="208">
        <v>2.4203287165999999E-2</v>
      </c>
      <c r="AS26" s="208">
        <v>2.4915537344999999E-2</v>
      </c>
      <c r="AT26" s="208">
        <v>2.4792435743999999E-2</v>
      </c>
      <c r="AU26" s="208">
        <v>2.3023874464000001E-2</v>
      </c>
      <c r="AV26" s="208">
        <v>2.2676311373999999E-2</v>
      </c>
      <c r="AW26" s="208">
        <v>2.1292461615000001E-2</v>
      </c>
      <c r="AX26" s="208">
        <v>2.1692025497E-2</v>
      </c>
      <c r="AY26" s="208">
        <v>2.1727866708000001E-2</v>
      </c>
      <c r="AZ26" s="208">
        <v>2.0668177356999998E-2</v>
      </c>
      <c r="BA26" s="208">
        <v>2.3361286448999999E-2</v>
      </c>
      <c r="BB26" s="208">
        <v>2.3478181678999999E-2</v>
      </c>
      <c r="BC26" s="257">
        <v>2.5129200000000001E-2</v>
      </c>
      <c r="BD26" s="257">
        <v>2.5375000000000002E-2</v>
      </c>
      <c r="BE26" s="257">
        <v>2.6069700000000001E-2</v>
      </c>
      <c r="BF26" s="257">
        <v>2.5709599999999999E-2</v>
      </c>
      <c r="BG26" s="257">
        <v>2.3879600000000001E-2</v>
      </c>
      <c r="BH26" s="257">
        <v>2.3703700000000001E-2</v>
      </c>
      <c r="BI26" s="257">
        <v>2.2295200000000001E-2</v>
      </c>
      <c r="BJ26" s="257">
        <v>2.2594300000000001E-2</v>
      </c>
      <c r="BK26" s="257">
        <v>2.2716900000000002E-2</v>
      </c>
      <c r="BL26" s="257">
        <v>2.1372700000000001E-2</v>
      </c>
      <c r="BM26" s="257">
        <v>2.4463499999999999E-2</v>
      </c>
      <c r="BN26" s="257">
        <v>2.46403E-2</v>
      </c>
      <c r="BO26" s="257">
        <v>2.6455800000000002E-2</v>
      </c>
      <c r="BP26" s="257">
        <v>2.6571600000000001E-2</v>
      </c>
      <c r="BQ26" s="257">
        <v>2.7284599999999999E-2</v>
      </c>
      <c r="BR26" s="257">
        <v>2.6848400000000001E-2</v>
      </c>
      <c r="BS26" s="257">
        <v>2.49249E-2</v>
      </c>
      <c r="BT26" s="257">
        <v>2.46252E-2</v>
      </c>
      <c r="BU26" s="257">
        <v>2.3035099999999999E-2</v>
      </c>
      <c r="BV26" s="257">
        <v>2.3300299999999999E-2</v>
      </c>
    </row>
    <row r="27" spans="1:74" ht="12" customHeight="1" x14ac:dyDescent="0.25">
      <c r="A27" s="433"/>
      <c r="B27" s="132" t="s">
        <v>295</v>
      </c>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258"/>
      <c r="BD27" s="258"/>
      <c r="BE27" s="258"/>
      <c r="BF27" s="258"/>
      <c r="BG27" s="258"/>
      <c r="BH27" s="258"/>
      <c r="BI27" s="258"/>
      <c r="BJ27" s="258"/>
      <c r="BK27" s="258"/>
      <c r="BL27" s="258"/>
      <c r="BM27" s="258"/>
      <c r="BN27" s="258"/>
      <c r="BO27" s="258"/>
      <c r="BP27" s="258"/>
      <c r="BQ27" s="258"/>
      <c r="BR27" s="258"/>
      <c r="BS27" s="258"/>
      <c r="BT27" s="258"/>
      <c r="BU27" s="258"/>
      <c r="BV27" s="258"/>
    </row>
    <row r="28" spans="1:74" ht="12" customHeight="1" x14ac:dyDescent="0.25">
      <c r="A28" s="433" t="s">
        <v>517</v>
      </c>
      <c r="B28" s="434" t="s">
        <v>381</v>
      </c>
      <c r="C28" s="208">
        <v>3.3540979999999998E-3</v>
      </c>
      <c r="D28" s="208">
        <v>3.1377050000000002E-3</v>
      </c>
      <c r="E28" s="208">
        <v>3.3540979999999998E-3</v>
      </c>
      <c r="F28" s="208">
        <v>3.2459020000000002E-3</v>
      </c>
      <c r="G28" s="208">
        <v>3.3540979999999998E-3</v>
      </c>
      <c r="H28" s="208">
        <v>3.2459020000000002E-3</v>
      </c>
      <c r="I28" s="208">
        <v>3.3540979999999998E-3</v>
      </c>
      <c r="J28" s="208">
        <v>3.3540979999999998E-3</v>
      </c>
      <c r="K28" s="208">
        <v>3.2459020000000002E-3</v>
      </c>
      <c r="L28" s="208">
        <v>3.3540979999999998E-3</v>
      </c>
      <c r="M28" s="208">
        <v>3.2459020000000002E-3</v>
      </c>
      <c r="N28" s="208">
        <v>3.3540979999999998E-3</v>
      </c>
      <c r="O28" s="208">
        <v>3.3632879999999999E-3</v>
      </c>
      <c r="P28" s="208">
        <v>3.0378079999999999E-3</v>
      </c>
      <c r="Q28" s="208">
        <v>3.3632879999999999E-3</v>
      </c>
      <c r="R28" s="208">
        <v>3.254795E-3</v>
      </c>
      <c r="S28" s="208">
        <v>3.3632879999999999E-3</v>
      </c>
      <c r="T28" s="208">
        <v>3.254795E-3</v>
      </c>
      <c r="U28" s="208">
        <v>3.3632879999999999E-3</v>
      </c>
      <c r="V28" s="208">
        <v>3.3632879999999999E-3</v>
      </c>
      <c r="W28" s="208">
        <v>3.254795E-3</v>
      </c>
      <c r="X28" s="208">
        <v>3.3632879999999999E-3</v>
      </c>
      <c r="Y28" s="208">
        <v>3.254795E-3</v>
      </c>
      <c r="Z28" s="208">
        <v>3.3632879999999999E-3</v>
      </c>
      <c r="AA28" s="208">
        <v>3.3632879999999999E-3</v>
      </c>
      <c r="AB28" s="208">
        <v>3.0378079999999999E-3</v>
      </c>
      <c r="AC28" s="208">
        <v>3.3632879999999999E-3</v>
      </c>
      <c r="AD28" s="208">
        <v>3.254795E-3</v>
      </c>
      <c r="AE28" s="208">
        <v>3.3632879999999999E-3</v>
      </c>
      <c r="AF28" s="208">
        <v>3.254795E-3</v>
      </c>
      <c r="AG28" s="208">
        <v>3.3632879999999999E-3</v>
      </c>
      <c r="AH28" s="208">
        <v>3.3632879999999999E-3</v>
      </c>
      <c r="AI28" s="208">
        <v>3.254795E-3</v>
      </c>
      <c r="AJ28" s="208">
        <v>3.3632879999999999E-3</v>
      </c>
      <c r="AK28" s="208">
        <v>3.254795E-3</v>
      </c>
      <c r="AL28" s="208">
        <v>3.3632879999999999E-3</v>
      </c>
      <c r="AM28" s="208">
        <v>3.3632879999999999E-3</v>
      </c>
      <c r="AN28" s="208">
        <v>3.0378079999999999E-3</v>
      </c>
      <c r="AO28" s="208">
        <v>3.3632879999999999E-3</v>
      </c>
      <c r="AP28" s="208">
        <v>3.254795E-3</v>
      </c>
      <c r="AQ28" s="208">
        <v>3.3632879999999999E-3</v>
      </c>
      <c r="AR28" s="208">
        <v>3.254795E-3</v>
      </c>
      <c r="AS28" s="208">
        <v>3.3632879999999999E-3</v>
      </c>
      <c r="AT28" s="208">
        <v>3.3632879999999999E-3</v>
      </c>
      <c r="AU28" s="208">
        <v>3.254795E-3</v>
      </c>
      <c r="AV28" s="208">
        <v>3.3632879999999999E-3</v>
      </c>
      <c r="AW28" s="208">
        <v>3.254795E-3</v>
      </c>
      <c r="AX28" s="208">
        <v>3.3632879999999999E-3</v>
      </c>
      <c r="AY28" s="208">
        <v>3.3540979999999998E-3</v>
      </c>
      <c r="AZ28" s="208">
        <v>3.323E-3</v>
      </c>
      <c r="BA28" s="208">
        <v>3.3193400000000001E-3</v>
      </c>
      <c r="BB28" s="208">
        <v>3.3252099999999999E-3</v>
      </c>
      <c r="BC28" s="257">
        <v>3.3217400000000001E-3</v>
      </c>
      <c r="BD28" s="257">
        <v>3.3278299999999999E-3</v>
      </c>
      <c r="BE28" s="257">
        <v>3.32461E-3</v>
      </c>
      <c r="BF28" s="257">
        <v>3.3210900000000001E-3</v>
      </c>
      <c r="BG28" s="257">
        <v>3.3271199999999998E-3</v>
      </c>
      <c r="BH28" s="257">
        <v>3.3238299999999998E-3</v>
      </c>
      <c r="BI28" s="257">
        <v>3.3300999999999999E-3</v>
      </c>
      <c r="BJ28" s="257">
        <v>3.32709E-3</v>
      </c>
      <c r="BK28" s="257">
        <v>3.3246299999999999E-3</v>
      </c>
      <c r="BL28" s="257">
        <v>3.3247799999999998E-3</v>
      </c>
      <c r="BM28" s="257">
        <v>3.3252799999999999E-3</v>
      </c>
      <c r="BN28" s="257">
        <v>3.3252799999999999E-3</v>
      </c>
      <c r="BO28" s="257">
        <v>3.3256000000000002E-3</v>
      </c>
      <c r="BP28" s="257">
        <v>3.3254000000000001E-3</v>
      </c>
      <c r="BQ28" s="257">
        <v>3.3254700000000001E-3</v>
      </c>
      <c r="BR28" s="257">
        <v>3.3258699999999999E-3</v>
      </c>
      <c r="BS28" s="257">
        <v>3.3257600000000001E-3</v>
      </c>
      <c r="BT28" s="257">
        <v>3.3259299999999999E-3</v>
      </c>
      <c r="BU28" s="257">
        <v>3.32555E-3</v>
      </c>
      <c r="BV28" s="257">
        <v>3.3254199999999999E-3</v>
      </c>
    </row>
    <row r="29" spans="1:74" ht="12" customHeight="1" x14ac:dyDescent="0.25">
      <c r="A29" s="433" t="s">
        <v>19</v>
      </c>
      <c r="B29" s="434" t="s">
        <v>1143</v>
      </c>
      <c r="C29" s="208">
        <v>8.3629329999999995E-3</v>
      </c>
      <c r="D29" s="208">
        <v>9.5068849999999996E-3</v>
      </c>
      <c r="E29" s="208">
        <v>1.2375682000000001E-2</v>
      </c>
      <c r="F29" s="208">
        <v>1.3882518999999999E-2</v>
      </c>
      <c r="G29" s="208">
        <v>1.5614345999999999E-2</v>
      </c>
      <c r="H29" s="208">
        <v>1.561718E-2</v>
      </c>
      <c r="I29" s="208">
        <v>1.6071930000000002E-2</v>
      </c>
      <c r="J29" s="208">
        <v>1.526784E-2</v>
      </c>
      <c r="K29" s="208">
        <v>1.3500097000000001E-2</v>
      </c>
      <c r="L29" s="208">
        <v>1.205562E-2</v>
      </c>
      <c r="M29" s="208">
        <v>9.8770980000000008E-3</v>
      </c>
      <c r="N29" s="208">
        <v>9.0723790000000002E-3</v>
      </c>
      <c r="O29" s="208">
        <v>9.3793149999999992E-3</v>
      </c>
      <c r="P29" s="208">
        <v>9.9908210000000004E-3</v>
      </c>
      <c r="Q29" s="208">
        <v>1.426697E-2</v>
      </c>
      <c r="R29" s="208">
        <v>1.5855540000000001E-2</v>
      </c>
      <c r="S29" s="208">
        <v>1.7477262E-2</v>
      </c>
      <c r="T29" s="208">
        <v>1.7625831000000002E-2</v>
      </c>
      <c r="U29" s="208">
        <v>1.7831412000000001E-2</v>
      </c>
      <c r="V29" s="208">
        <v>1.6811877999999999E-2</v>
      </c>
      <c r="W29" s="208">
        <v>1.4869149E-2</v>
      </c>
      <c r="X29" s="208">
        <v>1.2992488999999999E-2</v>
      </c>
      <c r="Y29" s="208">
        <v>1.1420840999999999E-2</v>
      </c>
      <c r="Z29" s="208">
        <v>1.0313743E-2</v>
      </c>
      <c r="AA29" s="208">
        <v>1.0857573000000001E-2</v>
      </c>
      <c r="AB29" s="208">
        <v>1.1975418E-2</v>
      </c>
      <c r="AC29" s="208">
        <v>1.6515848999999999E-2</v>
      </c>
      <c r="AD29" s="208">
        <v>1.839406E-2</v>
      </c>
      <c r="AE29" s="208">
        <v>2.0270069000000002E-2</v>
      </c>
      <c r="AF29" s="208">
        <v>2.0229863000000001E-2</v>
      </c>
      <c r="AG29" s="208">
        <v>2.0861860999999999E-2</v>
      </c>
      <c r="AH29" s="208">
        <v>2.0142033E-2</v>
      </c>
      <c r="AI29" s="208">
        <v>1.8042916999999999E-2</v>
      </c>
      <c r="AJ29" s="208">
        <v>1.6594857000000001E-2</v>
      </c>
      <c r="AK29" s="208">
        <v>1.3460344000000001E-2</v>
      </c>
      <c r="AL29" s="208">
        <v>1.2313971E-2</v>
      </c>
      <c r="AM29" s="208">
        <v>1.2538858E-2</v>
      </c>
      <c r="AN29" s="208">
        <v>1.3813684999999999E-2</v>
      </c>
      <c r="AO29" s="208">
        <v>1.8858251999999999E-2</v>
      </c>
      <c r="AP29" s="208">
        <v>2.1395758000000001E-2</v>
      </c>
      <c r="AQ29" s="208">
        <v>2.4106327E-2</v>
      </c>
      <c r="AR29" s="208">
        <v>2.3571447999999998E-2</v>
      </c>
      <c r="AS29" s="208">
        <v>2.4620093999999999E-2</v>
      </c>
      <c r="AT29" s="208">
        <v>2.4195047000000001E-2</v>
      </c>
      <c r="AU29" s="208">
        <v>2.1063458E-2</v>
      </c>
      <c r="AV29" s="208">
        <v>1.9727053000000001E-2</v>
      </c>
      <c r="AW29" s="208">
        <v>1.6219042999999999E-2</v>
      </c>
      <c r="AX29" s="208">
        <v>1.4658157E-2</v>
      </c>
      <c r="AY29" s="208">
        <v>1.4896955E-2</v>
      </c>
      <c r="AZ29" s="208">
        <v>1.6225E-2</v>
      </c>
      <c r="BA29" s="208">
        <v>2.2144500000000001E-2</v>
      </c>
      <c r="BB29" s="208">
        <v>2.4598399999999999E-2</v>
      </c>
      <c r="BC29" s="257">
        <v>2.6962099999999999E-2</v>
      </c>
      <c r="BD29" s="257">
        <v>2.7181400000000001E-2</v>
      </c>
      <c r="BE29" s="257">
        <v>2.79242E-2</v>
      </c>
      <c r="BF29" s="257">
        <v>2.6758799999999999E-2</v>
      </c>
      <c r="BG29" s="257">
        <v>2.3737899999999999E-2</v>
      </c>
      <c r="BH29" s="257">
        <v>2.11878E-2</v>
      </c>
      <c r="BI29" s="257">
        <v>1.7173000000000001E-2</v>
      </c>
      <c r="BJ29" s="257">
        <v>1.5512E-2</v>
      </c>
      <c r="BK29" s="257">
        <v>1.6053899999999999E-2</v>
      </c>
      <c r="BL29" s="257">
        <v>1.7644099999999999E-2</v>
      </c>
      <c r="BM29" s="257">
        <v>2.4359800000000001E-2</v>
      </c>
      <c r="BN29" s="257">
        <v>2.7185399999999998E-2</v>
      </c>
      <c r="BO29" s="257">
        <v>2.9874600000000001E-2</v>
      </c>
      <c r="BP29" s="257">
        <v>3.0189199999999999E-2</v>
      </c>
      <c r="BQ29" s="257">
        <v>3.1042E-2</v>
      </c>
      <c r="BR29" s="257">
        <v>2.9759600000000001E-2</v>
      </c>
      <c r="BS29" s="257">
        <v>2.6386199999999999E-2</v>
      </c>
      <c r="BT29" s="257">
        <v>2.35187E-2</v>
      </c>
      <c r="BU29" s="257">
        <v>1.9043999999999998E-2</v>
      </c>
      <c r="BV29" s="257">
        <v>1.7207099999999999E-2</v>
      </c>
    </row>
    <row r="30" spans="1:74" ht="12" customHeight="1" x14ac:dyDescent="0.25">
      <c r="A30" s="433" t="s">
        <v>637</v>
      </c>
      <c r="B30" s="434" t="s">
        <v>892</v>
      </c>
      <c r="C30" s="208">
        <v>2.9229018999999998E-2</v>
      </c>
      <c r="D30" s="208">
        <v>2.7343276E-2</v>
      </c>
      <c r="E30" s="208">
        <v>2.9229018999999998E-2</v>
      </c>
      <c r="F30" s="208">
        <v>2.8286148000000001E-2</v>
      </c>
      <c r="G30" s="208">
        <v>2.9229018999999998E-2</v>
      </c>
      <c r="H30" s="208">
        <v>2.8286148000000001E-2</v>
      </c>
      <c r="I30" s="208">
        <v>2.9229018999999998E-2</v>
      </c>
      <c r="J30" s="208">
        <v>2.9229018999999998E-2</v>
      </c>
      <c r="K30" s="208">
        <v>2.8286148000000001E-2</v>
      </c>
      <c r="L30" s="208">
        <v>2.9229018999999998E-2</v>
      </c>
      <c r="M30" s="208">
        <v>2.8286148000000001E-2</v>
      </c>
      <c r="N30" s="208">
        <v>2.9229018999999998E-2</v>
      </c>
      <c r="O30" s="208">
        <v>2.9226538999999999E-2</v>
      </c>
      <c r="P30" s="208">
        <v>2.6398163999999998E-2</v>
      </c>
      <c r="Q30" s="208">
        <v>2.9226538999999999E-2</v>
      </c>
      <c r="R30" s="208">
        <v>2.8283748000000001E-2</v>
      </c>
      <c r="S30" s="208">
        <v>2.9226538999999999E-2</v>
      </c>
      <c r="T30" s="208">
        <v>2.8283748000000001E-2</v>
      </c>
      <c r="U30" s="208">
        <v>2.9226538999999999E-2</v>
      </c>
      <c r="V30" s="208">
        <v>2.9226538999999999E-2</v>
      </c>
      <c r="W30" s="208">
        <v>2.8283748000000001E-2</v>
      </c>
      <c r="X30" s="208">
        <v>2.9226538999999999E-2</v>
      </c>
      <c r="Y30" s="208">
        <v>2.8283748000000001E-2</v>
      </c>
      <c r="Z30" s="208">
        <v>2.9226538999999999E-2</v>
      </c>
      <c r="AA30" s="208">
        <v>3.5882234999999998E-2</v>
      </c>
      <c r="AB30" s="208">
        <v>3.2409761000000002E-2</v>
      </c>
      <c r="AC30" s="208">
        <v>3.5882234999999998E-2</v>
      </c>
      <c r="AD30" s="208">
        <v>3.4724744000000002E-2</v>
      </c>
      <c r="AE30" s="208">
        <v>3.5882234999999998E-2</v>
      </c>
      <c r="AF30" s="208">
        <v>3.4724744000000002E-2</v>
      </c>
      <c r="AG30" s="208">
        <v>3.5882234999999998E-2</v>
      </c>
      <c r="AH30" s="208">
        <v>3.5882234999999998E-2</v>
      </c>
      <c r="AI30" s="208">
        <v>3.4724744000000002E-2</v>
      </c>
      <c r="AJ30" s="208">
        <v>3.5882234999999998E-2</v>
      </c>
      <c r="AK30" s="208">
        <v>3.4724744000000002E-2</v>
      </c>
      <c r="AL30" s="208">
        <v>3.5882234999999998E-2</v>
      </c>
      <c r="AM30" s="208">
        <v>3.8246567000000002E-2</v>
      </c>
      <c r="AN30" s="208">
        <v>3.4545286000000001E-2</v>
      </c>
      <c r="AO30" s="208">
        <v>3.8246567000000002E-2</v>
      </c>
      <c r="AP30" s="208">
        <v>3.7012807000000002E-2</v>
      </c>
      <c r="AQ30" s="208">
        <v>3.8246567000000002E-2</v>
      </c>
      <c r="AR30" s="208">
        <v>3.7012807000000002E-2</v>
      </c>
      <c r="AS30" s="208">
        <v>3.8246567000000002E-2</v>
      </c>
      <c r="AT30" s="208">
        <v>3.8246567000000002E-2</v>
      </c>
      <c r="AU30" s="208">
        <v>3.7012807000000002E-2</v>
      </c>
      <c r="AV30" s="208">
        <v>3.8246567000000002E-2</v>
      </c>
      <c r="AW30" s="208">
        <v>3.7012807000000002E-2</v>
      </c>
      <c r="AX30" s="208">
        <v>3.8246567000000002E-2</v>
      </c>
      <c r="AY30" s="208">
        <v>3.4064948999999997E-2</v>
      </c>
      <c r="AZ30" s="208">
        <v>3.4545300000000001E-2</v>
      </c>
      <c r="BA30" s="208">
        <v>3.8246599999999999E-2</v>
      </c>
      <c r="BB30" s="208">
        <v>3.7012799999999998E-2</v>
      </c>
      <c r="BC30" s="257">
        <v>3.8246599999999999E-2</v>
      </c>
      <c r="BD30" s="257">
        <v>3.7012799999999998E-2</v>
      </c>
      <c r="BE30" s="257">
        <v>3.8246599999999999E-2</v>
      </c>
      <c r="BF30" s="257">
        <v>3.8246599999999999E-2</v>
      </c>
      <c r="BG30" s="257">
        <v>3.7012799999999998E-2</v>
      </c>
      <c r="BH30" s="257">
        <v>3.8246599999999999E-2</v>
      </c>
      <c r="BI30" s="257">
        <v>3.7012799999999998E-2</v>
      </c>
      <c r="BJ30" s="257">
        <v>3.8246599999999999E-2</v>
      </c>
      <c r="BK30" s="257">
        <v>3.4064900000000002E-2</v>
      </c>
      <c r="BL30" s="257">
        <v>3.4545300000000001E-2</v>
      </c>
      <c r="BM30" s="257">
        <v>3.8246599999999999E-2</v>
      </c>
      <c r="BN30" s="257">
        <v>3.7012799999999998E-2</v>
      </c>
      <c r="BO30" s="257">
        <v>3.8246599999999999E-2</v>
      </c>
      <c r="BP30" s="257">
        <v>3.7012799999999998E-2</v>
      </c>
      <c r="BQ30" s="257">
        <v>3.8246599999999999E-2</v>
      </c>
      <c r="BR30" s="257">
        <v>3.8246599999999999E-2</v>
      </c>
      <c r="BS30" s="257">
        <v>3.7012799999999998E-2</v>
      </c>
      <c r="BT30" s="257">
        <v>3.8246599999999999E-2</v>
      </c>
      <c r="BU30" s="257">
        <v>3.7012799999999998E-2</v>
      </c>
      <c r="BV30" s="257">
        <v>3.8246599999999999E-2</v>
      </c>
    </row>
    <row r="31" spans="1:74" ht="12" customHeight="1" x14ac:dyDescent="0.25">
      <c r="A31" s="432" t="s">
        <v>20</v>
      </c>
      <c r="B31" s="434" t="s">
        <v>292</v>
      </c>
      <c r="C31" s="208">
        <v>4.0946049999999998E-2</v>
      </c>
      <c r="D31" s="208">
        <v>3.9987865999999997E-2</v>
      </c>
      <c r="E31" s="208">
        <v>4.4958799000000001E-2</v>
      </c>
      <c r="F31" s="208">
        <v>4.5414569000000002E-2</v>
      </c>
      <c r="G31" s="208">
        <v>4.8197463000000003E-2</v>
      </c>
      <c r="H31" s="208">
        <v>4.714923E-2</v>
      </c>
      <c r="I31" s="208">
        <v>4.8655047E-2</v>
      </c>
      <c r="J31" s="208">
        <v>4.7850957E-2</v>
      </c>
      <c r="K31" s="208">
        <v>4.5032147000000002E-2</v>
      </c>
      <c r="L31" s="208">
        <v>4.4638736999999998E-2</v>
      </c>
      <c r="M31" s="208">
        <v>4.1409148E-2</v>
      </c>
      <c r="N31" s="208">
        <v>4.1655496E-2</v>
      </c>
      <c r="O31" s="208">
        <v>4.1969142000000001E-2</v>
      </c>
      <c r="P31" s="208">
        <v>3.9426793000000002E-2</v>
      </c>
      <c r="Q31" s="208">
        <v>4.6856796999999999E-2</v>
      </c>
      <c r="R31" s="208">
        <v>4.7394082999999997E-2</v>
      </c>
      <c r="S31" s="208">
        <v>5.0067089000000002E-2</v>
      </c>
      <c r="T31" s="208">
        <v>4.9164373999999997E-2</v>
      </c>
      <c r="U31" s="208">
        <v>5.0421239E-2</v>
      </c>
      <c r="V31" s="208">
        <v>4.9401704999999997E-2</v>
      </c>
      <c r="W31" s="208">
        <v>4.6407692E-2</v>
      </c>
      <c r="X31" s="208">
        <v>4.5582315999999998E-2</v>
      </c>
      <c r="Y31" s="208">
        <v>4.2959384000000003E-2</v>
      </c>
      <c r="Z31" s="208">
        <v>4.2903570000000002E-2</v>
      </c>
      <c r="AA31" s="208">
        <v>5.0103096E-2</v>
      </c>
      <c r="AB31" s="208">
        <v>4.7422987E-2</v>
      </c>
      <c r="AC31" s="208">
        <v>5.5761371999999997E-2</v>
      </c>
      <c r="AD31" s="208">
        <v>5.6373599000000003E-2</v>
      </c>
      <c r="AE31" s="208">
        <v>5.9515591999999999E-2</v>
      </c>
      <c r="AF31" s="208">
        <v>5.8209402E-2</v>
      </c>
      <c r="AG31" s="208">
        <v>6.0107384E-2</v>
      </c>
      <c r="AH31" s="208">
        <v>5.9387556000000001E-2</v>
      </c>
      <c r="AI31" s="208">
        <v>5.6022455999999998E-2</v>
      </c>
      <c r="AJ31" s="208">
        <v>5.5840380000000002E-2</v>
      </c>
      <c r="AK31" s="208">
        <v>5.1439882999999999E-2</v>
      </c>
      <c r="AL31" s="208">
        <v>5.1559493999999997E-2</v>
      </c>
      <c r="AM31" s="208">
        <v>5.4148713000000001E-2</v>
      </c>
      <c r="AN31" s="208">
        <v>5.1396778999999997E-2</v>
      </c>
      <c r="AO31" s="208">
        <v>6.0468107E-2</v>
      </c>
      <c r="AP31" s="208">
        <v>6.166336E-2</v>
      </c>
      <c r="AQ31" s="208">
        <v>6.5716181999999998E-2</v>
      </c>
      <c r="AR31" s="208">
        <v>6.3839049999999994E-2</v>
      </c>
      <c r="AS31" s="208">
        <v>6.6229948999999996E-2</v>
      </c>
      <c r="AT31" s="208">
        <v>6.5804901999999998E-2</v>
      </c>
      <c r="AU31" s="208">
        <v>6.133106E-2</v>
      </c>
      <c r="AV31" s="208">
        <v>6.1336908000000002E-2</v>
      </c>
      <c r="AW31" s="208">
        <v>5.6486645000000002E-2</v>
      </c>
      <c r="AX31" s="208">
        <v>5.6268011999999999E-2</v>
      </c>
      <c r="AY31" s="208">
        <v>5.2316002E-2</v>
      </c>
      <c r="AZ31" s="208">
        <v>5.4093299999999997E-2</v>
      </c>
      <c r="BA31" s="208">
        <v>6.3710439999999993E-2</v>
      </c>
      <c r="BB31" s="208">
        <v>6.493641E-2</v>
      </c>
      <c r="BC31" s="257">
        <v>6.8530400000000005E-2</v>
      </c>
      <c r="BD31" s="257">
        <v>6.7522100000000002E-2</v>
      </c>
      <c r="BE31" s="257">
        <v>6.9495399999999999E-2</v>
      </c>
      <c r="BF31" s="257">
        <v>6.8326399999999995E-2</v>
      </c>
      <c r="BG31" s="257">
        <v>6.4077899999999993E-2</v>
      </c>
      <c r="BH31" s="257">
        <v>6.27582E-2</v>
      </c>
      <c r="BI31" s="257">
        <v>5.7515900000000002E-2</v>
      </c>
      <c r="BJ31" s="257">
        <v>5.7085700000000003E-2</v>
      </c>
      <c r="BK31" s="257">
        <v>5.3443499999999998E-2</v>
      </c>
      <c r="BL31" s="257">
        <v>5.55142E-2</v>
      </c>
      <c r="BM31" s="257">
        <v>6.5931600000000007E-2</v>
      </c>
      <c r="BN31" s="257">
        <v>6.75235E-2</v>
      </c>
      <c r="BO31" s="257">
        <v>7.1446800000000005E-2</v>
      </c>
      <c r="BP31" s="257">
        <v>7.0527400000000004E-2</v>
      </c>
      <c r="BQ31" s="257">
        <v>7.2613999999999998E-2</v>
      </c>
      <c r="BR31" s="257">
        <v>7.1332000000000007E-2</v>
      </c>
      <c r="BS31" s="257">
        <v>6.6724699999999998E-2</v>
      </c>
      <c r="BT31" s="257">
        <v>6.5091200000000002E-2</v>
      </c>
      <c r="BU31" s="257">
        <v>5.9382299999999999E-2</v>
      </c>
      <c r="BV31" s="257">
        <v>5.8778999999999998E-2</v>
      </c>
    </row>
    <row r="32" spans="1:74" ht="12" customHeight="1" x14ac:dyDescent="0.25">
      <c r="A32" s="432"/>
      <c r="B32" s="132" t="s">
        <v>296</v>
      </c>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259"/>
      <c r="BD32" s="259"/>
      <c r="BE32" s="259"/>
      <c r="BF32" s="259"/>
      <c r="BG32" s="259"/>
      <c r="BH32" s="259"/>
      <c r="BI32" s="259"/>
      <c r="BJ32" s="259"/>
      <c r="BK32" s="259"/>
      <c r="BL32" s="259"/>
      <c r="BM32" s="259"/>
      <c r="BN32" s="259"/>
      <c r="BO32" s="259"/>
      <c r="BP32" s="259"/>
      <c r="BQ32" s="259"/>
      <c r="BR32" s="259"/>
      <c r="BS32" s="259"/>
      <c r="BT32" s="259"/>
      <c r="BU32" s="259"/>
      <c r="BV32" s="259"/>
    </row>
    <row r="33" spans="1:74" ht="12" customHeight="1" x14ac:dyDescent="0.25">
      <c r="A33" s="432" t="s">
        <v>1141</v>
      </c>
      <c r="B33" s="434" t="s">
        <v>1144</v>
      </c>
      <c r="C33" s="208">
        <v>2.4692929575000001E-2</v>
      </c>
      <c r="D33" s="208">
        <v>2.7480997367999999E-2</v>
      </c>
      <c r="E33" s="208">
        <v>2.7244589826999999E-2</v>
      </c>
      <c r="F33" s="208">
        <v>2.7313573930000001E-2</v>
      </c>
      <c r="G33" s="208">
        <v>2.6920782221E-2</v>
      </c>
      <c r="H33" s="208">
        <v>3.1676599876000001E-2</v>
      </c>
      <c r="I33" s="208">
        <v>3.1376474223000002E-2</v>
      </c>
      <c r="J33" s="208">
        <v>3.0120608478000001E-2</v>
      </c>
      <c r="K33" s="208">
        <v>3.1482660454E-2</v>
      </c>
      <c r="L33" s="208">
        <v>2.7126125123999999E-2</v>
      </c>
      <c r="M33" s="208">
        <v>3.0205757789E-2</v>
      </c>
      <c r="N33" s="208">
        <v>3.5459701938E-2</v>
      </c>
      <c r="O33" s="208">
        <v>2.3441945020999999E-2</v>
      </c>
      <c r="P33" s="208">
        <v>2.7083939519000001E-2</v>
      </c>
      <c r="Q33" s="208">
        <v>3.2624426555000002E-2</v>
      </c>
      <c r="R33" s="208">
        <v>3.2622070727999997E-2</v>
      </c>
      <c r="S33" s="208">
        <v>3.4551960261999998E-2</v>
      </c>
      <c r="T33" s="208">
        <v>3.1392969812000002E-2</v>
      </c>
      <c r="U33" s="208">
        <v>3.0728590723E-2</v>
      </c>
      <c r="V33" s="208">
        <v>3.4722958347000003E-2</v>
      </c>
      <c r="W33" s="208">
        <v>2.8892155172999999E-2</v>
      </c>
      <c r="X33" s="208">
        <v>3.7445940679999998E-2</v>
      </c>
      <c r="Y33" s="208">
        <v>3.5847238954000001E-2</v>
      </c>
      <c r="Z33" s="208">
        <v>3.7052519281E-2</v>
      </c>
      <c r="AA33" s="208">
        <v>3.1295586696000001E-2</v>
      </c>
      <c r="AB33" s="208">
        <v>3.0563466760000001E-2</v>
      </c>
      <c r="AC33" s="208">
        <v>3.7204449894E-2</v>
      </c>
      <c r="AD33" s="208">
        <v>3.7976023608000002E-2</v>
      </c>
      <c r="AE33" s="208">
        <v>3.7220423065000001E-2</v>
      </c>
      <c r="AF33" s="208">
        <v>4.2690898263000002E-2</v>
      </c>
      <c r="AG33" s="208">
        <v>3.8082709947999997E-2</v>
      </c>
      <c r="AH33" s="208">
        <v>4.1901542648000001E-2</v>
      </c>
      <c r="AI33" s="208">
        <v>3.8419115766000003E-2</v>
      </c>
      <c r="AJ33" s="208">
        <v>4.3662446087999997E-2</v>
      </c>
      <c r="AK33" s="208">
        <v>4.0525326464999997E-2</v>
      </c>
      <c r="AL33" s="208">
        <v>4.2173933173999999E-2</v>
      </c>
      <c r="AM33" s="208">
        <v>4.6015522299000002E-2</v>
      </c>
      <c r="AN33" s="208">
        <v>4.2166625545000003E-2</v>
      </c>
      <c r="AO33" s="208">
        <v>5.1848715947000003E-2</v>
      </c>
      <c r="AP33" s="208">
        <v>4.8259458747000002E-2</v>
      </c>
      <c r="AQ33" s="208">
        <v>6.3874551887999995E-2</v>
      </c>
      <c r="AR33" s="208">
        <v>6.0790257234999999E-2</v>
      </c>
      <c r="AS33" s="208">
        <v>5.3068560563000002E-2</v>
      </c>
      <c r="AT33" s="208">
        <v>6.1114487671000001E-2</v>
      </c>
      <c r="AU33" s="208">
        <v>6.1150381788000002E-2</v>
      </c>
      <c r="AV33" s="208">
        <v>5.8130306495999998E-2</v>
      </c>
      <c r="AW33" s="208">
        <v>5.0929806635999997E-2</v>
      </c>
      <c r="AX33" s="208">
        <v>6.2664782515000003E-2</v>
      </c>
      <c r="AY33" s="208">
        <v>5.4089585008999998E-2</v>
      </c>
      <c r="AZ33" s="208">
        <v>6.1379515319000003E-2</v>
      </c>
      <c r="BA33" s="208">
        <v>5.7037706744000001E-2</v>
      </c>
      <c r="BB33" s="208">
        <v>5.8871145699000003E-2</v>
      </c>
      <c r="BC33" s="257">
        <v>6.24947E-2</v>
      </c>
      <c r="BD33" s="257">
        <v>6.23393E-2</v>
      </c>
      <c r="BE33" s="257">
        <v>6.39908E-2</v>
      </c>
      <c r="BF33" s="257">
        <v>6.2952400000000006E-2</v>
      </c>
      <c r="BG33" s="257">
        <v>5.9639600000000001E-2</v>
      </c>
      <c r="BH33" s="257">
        <v>6.3575999999999994E-2</v>
      </c>
      <c r="BI33" s="257">
        <v>6.6458500000000004E-2</v>
      </c>
      <c r="BJ33" s="257">
        <v>7.1467500000000003E-2</v>
      </c>
      <c r="BK33" s="257">
        <v>6.6916000000000003E-2</v>
      </c>
      <c r="BL33" s="257">
        <v>6.2700400000000003E-2</v>
      </c>
      <c r="BM33" s="257">
        <v>7.1283100000000002E-2</v>
      </c>
      <c r="BN33" s="257">
        <v>7.0162100000000005E-2</v>
      </c>
      <c r="BO33" s="257">
        <v>7.4774599999999997E-2</v>
      </c>
      <c r="BP33" s="257">
        <v>7.47916E-2</v>
      </c>
      <c r="BQ33" s="257">
        <v>7.7050999999999994E-2</v>
      </c>
      <c r="BR33" s="257">
        <v>7.6421000000000003E-2</v>
      </c>
      <c r="BS33" s="257">
        <v>7.2865899999999997E-2</v>
      </c>
      <c r="BT33" s="257">
        <v>7.6523099999999997E-2</v>
      </c>
      <c r="BU33" s="257">
        <v>7.7874700000000005E-2</v>
      </c>
      <c r="BV33" s="257">
        <v>8.2393099999999997E-2</v>
      </c>
    </row>
    <row r="34" spans="1:74" ht="12" customHeight="1" x14ac:dyDescent="0.25">
      <c r="A34" s="432" t="s">
        <v>297</v>
      </c>
      <c r="B34" s="434" t="s">
        <v>1146</v>
      </c>
      <c r="C34" s="208">
        <v>9.5038036265E-2</v>
      </c>
      <c r="D34" s="208">
        <v>8.7219282942000001E-2</v>
      </c>
      <c r="E34" s="208">
        <v>7.6046865879000003E-2</v>
      </c>
      <c r="F34" s="208">
        <v>5.3886856427000002E-2</v>
      </c>
      <c r="G34" s="208">
        <v>7.7815394260000004E-2</v>
      </c>
      <c r="H34" s="208">
        <v>8.9696833273000001E-2</v>
      </c>
      <c r="I34" s="208">
        <v>8.9465450286999995E-2</v>
      </c>
      <c r="J34" s="208">
        <v>8.8488744637000002E-2</v>
      </c>
      <c r="K34" s="208">
        <v>8.7782485524000003E-2</v>
      </c>
      <c r="L34" s="208">
        <v>8.4296381104999998E-2</v>
      </c>
      <c r="M34" s="208">
        <v>8.6543368901999998E-2</v>
      </c>
      <c r="N34" s="208">
        <v>8.8055540151000006E-2</v>
      </c>
      <c r="O34" s="208">
        <v>7.8467975393000003E-2</v>
      </c>
      <c r="P34" s="208">
        <v>7.3765384158999997E-2</v>
      </c>
      <c r="Q34" s="208">
        <v>9.2753179628000004E-2</v>
      </c>
      <c r="R34" s="208">
        <v>8.7593040011999995E-2</v>
      </c>
      <c r="S34" s="208">
        <v>9.9040448375999998E-2</v>
      </c>
      <c r="T34" s="208">
        <v>9.7061097572999994E-2</v>
      </c>
      <c r="U34" s="208">
        <v>9.9870561630999999E-2</v>
      </c>
      <c r="V34" s="208">
        <v>9.6882422743999996E-2</v>
      </c>
      <c r="W34" s="208">
        <v>9.1532953521999999E-2</v>
      </c>
      <c r="X34" s="208">
        <v>0.10111865549</v>
      </c>
      <c r="Y34" s="208">
        <v>9.6114211633999996E-2</v>
      </c>
      <c r="Z34" s="208">
        <v>9.5356264396999998E-2</v>
      </c>
      <c r="AA34" s="208">
        <v>8.6453891850999998E-2</v>
      </c>
      <c r="AB34" s="208">
        <v>8.0575290282000001E-2</v>
      </c>
      <c r="AC34" s="208">
        <v>9.5515937214999999E-2</v>
      </c>
      <c r="AD34" s="208">
        <v>8.9112177899E-2</v>
      </c>
      <c r="AE34" s="208">
        <v>9.6800807958999993E-2</v>
      </c>
      <c r="AF34" s="208">
        <v>9.6476308326000002E-2</v>
      </c>
      <c r="AG34" s="208">
        <v>9.3539389804000006E-2</v>
      </c>
      <c r="AH34" s="208">
        <v>9.9088343708000001E-2</v>
      </c>
      <c r="AI34" s="208">
        <v>8.9640986334E-2</v>
      </c>
      <c r="AJ34" s="208">
        <v>9.7993333964000007E-2</v>
      </c>
      <c r="AK34" s="208">
        <v>9.4096214307000006E-2</v>
      </c>
      <c r="AL34" s="208">
        <v>9.2131171681999996E-2</v>
      </c>
      <c r="AM34" s="208">
        <v>9.0217993598999999E-2</v>
      </c>
      <c r="AN34" s="208">
        <v>8.1839751825000001E-2</v>
      </c>
      <c r="AO34" s="208">
        <v>9.6145840452999995E-2</v>
      </c>
      <c r="AP34" s="208">
        <v>8.9921595576000005E-2</v>
      </c>
      <c r="AQ34" s="208">
        <v>9.7299953090999994E-2</v>
      </c>
      <c r="AR34" s="208">
        <v>9.7265560229E-2</v>
      </c>
      <c r="AS34" s="208">
        <v>9.4771651659999998E-2</v>
      </c>
      <c r="AT34" s="208">
        <v>0.10043425327</v>
      </c>
      <c r="AU34" s="208">
        <v>9.1023868702999999E-2</v>
      </c>
      <c r="AV34" s="208">
        <v>9.9420137780000001E-2</v>
      </c>
      <c r="AW34" s="208">
        <v>9.3744388843000001E-2</v>
      </c>
      <c r="AX34" s="208">
        <v>9.3189751503999996E-2</v>
      </c>
      <c r="AY34" s="208">
        <v>8.5760484711000007E-2</v>
      </c>
      <c r="AZ34" s="208">
        <v>8.7109122230000002E-2</v>
      </c>
      <c r="BA34" s="208">
        <v>9.5085176795999996E-2</v>
      </c>
      <c r="BB34" s="208">
        <v>9.0621522087E-2</v>
      </c>
      <c r="BC34" s="257">
        <v>9.6144800000000002E-2</v>
      </c>
      <c r="BD34" s="257">
        <v>9.8620600000000003E-2</v>
      </c>
      <c r="BE34" s="257">
        <v>9.8275199999999993E-2</v>
      </c>
      <c r="BF34" s="257">
        <v>0.1008038</v>
      </c>
      <c r="BG34" s="257">
        <v>9.0805800000000006E-2</v>
      </c>
      <c r="BH34" s="257">
        <v>9.6663600000000002E-2</v>
      </c>
      <c r="BI34" s="257">
        <v>9.3875100000000003E-2</v>
      </c>
      <c r="BJ34" s="257">
        <v>9.4839999999999994E-2</v>
      </c>
      <c r="BK34" s="257">
        <v>8.8963200000000006E-2</v>
      </c>
      <c r="BL34" s="257">
        <v>8.3910100000000001E-2</v>
      </c>
      <c r="BM34" s="257">
        <v>9.5779400000000001E-2</v>
      </c>
      <c r="BN34" s="257">
        <v>9.1039499999999995E-2</v>
      </c>
      <c r="BO34" s="257">
        <v>9.9217899999999998E-2</v>
      </c>
      <c r="BP34" s="257">
        <v>9.7625699999999996E-2</v>
      </c>
      <c r="BQ34" s="257">
        <v>9.7699800000000003E-2</v>
      </c>
      <c r="BR34" s="257">
        <v>0.10004399999999999</v>
      </c>
      <c r="BS34" s="257">
        <v>9.0912099999999996E-2</v>
      </c>
      <c r="BT34" s="257">
        <v>9.6207200000000007E-2</v>
      </c>
      <c r="BU34" s="257">
        <v>9.4351000000000004E-2</v>
      </c>
      <c r="BV34" s="257">
        <v>9.5921800000000002E-2</v>
      </c>
    </row>
    <row r="35" spans="1:74" ht="12" customHeight="1" x14ac:dyDescent="0.25">
      <c r="A35" s="432" t="s">
        <v>298</v>
      </c>
      <c r="B35" s="434" t="s">
        <v>292</v>
      </c>
      <c r="C35" s="208">
        <v>0.11973096583999999</v>
      </c>
      <c r="D35" s="208">
        <v>0.11470028031</v>
      </c>
      <c r="E35" s="208">
        <v>0.10329145570999999</v>
      </c>
      <c r="F35" s="208">
        <v>8.1200430357000003E-2</v>
      </c>
      <c r="G35" s="208">
        <v>0.10473617648</v>
      </c>
      <c r="H35" s="208">
        <v>0.12137343315</v>
      </c>
      <c r="I35" s="208">
        <v>0.12084192451</v>
      </c>
      <c r="J35" s="208">
        <v>0.11860935311</v>
      </c>
      <c r="K35" s="208">
        <v>0.11926514598</v>
      </c>
      <c r="L35" s="208">
        <v>0.11142250623</v>
      </c>
      <c r="M35" s="208">
        <v>0.11674912669</v>
      </c>
      <c r="N35" s="208">
        <v>0.12351524209</v>
      </c>
      <c r="O35" s="208">
        <v>0.10190992040999999</v>
      </c>
      <c r="P35" s="208">
        <v>0.10084932368000001</v>
      </c>
      <c r="Q35" s="208">
        <v>0.12537760617999999</v>
      </c>
      <c r="R35" s="208">
        <v>0.12021511074000001</v>
      </c>
      <c r="S35" s="208">
        <v>0.13359240863999999</v>
      </c>
      <c r="T35" s="208">
        <v>0.12845406738000001</v>
      </c>
      <c r="U35" s="208">
        <v>0.13059915235</v>
      </c>
      <c r="V35" s="208">
        <v>0.13160538109</v>
      </c>
      <c r="W35" s="208">
        <v>0.12042510870000001</v>
      </c>
      <c r="X35" s="208">
        <v>0.13856459617</v>
      </c>
      <c r="Y35" s="208">
        <v>0.13196145059</v>
      </c>
      <c r="Z35" s="208">
        <v>0.13240878368</v>
      </c>
      <c r="AA35" s="208">
        <v>0.11774947854999999</v>
      </c>
      <c r="AB35" s="208">
        <v>0.11113875703999999</v>
      </c>
      <c r="AC35" s="208">
        <v>0.13272038711</v>
      </c>
      <c r="AD35" s="208">
        <v>0.12708820151</v>
      </c>
      <c r="AE35" s="208">
        <v>0.13402123101999999</v>
      </c>
      <c r="AF35" s="208">
        <v>0.13916720659000001</v>
      </c>
      <c r="AG35" s="208">
        <v>0.13162209975</v>
      </c>
      <c r="AH35" s="208">
        <v>0.14098988636000001</v>
      </c>
      <c r="AI35" s="208">
        <v>0.12806010209999999</v>
      </c>
      <c r="AJ35" s="208">
        <v>0.14165578005000001</v>
      </c>
      <c r="AK35" s="208">
        <v>0.13462154076999999</v>
      </c>
      <c r="AL35" s="208">
        <v>0.13430510486</v>
      </c>
      <c r="AM35" s="208">
        <v>0.13623351589999999</v>
      </c>
      <c r="AN35" s="208">
        <v>0.12400637737</v>
      </c>
      <c r="AO35" s="208">
        <v>0.1479945564</v>
      </c>
      <c r="AP35" s="208">
        <v>0.13818105432</v>
      </c>
      <c r="AQ35" s="208">
        <v>0.16117450497999999</v>
      </c>
      <c r="AR35" s="208">
        <v>0.15805581746</v>
      </c>
      <c r="AS35" s="208">
        <v>0.14784021221999999</v>
      </c>
      <c r="AT35" s="208">
        <v>0.16154874093999999</v>
      </c>
      <c r="AU35" s="208">
        <v>0.15217425049</v>
      </c>
      <c r="AV35" s="208">
        <v>0.15755044428000001</v>
      </c>
      <c r="AW35" s="208">
        <v>0.14467419547999999</v>
      </c>
      <c r="AX35" s="208">
        <v>0.15585453401999999</v>
      </c>
      <c r="AY35" s="208">
        <v>0.13985006972</v>
      </c>
      <c r="AZ35" s="208">
        <v>0.14848863755</v>
      </c>
      <c r="BA35" s="208">
        <v>0.15212288354</v>
      </c>
      <c r="BB35" s="208">
        <v>0.14949266779000001</v>
      </c>
      <c r="BC35" s="257">
        <v>0.15863949999999999</v>
      </c>
      <c r="BD35" s="257">
        <v>0.16095989999999999</v>
      </c>
      <c r="BE35" s="257">
        <v>0.16226599999999999</v>
      </c>
      <c r="BF35" s="257">
        <v>0.16375619999999999</v>
      </c>
      <c r="BG35" s="257">
        <v>0.15044550000000001</v>
      </c>
      <c r="BH35" s="257">
        <v>0.16023950000000001</v>
      </c>
      <c r="BI35" s="257">
        <v>0.1603337</v>
      </c>
      <c r="BJ35" s="257">
        <v>0.1663075</v>
      </c>
      <c r="BK35" s="257">
        <v>0.1558792</v>
      </c>
      <c r="BL35" s="257">
        <v>0.1466104</v>
      </c>
      <c r="BM35" s="257">
        <v>0.1670625</v>
      </c>
      <c r="BN35" s="257">
        <v>0.1612017</v>
      </c>
      <c r="BO35" s="257">
        <v>0.1739926</v>
      </c>
      <c r="BP35" s="257">
        <v>0.1724173</v>
      </c>
      <c r="BQ35" s="257">
        <v>0.17475070000000001</v>
      </c>
      <c r="BR35" s="257">
        <v>0.17646500000000001</v>
      </c>
      <c r="BS35" s="257">
        <v>0.16377800000000001</v>
      </c>
      <c r="BT35" s="257">
        <v>0.1727303</v>
      </c>
      <c r="BU35" s="257">
        <v>0.17222580000000001</v>
      </c>
      <c r="BV35" s="257">
        <v>0.1783148</v>
      </c>
    </row>
    <row r="36" spans="1:74" s="131" customFormat="1" ht="12" customHeight="1" x14ac:dyDescent="0.25">
      <c r="A36" s="103"/>
      <c r="B36" s="132" t="s">
        <v>299</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301"/>
      <c r="BD36" s="301"/>
      <c r="BE36" s="301"/>
      <c r="BF36" s="301"/>
      <c r="BG36" s="301"/>
      <c r="BH36" s="301"/>
      <c r="BI36" s="301"/>
      <c r="BJ36" s="301"/>
      <c r="BK36" s="301"/>
      <c r="BL36" s="301"/>
      <c r="BM36" s="301"/>
      <c r="BN36" s="301"/>
      <c r="BO36" s="301"/>
      <c r="BP36" s="301"/>
      <c r="BQ36" s="301"/>
      <c r="BR36" s="301"/>
      <c r="BS36" s="301"/>
      <c r="BT36" s="301"/>
      <c r="BU36" s="301"/>
      <c r="BV36" s="301"/>
    </row>
    <row r="37" spans="1:74" s="131" customFormat="1" ht="12" customHeight="1" x14ac:dyDescent="0.25">
      <c r="A37" s="432" t="s">
        <v>1141</v>
      </c>
      <c r="B37" s="434" t="s">
        <v>1144</v>
      </c>
      <c r="C37" s="208">
        <v>2.4692929575000001E-2</v>
      </c>
      <c r="D37" s="208">
        <v>2.7480997367999999E-2</v>
      </c>
      <c r="E37" s="208">
        <v>2.7244589826999999E-2</v>
      </c>
      <c r="F37" s="208">
        <v>2.7313573930000001E-2</v>
      </c>
      <c r="G37" s="208">
        <v>2.6920782221E-2</v>
      </c>
      <c r="H37" s="208">
        <v>3.1676599876000001E-2</v>
      </c>
      <c r="I37" s="208">
        <v>3.1376474223000002E-2</v>
      </c>
      <c r="J37" s="208">
        <v>3.0120608478000001E-2</v>
      </c>
      <c r="K37" s="208">
        <v>3.1482660454E-2</v>
      </c>
      <c r="L37" s="208">
        <v>2.7126125123999999E-2</v>
      </c>
      <c r="M37" s="208">
        <v>3.0205757789E-2</v>
      </c>
      <c r="N37" s="208">
        <v>3.5459701938E-2</v>
      </c>
      <c r="O37" s="208">
        <v>2.3441945020999999E-2</v>
      </c>
      <c r="P37" s="208">
        <v>2.7083939519000001E-2</v>
      </c>
      <c r="Q37" s="208">
        <v>3.2624426555000002E-2</v>
      </c>
      <c r="R37" s="208">
        <v>3.2622070727999997E-2</v>
      </c>
      <c r="S37" s="208">
        <v>3.4551960261999998E-2</v>
      </c>
      <c r="T37" s="208">
        <v>3.1392969812000002E-2</v>
      </c>
      <c r="U37" s="208">
        <v>3.0728590723E-2</v>
      </c>
      <c r="V37" s="208">
        <v>3.4722958347000003E-2</v>
      </c>
      <c r="W37" s="208">
        <v>2.8892155172999999E-2</v>
      </c>
      <c r="X37" s="208">
        <v>3.7445940679999998E-2</v>
      </c>
      <c r="Y37" s="208">
        <v>3.5847238954000001E-2</v>
      </c>
      <c r="Z37" s="208">
        <v>3.7052519281E-2</v>
      </c>
      <c r="AA37" s="208">
        <v>3.1295586696000001E-2</v>
      </c>
      <c r="AB37" s="208">
        <v>3.0563466760000001E-2</v>
      </c>
      <c r="AC37" s="208">
        <v>3.7204449894E-2</v>
      </c>
      <c r="AD37" s="208">
        <v>3.7976023608000002E-2</v>
      </c>
      <c r="AE37" s="208">
        <v>3.7220423065000001E-2</v>
      </c>
      <c r="AF37" s="208">
        <v>4.2690898263000002E-2</v>
      </c>
      <c r="AG37" s="208">
        <v>3.8082709947999997E-2</v>
      </c>
      <c r="AH37" s="208">
        <v>4.1901542648000001E-2</v>
      </c>
      <c r="AI37" s="208">
        <v>3.8419115766000003E-2</v>
      </c>
      <c r="AJ37" s="208">
        <v>4.3662446087999997E-2</v>
      </c>
      <c r="AK37" s="208">
        <v>4.0525326464999997E-2</v>
      </c>
      <c r="AL37" s="208">
        <v>4.2173933173999999E-2</v>
      </c>
      <c r="AM37" s="208">
        <v>4.6015522299000002E-2</v>
      </c>
      <c r="AN37" s="208">
        <v>4.2166625545000003E-2</v>
      </c>
      <c r="AO37" s="208">
        <v>5.1848715947000003E-2</v>
      </c>
      <c r="AP37" s="208">
        <v>4.8259458747000002E-2</v>
      </c>
      <c r="AQ37" s="208">
        <v>6.3874551887999995E-2</v>
      </c>
      <c r="AR37" s="208">
        <v>6.0790257234999999E-2</v>
      </c>
      <c r="AS37" s="208">
        <v>5.3068560563000002E-2</v>
      </c>
      <c r="AT37" s="208">
        <v>6.1114487671000001E-2</v>
      </c>
      <c r="AU37" s="208">
        <v>6.1150381788000002E-2</v>
      </c>
      <c r="AV37" s="208">
        <v>5.8130306495999998E-2</v>
      </c>
      <c r="AW37" s="208">
        <v>5.0929806635999997E-2</v>
      </c>
      <c r="AX37" s="208">
        <v>6.2664782515000003E-2</v>
      </c>
      <c r="AY37" s="208">
        <v>5.4089585008999998E-2</v>
      </c>
      <c r="AZ37" s="208">
        <v>6.1379515319000003E-2</v>
      </c>
      <c r="BA37" s="208">
        <v>5.7037706744000001E-2</v>
      </c>
      <c r="BB37" s="208">
        <v>5.8871145699000003E-2</v>
      </c>
      <c r="BC37" s="257">
        <v>6.24947E-2</v>
      </c>
      <c r="BD37" s="257">
        <v>6.23393E-2</v>
      </c>
      <c r="BE37" s="257">
        <v>6.39908E-2</v>
      </c>
      <c r="BF37" s="257">
        <v>6.2952400000000006E-2</v>
      </c>
      <c r="BG37" s="257">
        <v>5.9639600000000001E-2</v>
      </c>
      <c r="BH37" s="257">
        <v>6.3575999999999994E-2</v>
      </c>
      <c r="BI37" s="257">
        <v>6.6458500000000004E-2</v>
      </c>
      <c r="BJ37" s="257">
        <v>7.1467500000000003E-2</v>
      </c>
      <c r="BK37" s="257">
        <v>6.6916000000000003E-2</v>
      </c>
      <c r="BL37" s="257">
        <v>6.2700400000000003E-2</v>
      </c>
      <c r="BM37" s="257">
        <v>7.1283100000000002E-2</v>
      </c>
      <c r="BN37" s="257">
        <v>7.0162100000000005E-2</v>
      </c>
      <c r="BO37" s="257">
        <v>7.4774599999999997E-2</v>
      </c>
      <c r="BP37" s="257">
        <v>7.47916E-2</v>
      </c>
      <c r="BQ37" s="257">
        <v>7.7050999999999994E-2</v>
      </c>
      <c r="BR37" s="257">
        <v>7.6421000000000003E-2</v>
      </c>
      <c r="BS37" s="257">
        <v>7.2865899999999997E-2</v>
      </c>
      <c r="BT37" s="257">
        <v>7.6523099999999997E-2</v>
      </c>
      <c r="BU37" s="257">
        <v>7.7874700000000005E-2</v>
      </c>
      <c r="BV37" s="257">
        <v>8.2393099999999997E-2</v>
      </c>
    </row>
    <row r="38" spans="1:74" s="131" customFormat="1" ht="12" customHeight="1" x14ac:dyDescent="0.25">
      <c r="A38" s="433" t="s">
        <v>845</v>
      </c>
      <c r="B38" s="434" t="s">
        <v>893</v>
      </c>
      <c r="C38" s="208">
        <v>7.3865770999999997E-2</v>
      </c>
      <c r="D38" s="208">
        <v>6.7647374999999996E-2</v>
      </c>
      <c r="E38" s="208">
        <v>6.5207065999999994E-2</v>
      </c>
      <c r="F38" s="208">
        <v>3.7735757000000002E-2</v>
      </c>
      <c r="G38" s="208">
        <v>4.6906284999999999E-2</v>
      </c>
      <c r="H38" s="208">
        <v>5.7481765999999997E-2</v>
      </c>
      <c r="I38" s="208">
        <v>6.3542210000000002E-2</v>
      </c>
      <c r="J38" s="208">
        <v>6.2937717000000004E-2</v>
      </c>
      <c r="K38" s="208">
        <v>6.1526271E-2</v>
      </c>
      <c r="L38" s="208">
        <v>6.5532831999999999E-2</v>
      </c>
      <c r="M38" s="208">
        <v>6.6161330000000004E-2</v>
      </c>
      <c r="N38" s="208">
        <v>6.6603605999999996E-2</v>
      </c>
      <c r="O38" s="208">
        <v>6.3623842999999999E-2</v>
      </c>
      <c r="P38" s="208">
        <v>5.0555822E-2</v>
      </c>
      <c r="Q38" s="208">
        <v>6.4766035E-2</v>
      </c>
      <c r="R38" s="208">
        <v>6.2331617999999998E-2</v>
      </c>
      <c r="S38" s="208">
        <v>6.8944349000000002E-2</v>
      </c>
      <c r="T38" s="208">
        <v>6.7645392999999998E-2</v>
      </c>
      <c r="U38" s="208">
        <v>6.9433480000000006E-2</v>
      </c>
      <c r="V38" s="208">
        <v>6.4306328999999995E-2</v>
      </c>
      <c r="W38" s="208">
        <v>6.2036926999999999E-2</v>
      </c>
      <c r="X38" s="208">
        <v>7.1307403000000005E-2</v>
      </c>
      <c r="Y38" s="208">
        <v>7.1495755999999994E-2</v>
      </c>
      <c r="Z38" s="208">
        <v>7.3048482999999997E-2</v>
      </c>
      <c r="AA38" s="208">
        <v>7.0911891000000005E-2</v>
      </c>
      <c r="AB38" s="208">
        <v>6.2452928999999997E-2</v>
      </c>
      <c r="AC38" s="208">
        <v>6.9747570999999994E-2</v>
      </c>
      <c r="AD38" s="208">
        <v>6.4053737999999999E-2</v>
      </c>
      <c r="AE38" s="208">
        <v>6.9145580999999998E-2</v>
      </c>
      <c r="AF38" s="208">
        <v>6.9177629000000004E-2</v>
      </c>
      <c r="AG38" s="208">
        <v>6.9699365999999999E-2</v>
      </c>
      <c r="AH38" s="208">
        <v>6.7535672000000005E-2</v>
      </c>
      <c r="AI38" s="208">
        <v>5.9938685999999998E-2</v>
      </c>
      <c r="AJ38" s="208">
        <v>6.9516270000000005E-2</v>
      </c>
      <c r="AK38" s="208">
        <v>6.9719157000000004E-2</v>
      </c>
      <c r="AL38" s="208">
        <v>6.6330149000000005E-2</v>
      </c>
      <c r="AM38" s="208">
        <v>6.8830973000000004E-2</v>
      </c>
      <c r="AN38" s="208">
        <v>6.2006827E-2</v>
      </c>
      <c r="AO38" s="208">
        <v>6.7920419999999995E-2</v>
      </c>
      <c r="AP38" s="208">
        <v>6.4545067999999997E-2</v>
      </c>
      <c r="AQ38" s="208">
        <v>6.8536510999999994E-2</v>
      </c>
      <c r="AR38" s="208">
        <v>6.8812366E-2</v>
      </c>
      <c r="AS38" s="208">
        <v>7.0757352999999995E-2</v>
      </c>
      <c r="AT38" s="208">
        <v>6.8752308999999998E-2</v>
      </c>
      <c r="AU38" s="208">
        <v>6.6934515999999999E-2</v>
      </c>
      <c r="AV38" s="208">
        <v>7.0381712999999999E-2</v>
      </c>
      <c r="AW38" s="208">
        <v>6.9785562999999995E-2</v>
      </c>
      <c r="AX38" s="208">
        <v>7.4072981999999996E-2</v>
      </c>
      <c r="AY38" s="208">
        <v>6.7741896999999995E-2</v>
      </c>
      <c r="AZ38" s="208">
        <v>6.6186999999999996E-2</v>
      </c>
      <c r="BA38" s="208">
        <v>7.19915E-2</v>
      </c>
      <c r="BB38" s="208">
        <v>6.7743999999999999E-2</v>
      </c>
      <c r="BC38" s="257">
        <v>6.9732100000000005E-2</v>
      </c>
      <c r="BD38" s="257">
        <v>7.0616700000000004E-2</v>
      </c>
      <c r="BE38" s="257">
        <v>7.0825700000000005E-2</v>
      </c>
      <c r="BF38" s="257">
        <v>7.1584099999999998E-2</v>
      </c>
      <c r="BG38" s="257">
        <v>6.6271099999999999E-2</v>
      </c>
      <c r="BH38" s="257">
        <v>6.9337300000000004E-2</v>
      </c>
      <c r="BI38" s="257">
        <v>6.9741300000000006E-2</v>
      </c>
      <c r="BJ38" s="257">
        <v>7.1365399999999996E-2</v>
      </c>
      <c r="BK38" s="257">
        <v>7.1017700000000003E-2</v>
      </c>
      <c r="BL38" s="257">
        <v>6.2960299999999997E-2</v>
      </c>
      <c r="BM38" s="257">
        <v>7.1302500000000005E-2</v>
      </c>
      <c r="BN38" s="257">
        <v>6.6936200000000001E-2</v>
      </c>
      <c r="BO38" s="257">
        <v>7.1494000000000002E-2</v>
      </c>
      <c r="BP38" s="257">
        <v>6.9827100000000003E-2</v>
      </c>
      <c r="BQ38" s="257">
        <v>7.04375E-2</v>
      </c>
      <c r="BR38" s="257">
        <v>7.1168400000000007E-2</v>
      </c>
      <c r="BS38" s="257">
        <v>6.65023E-2</v>
      </c>
      <c r="BT38" s="257">
        <v>6.9253899999999993E-2</v>
      </c>
      <c r="BU38" s="257">
        <v>7.0315500000000003E-2</v>
      </c>
      <c r="BV38" s="257">
        <v>7.2385900000000003E-2</v>
      </c>
    </row>
    <row r="39" spans="1:74" s="131" customFormat="1" ht="12" customHeight="1" x14ac:dyDescent="0.25">
      <c r="A39" s="432" t="s">
        <v>40</v>
      </c>
      <c r="B39" s="434" t="s">
        <v>894</v>
      </c>
      <c r="C39" s="208">
        <v>9.9312016123999994E-2</v>
      </c>
      <c r="D39" s="208">
        <v>9.1141614462000003E-2</v>
      </c>
      <c r="E39" s="208">
        <v>7.9466785996000003E-2</v>
      </c>
      <c r="F39" s="208">
        <v>5.6310257970999998E-2</v>
      </c>
      <c r="G39" s="208">
        <v>8.1314911875000007E-2</v>
      </c>
      <c r="H39" s="208">
        <v>9.3730688670999998E-2</v>
      </c>
      <c r="I39" s="208">
        <v>9.3488912502000004E-2</v>
      </c>
      <c r="J39" s="208">
        <v>9.2468263124E-2</v>
      </c>
      <c r="K39" s="208">
        <v>9.1730236861E-2</v>
      </c>
      <c r="L39" s="208">
        <v>8.8087377982000004E-2</v>
      </c>
      <c r="M39" s="208">
        <v>9.0435432612999994E-2</v>
      </c>
      <c r="N39" s="208">
        <v>9.2015607016999998E-2</v>
      </c>
      <c r="O39" s="208">
        <v>8.1679711262999999E-2</v>
      </c>
      <c r="P39" s="208">
        <v>7.6784640542999993E-2</v>
      </c>
      <c r="Q39" s="208">
        <v>9.6549624353999997E-2</v>
      </c>
      <c r="R39" s="208">
        <v>9.1178261753999998E-2</v>
      </c>
      <c r="S39" s="208">
        <v>0.1030942295</v>
      </c>
      <c r="T39" s="208">
        <v>0.10103386722</v>
      </c>
      <c r="U39" s="208">
        <v>0.1039583245</v>
      </c>
      <c r="V39" s="208">
        <v>0.10084783709</v>
      </c>
      <c r="W39" s="208">
        <v>9.5279429523000003E-2</v>
      </c>
      <c r="X39" s="208">
        <v>0.10525746841</v>
      </c>
      <c r="Y39" s="208">
        <v>0.10004821209</v>
      </c>
      <c r="Z39" s="208">
        <v>9.9259302059999999E-2</v>
      </c>
      <c r="AA39" s="208">
        <v>9.0445440338999997E-2</v>
      </c>
      <c r="AB39" s="208">
        <v>8.4295369504999995E-2</v>
      </c>
      <c r="AC39" s="208">
        <v>9.9925772955000006E-2</v>
      </c>
      <c r="AD39" s="208">
        <v>9.3226296515000001E-2</v>
      </c>
      <c r="AE39" s="208">
        <v>0.10126989058999999</v>
      </c>
      <c r="AF39" s="208">
        <v>0.10093043737</v>
      </c>
      <c r="AG39" s="208">
        <v>9.7857899541000007E-2</v>
      </c>
      <c r="AH39" s="208">
        <v>0.10366304295999999</v>
      </c>
      <c r="AI39" s="208">
        <v>9.3779508760000005E-2</v>
      </c>
      <c r="AJ39" s="208">
        <v>0.10251750935999999</v>
      </c>
      <c r="AK39" s="208">
        <v>9.8440532644999995E-2</v>
      </c>
      <c r="AL39" s="208">
        <v>9.6384766051999998E-2</v>
      </c>
      <c r="AM39" s="208">
        <v>9.4383258651999993E-2</v>
      </c>
      <c r="AN39" s="208">
        <v>8.5618202714999994E-2</v>
      </c>
      <c r="AO39" s="208">
        <v>0.10058478764000001</v>
      </c>
      <c r="AP39" s="208">
        <v>9.4073176260000002E-2</v>
      </c>
      <c r="AQ39" s="208">
        <v>0.10179218439</v>
      </c>
      <c r="AR39" s="208">
        <v>0.10175620364</v>
      </c>
      <c r="AS39" s="208">
        <v>9.9147154072999996E-2</v>
      </c>
      <c r="AT39" s="208">
        <v>0.10507119175</v>
      </c>
      <c r="AU39" s="208">
        <v>9.5226340118999997E-2</v>
      </c>
      <c r="AV39" s="208">
        <v>0.10401025566</v>
      </c>
      <c r="AW39" s="208">
        <v>9.8072463666999996E-2</v>
      </c>
      <c r="AX39" s="208">
        <v>9.7492219335000005E-2</v>
      </c>
      <c r="AY39" s="208">
        <v>8.9719951505000006E-2</v>
      </c>
      <c r="AZ39" s="208">
        <v>9.1130854127999997E-2</v>
      </c>
      <c r="BA39" s="208">
        <v>9.9475154317999998E-2</v>
      </c>
      <c r="BB39" s="208">
        <v>9.4805417604999997E-2</v>
      </c>
      <c r="BC39" s="257">
        <v>0.1005837</v>
      </c>
      <c r="BD39" s="257">
        <v>0.1031738</v>
      </c>
      <c r="BE39" s="257">
        <v>0.1028125</v>
      </c>
      <c r="BF39" s="257">
        <v>0.1054578</v>
      </c>
      <c r="BG39" s="257">
        <v>9.4998200000000005E-2</v>
      </c>
      <c r="BH39" s="257">
        <v>0.10112640000000001</v>
      </c>
      <c r="BI39" s="257">
        <v>9.8209199999999996E-2</v>
      </c>
      <c r="BJ39" s="257">
        <v>9.9218600000000004E-2</v>
      </c>
      <c r="BK39" s="257">
        <v>9.30705E-2</v>
      </c>
      <c r="BL39" s="257">
        <v>8.7784100000000004E-2</v>
      </c>
      <c r="BM39" s="257">
        <v>0.1002014</v>
      </c>
      <c r="BN39" s="257">
        <v>9.52427E-2</v>
      </c>
      <c r="BO39" s="257">
        <v>0.10379869999999999</v>
      </c>
      <c r="BP39" s="257">
        <v>0.102133</v>
      </c>
      <c r="BQ39" s="257">
        <v>0.10221040000000001</v>
      </c>
      <c r="BR39" s="257">
        <v>0.1046629</v>
      </c>
      <c r="BS39" s="257">
        <v>9.5109399999999997E-2</v>
      </c>
      <c r="BT39" s="257">
        <v>0.100649</v>
      </c>
      <c r="BU39" s="257">
        <v>9.8707100000000006E-2</v>
      </c>
      <c r="BV39" s="257">
        <v>0.10035040000000001</v>
      </c>
    </row>
    <row r="40" spans="1:74" s="131" customFormat="1" ht="12" customHeight="1" x14ac:dyDescent="0.25">
      <c r="A40" s="429" t="s">
        <v>28</v>
      </c>
      <c r="B40" s="434" t="s">
        <v>381</v>
      </c>
      <c r="C40" s="208">
        <v>9.2937920000000004E-3</v>
      </c>
      <c r="D40" s="208">
        <v>9.2287870000000004E-3</v>
      </c>
      <c r="E40" s="208">
        <v>1.0377569999999999E-2</v>
      </c>
      <c r="F40" s="208">
        <v>9.9098859999999997E-3</v>
      </c>
      <c r="G40" s="208">
        <v>1.0026475E-2</v>
      </c>
      <c r="H40" s="208">
        <v>9.5522209999999996E-3</v>
      </c>
      <c r="I40" s="208">
        <v>9.9207659999999993E-3</v>
      </c>
      <c r="J40" s="208">
        <v>9.8925739999999995E-3</v>
      </c>
      <c r="K40" s="208">
        <v>9.5995899999999999E-3</v>
      </c>
      <c r="L40" s="208">
        <v>9.7715739999999999E-3</v>
      </c>
      <c r="M40" s="208">
        <v>9.9775869999999996E-3</v>
      </c>
      <c r="N40" s="208">
        <v>1.0164825000000001E-2</v>
      </c>
      <c r="O40" s="208">
        <v>9.9883739999999995E-3</v>
      </c>
      <c r="P40" s="208">
        <v>9.2633309999999996E-3</v>
      </c>
      <c r="Q40" s="208">
        <v>9.6303039999999993E-3</v>
      </c>
      <c r="R40" s="208">
        <v>9.6129969999999999E-3</v>
      </c>
      <c r="S40" s="208">
        <v>9.9465909999999994E-3</v>
      </c>
      <c r="T40" s="208">
        <v>9.5772970000000002E-3</v>
      </c>
      <c r="U40" s="208">
        <v>1.0001714E-2</v>
      </c>
      <c r="V40" s="208">
        <v>9.9548510000000007E-3</v>
      </c>
      <c r="W40" s="208">
        <v>9.8022140000000001E-3</v>
      </c>
      <c r="X40" s="208">
        <v>9.892952E-3</v>
      </c>
      <c r="Y40" s="208">
        <v>9.8785100000000001E-3</v>
      </c>
      <c r="Z40" s="208">
        <v>1.0457998E-2</v>
      </c>
      <c r="AA40" s="208">
        <v>1.0409272000000001E-2</v>
      </c>
      <c r="AB40" s="208">
        <v>9.1119540000000002E-3</v>
      </c>
      <c r="AC40" s="208">
        <v>9.7821339999999996E-3</v>
      </c>
      <c r="AD40" s="208">
        <v>9.5936300000000006E-3</v>
      </c>
      <c r="AE40" s="208">
        <v>9.9210500000000007E-3</v>
      </c>
      <c r="AF40" s="208">
        <v>9.5742220000000003E-3</v>
      </c>
      <c r="AG40" s="208">
        <v>9.9702699999999998E-3</v>
      </c>
      <c r="AH40" s="208">
        <v>1.0013032E-2</v>
      </c>
      <c r="AI40" s="208">
        <v>9.7550359999999999E-3</v>
      </c>
      <c r="AJ40" s="208">
        <v>9.8235370000000002E-3</v>
      </c>
      <c r="AK40" s="208">
        <v>9.984784E-3</v>
      </c>
      <c r="AL40" s="208">
        <v>1.0449682E-2</v>
      </c>
      <c r="AM40" s="208">
        <v>1.0709062E-2</v>
      </c>
      <c r="AN40" s="208">
        <v>9.3128329999999995E-3</v>
      </c>
      <c r="AO40" s="208">
        <v>1.0102297999999999E-2</v>
      </c>
      <c r="AP40" s="208">
        <v>9.8151969999999995E-3</v>
      </c>
      <c r="AQ40" s="208">
        <v>1.0070045999999999E-2</v>
      </c>
      <c r="AR40" s="208">
        <v>9.5616980000000004E-3</v>
      </c>
      <c r="AS40" s="208">
        <v>9.8399239999999999E-3</v>
      </c>
      <c r="AT40" s="208">
        <v>9.9670009999999996E-3</v>
      </c>
      <c r="AU40" s="208">
        <v>9.8277659999999999E-3</v>
      </c>
      <c r="AV40" s="208">
        <v>1.0218730000000001E-2</v>
      </c>
      <c r="AW40" s="208">
        <v>1.0028753E-2</v>
      </c>
      <c r="AX40" s="208">
        <v>1.0214233E-2</v>
      </c>
      <c r="AY40" s="208">
        <v>1.0045132999999999E-2</v>
      </c>
      <c r="AZ40" s="208">
        <v>9.6586699999999994E-3</v>
      </c>
      <c r="BA40" s="208">
        <v>9.81659E-3</v>
      </c>
      <c r="BB40" s="208">
        <v>9.0675700000000005E-3</v>
      </c>
      <c r="BC40" s="257">
        <v>9.6832900000000006E-3</v>
      </c>
      <c r="BD40" s="257">
        <v>9.4475800000000006E-3</v>
      </c>
      <c r="BE40" s="257">
        <v>9.6510599999999995E-3</v>
      </c>
      <c r="BF40" s="257">
        <v>9.7669999999999996E-3</v>
      </c>
      <c r="BG40" s="257">
        <v>9.7584000000000004E-3</v>
      </c>
      <c r="BH40" s="257">
        <v>9.88437E-3</v>
      </c>
      <c r="BI40" s="257">
        <v>1.00161E-2</v>
      </c>
      <c r="BJ40" s="257">
        <v>1.0246E-2</v>
      </c>
      <c r="BK40" s="257">
        <v>1.0056000000000001E-2</v>
      </c>
      <c r="BL40" s="257">
        <v>9.01625E-3</v>
      </c>
      <c r="BM40" s="257">
        <v>9.3854899999999998E-3</v>
      </c>
      <c r="BN40" s="257">
        <v>8.1619499999999994E-3</v>
      </c>
      <c r="BO40" s="257">
        <v>8.5903100000000003E-3</v>
      </c>
      <c r="BP40" s="257">
        <v>9.1299499999999995E-3</v>
      </c>
      <c r="BQ40" s="257">
        <v>9.7752499999999992E-3</v>
      </c>
      <c r="BR40" s="257">
        <v>9.9646600000000002E-3</v>
      </c>
      <c r="BS40" s="257">
        <v>9.9552000000000009E-3</v>
      </c>
      <c r="BT40" s="257">
        <v>9.9337999999999996E-3</v>
      </c>
      <c r="BU40" s="257">
        <v>1.00027E-2</v>
      </c>
      <c r="BV40" s="257">
        <v>1.01943E-2</v>
      </c>
    </row>
    <row r="41" spans="1:74" s="131" customFormat="1" ht="12" customHeight="1" x14ac:dyDescent="0.25">
      <c r="A41" s="429" t="s">
        <v>27</v>
      </c>
      <c r="B41" s="434" t="s">
        <v>45</v>
      </c>
      <c r="C41" s="208">
        <v>8.3586689000000006E-2</v>
      </c>
      <c r="D41" s="208">
        <v>8.8261827000000001E-2</v>
      </c>
      <c r="E41" s="208">
        <v>8.1284136000000007E-2</v>
      </c>
      <c r="F41" s="208">
        <v>7.9139137999999998E-2</v>
      </c>
      <c r="G41" s="208">
        <v>0.10227865999999999</v>
      </c>
      <c r="H41" s="208">
        <v>9.5533897000000007E-2</v>
      </c>
      <c r="I41" s="208">
        <v>9.1242952000000002E-2</v>
      </c>
      <c r="J41" s="208">
        <v>7.9443499000000001E-2</v>
      </c>
      <c r="K41" s="208">
        <v>6.3732099E-2</v>
      </c>
      <c r="L41" s="208">
        <v>6.4181106000000002E-2</v>
      </c>
      <c r="M41" s="208">
        <v>7.1285752999999993E-2</v>
      </c>
      <c r="N41" s="208">
        <v>7.3384774999999999E-2</v>
      </c>
      <c r="O41" s="208">
        <v>8.3798859000000003E-2</v>
      </c>
      <c r="P41" s="208">
        <v>6.8705769E-2</v>
      </c>
      <c r="Q41" s="208">
        <v>7.2404121000000002E-2</v>
      </c>
      <c r="R41" s="208">
        <v>6.6154679999999993E-2</v>
      </c>
      <c r="S41" s="208">
        <v>7.9530185000000003E-2</v>
      </c>
      <c r="T41" s="208">
        <v>8.0025317999999998E-2</v>
      </c>
      <c r="U41" s="208">
        <v>7.5396712000000005E-2</v>
      </c>
      <c r="V41" s="208">
        <v>6.9359638000000001E-2</v>
      </c>
      <c r="W41" s="208">
        <v>5.8079973E-2</v>
      </c>
      <c r="X41" s="208">
        <v>5.8457578000000003E-2</v>
      </c>
      <c r="Y41" s="208">
        <v>6.6101528000000007E-2</v>
      </c>
      <c r="Z41" s="208">
        <v>8.0393118999999999E-2</v>
      </c>
      <c r="AA41" s="208">
        <v>8.2562257E-2</v>
      </c>
      <c r="AB41" s="208">
        <v>7.2745778999999997E-2</v>
      </c>
      <c r="AC41" s="208">
        <v>8.3377053000000007E-2</v>
      </c>
      <c r="AD41" s="208">
        <v>6.8464633999999996E-2</v>
      </c>
      <c r="AE41" s="208">
        <v>7.9700155999999994E-2</v>
      </c>
      <c r="AF41" s="208">
        <v>8.8670357000000005E-2</v>
      </c>
      <c r="AG41" s="208">
        <v>8.3824154999999997E-2</v>
      </c>
      <c r="AH41" s="208">
        <v>7.2105621999999994E-2</v>
      </c>
      <c r="AI41" s="208">
        <v>5.8093213999999997E-2</v>
      </c>
      <c r="AJ41" s="208">
        <v>4.9021632000000002E-2</v>
      </c>
      <c r="AK41" s="208">
        <v>6.1068480000000001E-2</v>
      </c>
      <c r="AL41" s="208">
        <v>6.9705592999999996E-2</v>
      </c>
      <c r="AM41" s="208">
        <v>7.6043060999999995E-2</v>
      </c>
      <c r="AN41" s="208">
        <v>6.3736935999999994E-2</v>
      </c>
      <c r="AO41" s="208">
        <v>6.8913464999999993E-2</v>
      </c>
      <c r="AP41" s="208">
        <v>5.9637923000000002E-2</v>
      </c>
      <c r="AQ41" s="208">
        <v>9.3640893000000003E-2</v>
      </c>
      <c r="AR41" s="208">
        <v>6.6422234999999996E-2</v>
      </c>
      <c r="AS41" s="208">
        <v>7.2329803999999998E-2</v>
      </c>
      <c r="AT41" s="208">
        <v>7.2059894999999999E-2</v>
      </c>
      <c r="AU41" s="208">
        <v>5.6192961999999999E-2</v>
      </c>
      <c r="AV41" s="208">
        <v>6.1675674999999999E-2</v>
      </c>
      <c r="AW41" s="208">
        <v>6.1756977999999997E-2</v>
      </c>
      <c r="AX41" s="208">
        <v>6.5974132000000005E-2</v>
      </c>
      <c r="AY41" s="208">
        <v>7.2459629999999997E-2</v>
      </c>
      <c r="AZ41" s="208">
        <v>6.9384699999999994E-2</v>
      </c>
      <c r="BA41" s="208">
        <v>7.5929200000000002E-2</v>
      </c>
      <c r="BB41" s="208">
        <v>7.0017599999999999E-2</v>
      </c>
      <c r="BC41" s="257">
        <v>8.4112500000000007E-2</v>
      </c>
      <c r="BD41" s="257">
        <v>8.3555199999999996E-2</v>
      </c>
      <c r="BE41" s="257">
        <v>7.8984100000000002E-2</v>
      </c>
      <c r="BF41" s="257">
        <v>7.18829E-2</v>
      </c>
      <c r="BG41" s="257">
        <v>6.0229699999999997E-2</v>
      </c>
      <c r="BH41" s="257">
        <v>6.0087599999999998E-2</v>
      </c>
      <c r="BI41" s="257">
        <v>6.7352999999999996E-2</v>
      </c>
      <c r="BJ41" s="257">
        <v>7.5678499999999996E-2</v>
      </c>
      <c r="BK41" s="257">
        <v>8.1045199999999998E-2</v>
      </c>
      <c r="BL41" s="257">
        <v>7.2681499999999996E-2</v>
      </c>
      <c r="BM41" s="257">
        <v>8.0074099999999995E-2</v>
      </c>
      <c r="BN41" s="257">
        <v>8.1923399999999993E-2</v>
      </c>
      <c r="BO41" s="257">
        <v>9.3971899999999997E-2</v>
      </c>
      <c r="BP41" s="257">
        <v>9.0997300000000003E-2</v>
      </c>
      <c r="BQ41" s="257">
        <v>8.3844699999999994E-2</v>
      </c>
      <c r="BR41" s="257">
        <v>7.20774E-2</v>
      </c>
      <c r="BS41" s="257">
        <v>6.00423E-2</v>
      </c>
      <c r="BT41" s="257">
        <v>5.97513E-2</v>
      </c>
      <c r="BU41" s="257">
        <v>6.6246399999999997E-2</v>
      </c>
      <c r="BV41" s="257">
        <v>7.3557200000000003E-2</v>
      </c>
    </row>
    <row r="42" spans="1:74" s="131" customFormat="1" ht="12" customHeight="1" x14ac:dyDescent="0.25">
      <c r="A42" s="429" t="s">
        <v>29</v>
      </c>
      <c r="B42" s="434" t="s">
        <v>1145</v>
      </c>
      <c r="C42" s="208">
        <v>2.6740563540000001E-2</v>
      </c>
      <c r="D42" s="208">
        <v>3.2048543507000003E-2</v>
      </c>
      <c r="E42" s="208">
        <v>3.8731247995000002E-2</v>
      </c>
      <c r="F42" s="208">
        <v>4.6045176080999999E-2</v>
      </c>
      <c r="G42" s="208">
        <v>5.4207825416999998E-2</v>
      </c>
      <c r="H42" s="208">
        <v>5.4218555326999998E-2</v>
      </c>
      <c r="I42" s="208">
        <v>5.8158700108999997E-2</v>
      </c>
      <c r="J42" s="208">
        <v>5.2711775454E-2</v>
      </c>
      <c r="K42" s="208">
        <v>4.4932558258999999E-2</v>
      </c>
      <c r="L42" s="208">
        <v>4.0674098053999998E-2</v>
      </c>
      <c r="M42" s="208">
        <v>3.3067587095000003E-2</v>
      </c>
      <c r="N42" s="208">
        <v>2.9778235996000001E-2</v>
      </c>
      <c r="O42" s="208">
        <v>3.2033790611999999E-2</v>
      </c>
      <c r="P42" s="208">
        <v>3.5564555102000003E-2</v>
      </c>
      <c r="Q42" s="208">
        <v>5.1476584908E-2</v>
      </c>
      <c r="R42" s="208">
        <v>5.9068338099000001E-2</v>
      </c>
      <c r="S42" s="208">
        <v>6.6558961287999999E-2</v>
      </c>
      <c r="T42" s="208">
        <v>6.5881883609999997E-2</v>
      </c>
      <c r="U42" s="208">
        <v>6.6269459914999995E-2</v>
      </c>
      <c r="V42" s="208">
        <v>6.4228724626000003E-2</v>
      </c>
      <c r="W42" s="208">
        <v>5.9025760363000002E-2</v>
      </c>
      <c r="X42" s="208">
        <v>4.9777641315000003E-2</v>
      </c>
      <c r="Y42" s="208">
        <v>4.2082164103000003E-2</v>
      </c>
      <c r="Z42" s="208">
        <v>3.4894826013000001E-2</v>
      </c>
      <c r="AA42" s="208">
        <v>4.1781852238000003E-2</v>
      </c>
      <c r="AB42" s="208">
        <v>4.7415307105999997E-2</v>
      </c>
      <c r="AC42" s="208">
        <v>6.2794349742000002E-2</v>
      </c>
      <c r="AD42" s="208">
        <v>7.1078325021999997E-2</v>
      </c>
      <c r="AE42" s="208">
        <v>7.9467381167000001E-2</v>
      </c>
      <c r="AF42" s="208">
        <v>8.2618129757000003E-2</v>
      </c>
      <c r="AG42" s="208">
        <v>8.2571882594000001E-2</v>
      </c>
      <c r="AH42" s="208">
        <v>7.7173694375999996E-2</v>
      </c>
      <c r="AI42" s="208">
        <v>7.0118114644000001E-2</v>
      </c>
      <c r="AJ42" s="208">
        <v>6.3196406871000005E-2</v>
      </c>
      <c r="AK42" s="208">
        <v>4.6708446201000002E-2</v>
      </c>
      <c r="AL42" s="208">
        <v>3.9655905637E-2</v>
      </c>
      <c r="AM42" s="208">
        <v>4.4383974946999999E-2</v>
      </c>
      <c r="AN42" s="208">
        <v>5.0468938237000001E-2</v>
      </c>
      <c r="AO42" s="208">
        <v>6.7226604290999997E-2</v>
      </c>
      <c r="AP42" s="208">
        <v>7.9419676453999999E-2</v>
      </c>
      <c r="AQ42" s="208">
        <v>9.0231349966999996E-2</v>
      </c>
      <c r="AR42" s="208">
        <v>9.2071594731999995E-2</v>
      </c>
      <c r="AS42" s="208">
        <v>9.7696755469000002E-2</v>
      </c>
      <c r="AT42" s="208">
        <v>9.3248464828000005E-2</v>
      </c>
      <c r="AU42" s="208">
        <v>8.1551081826000002E-2</v>
      </c>
      <c r="AV42" s="208">
        <v>7.4224950149000005E-2</v>
      </c>
      <c r="AW42" s="208">
        <v>5.6342536079999998E-2</v>
      </c>
      <c r="AX42" s="208">
        <v>5.0674491471999997E-2</v>
      </c>
      <c r="AY42" s="208">
        <v>5.2857926942999997E-2</v>
      </c>
      <c r="AZ42" s="208">
        <v>6.4053424861999997E-2</v>
      </c>
      <c r="BA42" s="208">
        <v>8.6577959999999995E-2</v>
      </c>
      <c r="BB42" s="208">
        <v>0.10219551</v>
      </c>
      <c r="BC42" s="257">
        <v>0.1192274</v>
      </c>
      <c r="BD42" s="257">
        <v>0.12760279999999999</v>
      </c>
      <c r="BE42" s="257">
        <v>0.12851489999999999</v>
      </c>
      <c r="BF42" s="257">
        <v>0.1214021</v>
      </c>
      <c r="BG42" s="257">
        <v>0.1097181</v>
      </c>
      <c r="BH42" s="257">
        <v>9.4805500000000001E-2</v>
      </c>
      <c r="BI42" s="257">
        <v>7.4211799999999994E-2</v>
      </c>
      <c r="BJ42" s="257">
        <v>6.3403899999999999E-2</v>
      </c>
      <c r="BK42" s="257">
        <v>6.8165699999999996E-2</v>
      </c>
      <c r="BL42" s="257">
        <v>8.1522200000000003E-2</v>
      </c>
      <c r="BM42" s="257">
        <v>0.11079070000000001</v>
      </c>
      <c r="BN42" s="257">
        <v>0.1237832</v>
      </c>
      <c r="BO42" s="257">
        <v>0.1417921</v>
      </c>
      <c r="BP42" s="257">
        <v>0.15124760000000001</v>
      </c>
      <c r="BQ42" s="257">
        <v>0.155415</v>
      </c>
      <c r="BR42" s="257">
        <v>0.14582349999999999</v>
      </c>
      <c r="BS42" s="257">
        <v>0.13246289999999999</v>
      </c>
      <c r="BT42" s="257">
        <v>0.1135584</v>
      </c>
      <c r="BU42" s="257">
        <v>8.5869699999999993E-2</v>
      </c>
      <c r="BV42" s="257">
        <v>7.3841900000000002E-2</v>
      </c>
    </row>
    <row r="43" spans="1:74" s="131" customFormat="1" ht="12" customHeight="1" x14ac:dyDescent="0.25">
      <c r="A43" s="405" t="s">
        <v>32</v>
      </c>
      <c r="B43" s="434" t="s">
        <v>722</v>
      </c>
      <c r="C43" s="208">
        <v>3.9660246000000003E-2</v>
      </c>
      <c r="D43" s="208">
        <v>3.6438415000000002E-2</v>
      </c>
      <c r="E43" s="208">
        <v>3.9023346E-2</v>
      </c>
      <c r="F43" s="208">
        <v>3.6510069999999999E-2</v>
      </c>
      <c r="G43" s="208">
        <v>3.7236096000000003E-2</v>
      </c>
      <c r="H43" s="208">
        <v>3.4279259999999999E-2</v>
      </c>
      <c r="I43" s="208">
        <v>3.5906116000000002E-2</v>
      </c>
      <c r="J43" s="208">
        <v>3.6431826E-2</v>
      </c>
      <c r="K43" s="208">
        <v>3.425135E-2</v>
      </c>
      <c r="L43" s="208">
        <v>3.6323016E-2</v>
      </c>
      <c r="M43" s="208">
        <v>3.5730430000000001E-2</v>
      </c>
      <c r="N43" s="208">
        <v>3.7943866E-2</v>
      </c>
      <c r="O43" s="208">
        <v>3.8371205999999998E-2</v>
      </c>
      <c r="P43" s="208">
        <v>3.3864263999999998E-2</v>
      </c>
      <c r="Q43" s="208">
        <v>3.7855236E-2</v>
      </c>
      <c r="R43" s="208">
        <v>3.5515089E-2</v>
      </c>
      <c r="S43" s="208">
        <v>3.6402636000000002E-2</v>
      </c>
      <c r="T43" s="208">
        <v>3.4237679E-2</v>
      </c>
      <c r="U43" s="208">
        <v>3.5668616E-2</v>
      </c>
      <c r="V43" s="208">
        <v>3.5271916E-2</v>
      </c>
      <c r="W43" s="208">
        <v>3.4478239000000001E-2</v>
      </c>
      <c r="X43" s="208">
        <v>3.5374266000000001E-2</v>
      </c>
      <c r="Y43" s="208">
        <v>3.5234478999999999E-2</v>
      </c>
      <c r="Z43" s="208">
        <v>3.7993675999999997E-2</v>
      </c>
      <c r="AA43" s="208">
        <v>3.6596226000000003E-2</v>
      </c>
      <c r="AB43" s="208">
        <v>3.3262993999999997E-2</v>
      </c>
      <c r="AC43" s="208">
        <v>3.6768236000000003E-2</v>
      </c>
      <c r="AD43" s="208">
        <v>3.4088808999999998E-2</v>
      </c>
      <c r="AE43" s="208">
        <v>3.4591025999999997E-2</v>
      </c>
      <c r="AF43" s="208">
        <v>3.3320338999999997E-2</v>
      </c>
      <c r="AG43" s="208">
        <v>3.3990345999999998E-2</v>
      </c>
      <c r="AH43" s="208">
        <v>3.3804215999999998E-2</v>
      </c>
      <c r="AI43" s="208">
        <v>3.2226788999999999E-2</v>
      </c>
      <c r="AJ43" s="208">
        <v>3.4371935999999999E-2</v>
      </c>
      <c r="AK43" s="208">
        <v>3.4132088999999997E-2</v>
      </c>
      <c r="AL43" s="208">
        <v>3.5175775999999999E-2</v>
      </c>
      <c r="AM43" s="208">
        <v>3.5760578000000001E-2</v>
      </c>
      <c r="AN43" s="208">
        <v>3.2013209000000001E-2</v>
      </c>
      <c r="AO43" s="208">
        <v>3.4219052999999999E-2</v>
      </c>
      <c r="AP43" s="208">
        <v>3.2328436000000002E-2</v>
      </c>
      <c r="AQ43" s="208">
        <v>3.4017248E-2</v>
      </c>
      <c r="AR43" s="208">
        <v>3.1723717999999998E-2</v>
      </c>
      <c r="AS43" s="208">
        <v>3.2874451999999998E-2</v>
      </c>
      <c r="AT43" s="208">
        <v>3.2523811E-2</v>
      </c>
      <c r="AU43" s="208">
        <v>3.1596990999999998E-2</v>
      </c>
      <c r="AV43" s="208">
        <v>3.2985011000000002E-2</v>
      </c>
      <c r="AW43" s="208">
        <v>3.2190688000000002E-2</v>
      </c>
      <c r="AX43" s="208">
        <v>3.5887311999999998E-2</v>
      </c>
      <c r="AY43" s="208">
        <v>3.4277364999999997E-2</v>
      </c>
      <c r="AZ43" s="208">
        <v>3.1683700000000002E-2</v>
      </c>
      <c r="BA43" s="208">
        <v>3.3667000000000002E-2</v>
      </c>
      <c r="BB43" s="208">
        <v>3.14737E-2</v>
      </c>
      <c r="BC43" s="257">
        <v>3.3401800000000002E-2</v>
      </c>
      <c r="BD43" s="257">
        <v>3.2570099999999998E-2</v>
      </c>
      <c r="BE43" s="257">
        <v>3.3518199999999998E-2</v>
      </c>
      <c r="BF43" s="257">
        <v>3.3095100000000002E-2</v>
      </c>
      <c r="BG43" s="257">
        <v>3.1442299999999999E-2</v>
      </c>
      <c r="BH43" s="257">
        <v>3.3423799999999997E-2</v>
      </c>
      <c r="BI43" s="257">
        <v>3.3002400000000001E-2</v>
      </c>
      <c r="BJ43" s="257">
        <v>3.4594899999999998E-2</v>
      </c>
      <c r="BK43" s="257">
        <v>3.3827500000000003E-2</v>
      </c>
      <c r="BL43" s="257">
        <v>3.06863E-2</v>
      </c>
      <c r="BM43" s="257">
        <v>3.3230299999999997E-2</v>
      </c>
      <c r="BN43" s="257">
        <v>3.1058700000000002E-2</v>
      </c>
      <c r="BO43" s="257">
        <v>3.3204499999999998E-2</v>
      </c>
      <c r="BP43" s="257">
        <v>3.2433299999999998E-2</v>
      </c>
      <c r="BQ43" s="257">
        <v>3.3421800000000002E-2</v>
      </c>
      <c r="BR43" s="257">
        <v>3.2977199999999998E-2</v>
      </c>
      <c r="BS43" s="257">
        <v>3.11934E-2</v>
      </c>
      <c r="BT43" s="257">
        <v>3.3318899999999999E-2</v>
      </c>
      <c r="BU43" s="257">
        <v>3.2854500000000002E-2</v>
      </c>
      <c r="BV43" s="257">
        <v>3.4382900000000001E-2</v>
      </c>
    </row>
    <row r="44" spans="1:74" s="131" customFormat="1" ht="12" customHeight="1" x14ac:dyDescent="0.25">
      <c r="A44" s="405" t="s">
        <v>31</v>
      </c>
      <c r="B44" s="434" t="s">
        <v>892</v>
      </c>
      <c r="C44" s="208">
        <v>0.17389384299999999</v>
      </c>
      <c r="D44" s="208">
        <v>0.16353415399999999</v>
      </c>
      <c r="E44" s="208">
        <v>0.169726353</v>
      </c>
      <c r="F44" s="208">
        <v>0.15925219299999999</v>
      </c>
      <c r="G44" s="208">
        <v>0.16416598299999999</v>
      </c>
      <c r="H44" s="208">
        <v>0.157432303</v>
      </c>
      <c r="I44" s="208">
        <v>0.162813613</v>
      </c>
      <c r="J44" s="208">
        <v>0.165237983</v>
      </c>
      <c r="K44" s="208">
        <v>0.15742451299999999</v>
      </c>
      <c r="L44" s="208">
        <v>0.16277069299999999</v>
      </c>
      <c r="M44" s="208">
        <v>0.16256236299999999</v>
      </c>
      <c r="N44" s="208">
        <v>0.17078933299999999</v>
      </c>
      <c r="O44" s="208">
        <v>0.17154536400000001</v>
      </c>
      <c r="P44" s="208">
        <v>0.15358896999999999</v>
      </c>
      <c r="Q44" s="208">
        <v>0.16745396400000001</v>
      </c>
      <c r="R44" s="208">
        <v>0.161716796</v>
      </c>
      <c r="S44" s="208">
        <v>0.167503034</v>
      </c>
      <c r="T44" s="208">
        <v>0.16398838600000001</v>
      </c>
      <c r="U44" s="208">
        <v>0.17306023400000001</v>
      </c>
      <c r="V44" s="208">
        <v>0.17154915400000001</v>
      </c>
      <c r="W44" s="208">
        <v>0.164002176</v>
      </c>
      <c r="X44" s="208">
        <v>0.16378377399999999</v>
      </c>
      <c r="Y44" s="208">
        <v>0.16058297599999999</v>
      </c>
      <c r="Z44" s="208">
        <v>0.170652584</v>
      </c>
      <c r="AA44" s="208">
        <v>0.17451395</v>
      </c>
      <c r="AB44" s="208">
        <v>0.15946168599999999</v>
      </c>
      <c r="AC44" s="208">
        <v>0.16866971</v>
      </c>
      <c r="AD44" s="208">
        <v>0.163903772</v>
      </c>
      <c r="AE44" s="208">
        <v>0.16967318000000001</v>
      </c>
      <c r="AF44" s="208">
        <v>0.16802848200000001</v>
      </c>
      <c r="AG44" s="208">
        <v>0.17522404999999999</v>
      </c>
      <c r="AH44" s="208">
        <v>0.17395936000000001</v>
      </c>
      <c r="AI44" s="208">
        <v>0.162402092</v>
      </c>
      <c r="AJ44" s="208">
        <v>0.16269761999999999</v>
      </c>
      <c r="AK44" s="208">
        <v>0.16389778199999999</v>
      </c>
      <c r="AL44" s="208">
        <v>0.16928077</v>
      </c>
      <c r="AM44" s="208">
        <v>0.173737792</v>
      </c>
      <c r="AN44" s="208">
        <v>0.154051676</v>
      </c>
      <c r="AO44" s="208">
        <v>0.1653848</v>
      </c>
      <c r="AP44" s="208">
        <v>0.15205149700000001</v>
      </c>
      <c r="AQ44" s="208">
        <v>0.16369024700000001</v>
      </c>
      <c r="AR44" s="208">
        <v>0.15628640699999999</v>
      </c>
      <c r="AS44" s="208">
        <v>0.16219846199999999</v>
      </c>
      <c r="AT44" s="208">
        <v>0.16307110799999999</v>
      </c>
      <c r="AU44" s="208">
        <v>0.15290036000000001</v>
      </c>
      <c r="AV44" s="208">
        <v>0.154196533</v>
      </c>
      <c r="AW44" s="208">
        <v>0.158805796</v>
      </c>
      <c r="AX44" s="208">
        <v>0.16175694700000001</v>
      </c>
      <c r="AY44" s="208">
        <v>0.16106776</v>
      </c>
      <c r="AZ44" s="208">
        <v>0.149755628</v>
      </c>
      <c r="BA44" s="208">
        <v>0.16499854999999999</v>
      </c>
      <c r="BB44" s="208">
        <v>0.16107210999999999</v>
      </c>
      <c r="BC44" s="257">
        <v>0.16849059999999999</v>
      </c>
      <c r="BD44" s="257">
        <v>0.1686752</v>
      </c>
      <c r="BE44" s="257">
        <v>0.17938689999999999</v>
      </c>
      <c r="BF44" s="257">
        <v>0.1786218</v>
      </c>
      <c r="BG44" s="257">
        <v>0.1701742</v>
      </c>
      <c r="BH44" s="257">
        <v>0.17308709999999999</v>
      </c>
      <c r="BI44" s="257">
        <v>0.17034160000000001</v>
      </c>
      <c r="BJ44" s="257">
        <v>0.17844689999999999</v>
      </c>
      <c r="BK44" s="257">
        <v>0.17556350000000001</v>
      </c>
      <c r="BL44" s="257">
        <v>0.16050629999999999</v>
      </c>
      <c r="BM44" s="257">
        <v>0.17208129999999999</v>
      </c>
      <c r="BN44" s="257">
        <v>0.16581370000000001</v>
      </c>
      <c r="BO44" s="257">
        <v>0.1719253</v>
      </c>
      <c r="BP44" s="257">
        <v>0.1708538</v>
      </c>
      <c r="BQ44" s="257">
        <v>0.18107290000000001</v>
      </c>
      <c r="BR44" s="257">
        <v>0.17973910000000001</v>
      </c>
      <c r="BS44" s="257">
        <v>0.1708276</v>
      </c>
      <c r="BT44" s="257">
        <v>0.1731357</v>
      </c>
      <c r="BU44" s="257">
        <v>0.1707419</v>
      </c>
      <c r="BV44" s="257">
        <v>0.17861540000000001</v>
      </c>
    </row>
    <row r="45" spans="1:74" s="131" customFormat="1" ht="12" customHeight="1" x14ac:dyDescent="0.25">
      <c r="A45" s="429" t="s">
        <v>88</v>
      </c>
      <c r="B45" s="434" t="s">
        <v>382</v>
      </c>
      <c r="C45" s="208">
        <v>9.5867590518000007E-2</v>
      </c>
      <c r="D45" s="208">
        <v>9.9240074410000004E-2</v>
      </c>
      <c r="E45" s="208">
        <v>9.9951485515999999E-2</v>
      </c>
      <c r="F45" s="208">
        <v>0.10142619183</v>
      </c>
      <c r="G45" s="208">
        <v>9.6743868806E-2</v>
      </c>
      <c r="H45" s="208">
        <v>0.10283013764</v>
      </c>
      <c r="I45" s="208">
        <v>7.7750886414000006E-2</v>
      </c>
      <c r="J45" s="208">
        <v>7.8346494892000004E-2</v>
      </c>
      <c r="K45" s="208">
        <v>7.8823113644000006E-2</v>
      </c>
      <c r="L45" s="208">
        <v>9.7981733330000001E-2</v>
      </c>
      <c r="M45" s="208">
        <v>0.1126319041</v>
      </c>
      <c r="N45" s="208">
        <v>0.10877228942</v>
      </c>
      <c r="O45" s="208">
        <v>0.10248982239</v>
      </c>
      <c r="P45" s="208">
        <v>9.1076609092999999E-2</v>
      </c>
      <c r="Q45" s="208">
        <v>0.13365850222</v>
      </c>
      <c r="R45" s="208">
        <v>0.12327942303</v>
      </c>
      <c r="S45" s="208">
        <v>0.11520358802</v>
      </c>
      <c r="T45" s="208">
        <v>9.0934957681999995E-2</v>
      </c>
      <c r="U45" s="208">
        <v>7.4045775544999998E-2</v>
      </c>
      <c r="V45" s="208">
        <v>9.2309463063999994E-2</v>
      </c>
      <c r="W45" s="208">
        <v>9.8863975064000006E-2</v>
      </c>
      <c r="X45" s="208">
        <v>0.10983737020000001</v>
      </c>
      <c r="Y45" s="208">
        <v>0.12188782367999999</v>
      </c>
      <c r="Z45" s="208">
        <v>0.13586660811000001</v>
      </c>
      <c r="AA45" s="208">
        <v>0.12756168017</v>
      </c>
      <c r="AB45" s="208">
        <v>0.12833724530999999</v>
      </c>
      <c r="AC45" s="208">
        <v>0.14670665608</v>
      </c>
      <c r="AD45" s="208">
        <v>0.15740888453999999</v>
      </c>
      <c r="AE45" s="208">
        <v>0.14363216253</v>
      </c>
      <c r="AF45" s="208">
        <v>0.1151429467</v>
      </c>
      <c r="AG45" s="208">
        <v>0.10051223916</v>
      </c>
      <c r="AH45" s="208">
        <v>8.4296393388999996E-2</v>
      </c>
      <c r="AI45" s="208">
        <v>9.3199519652999996E-2</v>
      </c>
      <c r="AJ45" s="208">
        <v>0.11164317419</v>
      </c>
      <c r="AK45" s="208">
        <v>0.14046370786000001</v>
      </c>
      <c r="AL45" s="208">
        <v>0.13188373965</v>
      </c>
      <c r="AM45" s="208">
        <v>0.13369741727000001</v>
      </c>
      <c r="AN45" s="208">
        <v>0.14382682009</v>
      </c>
      <c r="AO45" s="208">
        <v>0.15199650663</v>
      </c>
      <c r="AP45" s="208">
        <v>0.14686116816</v>
      </c>
      <c r="AQ45" s="208">
        <v>0.10932955621</v>
      </c>
      <c r="AR45" s="208">
        <v>9.3922417625999996E-2</v>
      </c>
      <c r="AS45" s="208">
        <v>9.5158134645000003E-2</v>
      </c>
      <c r="AT45" s="208">
        <v>9.7343118369999995E-2</v>
      </c>
      <c r="AU45" s="208">
        <v>9.6267615434999995E-2</v>
      </c>
      <c r="AV45" s="208">
        <v>0.12441474685999999</v>
      </c>
      <c r="AW45" s="208">
        <v>0.12630878957</v>
      </c>
      <c r="AX45" s="208">
        <v>0.13084625853000001</v>
      </c>
      <c r="AY45" s="208">
        <v>0.11926547704</v>
      </c>
      <c r="AZ45" s="208">
        <v>0.1419507586</v>
      </c>
      <c r="BA45" s="208">
        <v>0.15846370000000001</v>
      </c>
      <c r="BB45" s="208">
        <v>0.156803</v>
      </c>
      <c r="BC45" s="257">
        <v>0.1232283</v>
      </c>
      <c r="BD45" s="257">
        <v>0.10289769999999999</v>
      </c>
      <c r="BE45" s="257">
        <v>0.10096040000000001</v>
      </c>
      <c r="BF45" s="257">
        <v>0.1052415</v>
      </c>
      <c r="BG45" s="257">
        <v>0.10397439999999999</v>
      </c>
      <c r="BH45" s="257">
        <v>0.1306485</v>
      </c>
      <c r="BI45" s="257">
        <v>0.1385316</v>
      </c>
      <c r="BJ45" s="257">
        <v>0.14033409999999999</v>
      </c>
      <c r="BK45" s="257">
        <v>0.126222</v>
      </c>
      <c r="BL45" s="257">
        <v>0.14339560000000001</v>
      </c>
      <c r="BM45" s="257">
        <v>0.16498640000000001</v>
      </c>
      <c r="BN45" s="257">
        <v>0.16111919999999999</v>
      </c>
      <c r="BO45" s="257">
        <v>0.12922800000000001</v>
      </c>
      <c r="BP45" s="257">
        <v>0.1047529</v>
      </c>
      <c r="BQ45" s="257">
        <v>0.10424219999999999</v>
      </c>
      <c r="BR45" s="257">
        <v>0.1067452</v>
      </c>
      <c r="BS45" s="257">
        <v>0.1086983</v>
      </c>
      <c r="BT45" s="257">
        <v>0.1325703</v>
      </c>
      <c r="BU45" s="257">
        <v>0.1440997</v>
      </c>
      <c r="BV45" s="257">
        <v>0.14551339999999999</v>
      </c>
    </row>
    <row r="46" spans="1:74" ht="12" customHeight="1" x14ac:dyDescent="0.25">
      <c r="A46" s="435" t="s">
        <v>21</v>
      </c>
      <c r="B46" s="436" t="s">
        <v>686</v>
      </c>
      <c r="C46" s="209">
        <v>0.62691344076</v>
      </c>
      <c r="D46" s="209">
        <v>0.61502178775000005</v>
      </c>
      <c r="E46" s="209">
        <v>0.61101258033000005</v>
      </c>
      <c r="F46" s="209">
        <v>0.55364224381000005</v>
      </c>
      <c r="G46" s="209">
        <v>0.61980088732000005</v>
      </c>
      <c r="H46" s="209">
        <v>0.63673542850999998</v>
      </c>
      <c r="I46" s="209">
        <v>0.62420063025000005</v>
      </c>
      <c r="J46" s="209">
        <v>0.60759074094999999</v>
      </c>
      <c r="K46" s="209">
        <v>0.57350239221999999</v>
      </c>
      <c r="L46" s="209">
        <v>0.59244855548999997</v>
      </c>
      <c r="M46" s="209">
        <v>0.61205814459999996</v>
      </c>
      <c r="N46" s="209">
        <v>0.62491223936999996</v>
      </c>
      <c r="O46" s="209">
        <v>0.60697291527999997</v>
      </c>
      <c r="P46" s="209">
        <v>0.54648790026000005</v>
      </c>
      <c r="Q46" s="209">
        <v>0.66641879803000004</v>
      </c>
      <c r="R46" s="209">
        <v>0.64147927361000001</v>
      </c>
      <c r="S46" s="209">
        <v>0.68173553406999998</v>
      </c>
      <c r="T46" s="209">
        <v>0.64471775132999998</v>
      </c>
      <c r="U46" s="209">
        <v>0.63856290668000004</v>
      </c>
      <c r="V46" s="209">
        <v>0.64255087111999998</v>
      </c>
      <c r="W46" s="209">
        <v>0.61046084911999998</v>
      </c>
      <c r="X46" s="209">
        <v>0.64113439361000002</v>
      </c>
      <c r="Y46" s="209">
        <v>0.64315868782999996</v>
      </c>
      <c r="Z46" s="209">
        <v>0.67961911546999998</v>
      </c>
      <c r="AA46" s="209">
        <v>0.66607815544000004</v>
      </c>
      <c r="AB46" s="209">
        <v>0.62764673067999999</v>
      </c>
      <c r="AC46" s="209">
        <v>0.71497593267000004</v>
      </c>
      <c r="AD46" s="209">
        <v>0.69979411269000003</v>
      </c>
      <c r="AE46" s="209">
        <v>0.72462085035000001</v>
      </c>
      <c r="AF46" s="209">
        <v>0.71015344109</v>
      </c>
      <c r="AG46" s="209">
        <v>0.69173291824000005</v>
      </c>
      <c r="AH46" s="209">
        <v>0.66445257537000002</v>
      </c>
      <c r="AI46" s="209">
        <v>0.61793207581999998</v>
      </c>
      <c r="AJ46" s="209">
        <v>0.64645053151999998</v>
      </c>
      <c r="AK46" s="209">
        <v>0.66494030517000002</v>
      </c>
      <c r="AL46" s="209">
        <v>0.66104031452000001</v>
      </c>
      <c r="AM46" s="209">
        <v>0.68357716943000002</v>
      </c>
      <c r="AN46" s="209">
        <v>0.64321422262000005</v>
      </c>
      <c r="AO46" s="209">
        <v>0.71820267295999995</v>
      </c>
      <c r="AP46" s="209">
        <v>0.68700038973999999</v>
      </c>
      <c r="AQ46" s="209">
        <v>0.73518836230999995</v>
      </c>
      <c r="AR46" s="209">
        <v>0.68135349078999996</v>
      </c>
      <c r="AS46" s="209">
        <v>0.6930818997</v>
      </c>
      <c r="AT46" s="209">
        <v>0.70315517669000005</v>
      </c>
      <c r="AU46" s="209">
        <v>0.65165724475999998</v>
      </c>
      <c r="AV46" s="209">
        <v>0.69024498828000003</v>
      </c>
      <c r="AW46" s="209">
        <v>0.66423329569</v>
      </c>
      <c r="AX46" s="209">
        <v>0.68960082320000005</v>
      </c>
      <c r="AY46" s="209">
        <v>0.66154025980999998</v>
      </c>
      <c r="AZ46" s="209">
        <v>0.68515862570999997</v>
      </c>
      <c r="BA46" s="209">
        <v>0.75799942354000005</v>
      </c>
      <c r="BB46" s="209">
        <v>0.75210847779000001</v>
      </c>
      <c r="BC46" s="255">
        <v>0.77095440000000004</v>
      </c>
      <c r="BD46" s="255">
        <v>0.76087830000000001</v>
      </c>
      <c r="BE46" s="255">
        <v>0.76864449999999995</v>
      </c>
      <c r="BF46" s="255">
        <v>0.76000480000000004</v>
      </c>
      <c r="BG46" s="255">
        <v>0.70620609999999995</v>
      </c>
      <c r="BH46" s="255">
        <v>0.73597659999999998</v>
      </c>
      <c r="BI46" s="255">
        <v>0.7278656</v>
      </c>
      <c r="BJ46" s="255">
        <v>0.74475590000000003</v>
      </c>
      <c r="BK46" s="255">
        <v>0.72588419999999998</v>
      </c>
      <c r="BL46" s="255">
        <v>0.71125289999999997</v>
      </c>
      <c r="BM46" s="255">
        <v>0.81333540000000004</v>
      </c>
      <c r="BN46" s="255">
        <v>0.80420130000000001</v>
      </c>
      <c r="BO46" s="255">
        <v>0.8287795</v>
      </c>
      <c r="BP46" s="255">
        <v>0.80616650000000001</v>
      </c>
      <c r="BQ46" s="255">
        <v>0.81747080000000005</v>
      </c>
      <c r="BR46" s="255">
        <v>0.7995795</v>
      </c>
      <c r="BS46" s="255">
        <v>0.74765740000000003</v>
      </c>
      <c r="BT46" s="255">
        <v>0.76869419999999999</v>
      </c>
      <c r="BU46" s="255">
        <v>0.75671219999999995</v>
      </c>
      <c r="BV46" s="255">
        <v>0.77123450000000005</v>
      </c>
    </row>
    <row r="47" spans="1:74" s="527" customFormat="1" ht="12" customHeight="1" x14ac:dyDescent="0.35">
      <c r="A47" s="531"/>
      <c r="B47" s="746" t="s">
        <v>1288</v>
      </c>
      <c r="C47" s="747"/>
      <c r="D47" s="747"/>
      <c r="E47" s="747"/>
      <c r="F47" s="747"/>
      <c r="G47" s="747"/>
      <c r="H47" s="747"/>
      <c r="I47" s="747"/>
      <c r="J47" s="747"/>
      <c r="K47" s="747"/>
      <c r="L47" s="747"/>
      <c r="M47" s="747"/>
      <c r="N47" s="747"/>
      <c r="O47" s="747"/>
      <c r="P47" s="747"/>
      <c r="Q47" s="747"/>
      <c r="R47" s="554"/>
      <c r="S47" s="554"/>
      <c r="T47" s="554"/>
      <c r="U47" s="554"/>
      <c r="V47" s="554"/>
      <c r="W47" s="554"/>
      <c r="X47" s="554"/>
      <c r="Y47" s="554"/>
      <c r="Z47" s="554"/>
      <c r="AA47" s="554"/>
      <c r="AB47" s="554"/>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5"/>
      <c r="BS47" s="555"/>
      <c r="BT47" s="555"/>
      <c r="BU47" s="555"/>
      <c r="BV47" s="555"/>
    </row>
    <row r="48" spans="1:74" s="439" customFormat="1" ht="12" customHeight="1" x14ac:dyDescent="0.25">
      <c r="A48" s="437"/>
      <c r="B48" s="645" t="str">
        <f>"   EIA completed modeling and analysis for this report on " &amp;TEXT(Dates!$D$2,"dddd, mmmm d, yyyy")&amp;"."</f>
        <v xml:space="preserve">   EIA completed modeling and analysis for this report on Thursday, May 2, 2024.</v>
      </c>
      <c r="C48" s="638"/>
      <c r="D48" s="638"/>
      <c r="E48" s="638"/>
      <c r="F48" s="638"/>
      <c r="G48" s="638"/>
      <c r="H48" s="638"/>
      <c r="I48" s="638"/>
      <c r="J48" s="638"/>
      <c r="K48" s="638"/>
      <c r="L48" s="638"/>
      <c r="M48" s="638"/>
      <c r="N48" s="638"/>
      <c r="O48" s="638"/>
      <c r="P48" s="638"/>
      <c r="Q48" s="638"/>
      <c r="R48" s="438"/>
      <c r="S48" s="438"/>
      <c r="T48" s="438"/>
      <c r="U48" s="438"/>
      <c r="V48" s="438"/>
      <c r="W48" s="438"/>
      <c r="X48" s="438"/>
      <c r="Y48" s="438"/>
      <c r="Z48" s="438"/>
      <c r="AA48" s="438"/>
      <c r="AB48" s="438"/>
      <c r="AC48" s="438"/>
      <c r="AD48" s="438"/>
      <c r="AE48" s="438"/>
      <c r="AF48" s="438"/>
      <c r="AG48" s="438"/>
      <c r="AH48" s="43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438"/>
      <c r="BU48" s="438"/>
      <c r="BV48" s="438"/>
    </row>
    <row r="49" spans="1:74" s="439" customFormat="1" ht="12" customHeight="1" x14ac:dyDescent="0.25">
      <c r="A49" s="437"/>
      <c r="B49" s="753" t="s">
        <v>290</v>
      </c>
      <c r="C49" s="754"/>
      <c r="D49" s="754"/>
      <c r="E49" s="754"/>
      <c r="F49" s="754"/>
      <c r="G49" s="754"/>
      <c r="H49" s="754"/>
      <c r="I49" s="754"/>
      <c r="J49" s="754"/>
      <c r="K49" s="754"/>
      <c r="L49" s="754"/>
      <c r="M49" s="754"/>
      <c r="N49" s="754"/>
      <c r="O49" s="754"/>
      <c r="P49" s="754"/>
      <c r="Q49" s="755"/>
      <c r="R49" s="438"/>
      <c r="S49" s="438"/>
      <c r="T49" s="438"/>
      <c r="U49" s="438"/>
      <c r="V49" s="438"/>
      <c r="W49" s="438"/>
      <c r="X49" s="438"/>
      <c r="Y49" s="438"/>
      <c r="Z49" s="438"/>
      <c r="AA49" s="438"/>
      <c r="AB49" s="438"/>
      <c r="AC49" s="438"/>
      <c r="AD49" s="438"/>
      <c r="AE49" s="438"/>
      <c r="AF49" s="438"/>
      <c r="AG49" s="438"/>
      <c r="AH49" s="438"/>
      <c r="AI49" s="438"/>
      <c r="AJ49" s="438"/>
      <c r="AK49" s="438"/>
      <c r="AL49" s="438"/>
      <c r="AM49" s="573"/>
      <c r="AN49" s="573"/>
      <c r="AO49" s="573"/>
      <c r="AP49" s="573"/>
      <c r="AQ49" s="573"/>
      <c r="AR49" s="573"/>
      <c r="AS49" s="573"/>
      <c r="AT49" s="573"/>
      <c r="AU49" s="573"/>
      <c r="AV49" s="573"/>
      <c r="AW49" s="573"/>
      <c r="AX49" s="573"/>
      <c r="AY49" s="573"/>
      <c r="AZ49" s="573"/>
      <c r="BA49" s="573"/>
      <c r="BB49" s="573"/>
      <c r="BC49" s="573"/>
      <c r="BD49" s="573"/>
      <c r="BE49" s="573"/>
      <c r="BF49" s="573"/>
      <c r="BG49" s="573"/>
      <c r="BH49" s="573"/>
      <c r="BI49" s="573"/>
      <c r="BJ49" s="573"/>
      <c r="BK49" s="573"/>
      <c r="BL49" s="573"/>
      <c r="BM49" s="573"/>
      <c r="BN49" s="573"/>
      <c r="BO49" s="573"/>
      <c r="BP49" s="573"/>
      <c r="BQ49" s="573"/>
      <c r="BR49" s="573"/>
      <c r="BS49" s="573"/>
      <c r="BT49" s="438"/>
      <c r="BU49" s="438"/>
      <c r="BV49" s="438"/>
    </row>
    <row r="50" spans="1:74" s="439" customFormat="1" ht="12" customHeight="1" x14ac:dyDescent="0.25">
      <c r="A50" s="437"/>
      <c r="B50" s="756" t="s">
        <v>1266</v>
      </c>
      <c r="C50" s="756"/>
      <c r="D50" s="756"/>
      <c r="E50" s="756"/>
      <c r="F50" s="756"/>
      <c r="G50" s="756"/>
      <c r="H50" s="756"/>
      <c r="I50" s="756"/>
      <c r="J50" s="756"/>
      <c r="K50" s="756"/>
      <c r="L50" s="756"/>
      <c r="M50" s="756"/>
      <c r="N50" s="756"/>
      <c r="O50" s="756"/>
      <c r="P50" s="756"/>
      <c r="Q50" s="756"/>
      <c r="R50" s="438"/>
      <c r="S50" s="438"/>
      <c r="T50" s="438"/>
      <c r="U50" s="438"/>
      <c r="V50" s="438"/>
      <c r="W50" s="438"/>
      <c r="X50" s="438"/>
      <c r="Y50" s="438"/>
      <c r="Z50" s="438"/>
      <c r="AA50" s="438"/>
      <c r="AB50" s="438"/>
      <c r="AC50" s="438"/>
      <c r="AD50" s="438"/>
      <c r="AE50" s="438"/>
      <c r="AF50" s="438"/>
      <c r="AG50" s="438"/>
      <c r="AH50" s="438"/>
      <c r="AI50" s="438"/>
      <c r="AJ50" s="438"/>
      <c r="AK50" s="438"/>
      <c r="AL50" s="43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438"/>
      <c r="BU50" s="438"/>
      <c r="BV50" s="438"/>
    </row>
    <row r="51" spans="1:74" s="439" customFormat="1" ht="12" customHeight="1" x14ac:dyDescent="0.25">
      <c r="A51" s="437"/>
      <c r="B51" s="748" t="s">
        <v>1267</v>
      </c>
      <c r="C51" s="749"/>
      <c r="D51" s="749"/>
      <c r="E51" s="749"/>
      <c r="F51" s="749"/>
      <c r="G51" s="749"/>
      <c r="H51" s="749"/>
      <c r="I51" s="749"/>
      <c r="J51" s="749"/>
      <c r="K51" s="749"/>
      <c r="L51" s="749"/>
      <c r="M51" s="749"/>
      <c r="N51" s="749"/>
      <c r="O51" s="749"/>
      <c r="P51" s="749"/>
      <c r="Q51" s="749"/>
      <c r="R51" s="440"/>
      <c r="S51" s="440"/>
      <c r="T51" s="440"/>
      <c r="U51" s="440"/>
      <c r="V51" s="440"/>
      <c r="W51" s="440"/>
      <c r="X51" s="440"/>
      <c r="Y51" s="440"/>
      <c r="Z51" s="440"/>
      <c r="AA51" s="440"/>
      <c r="AB51" s="440"/>
      <c r="AC51" s="440"/>
      <c r="AD51" s="440"/>
      <c r="AE51" s="440"/>
      <c r="AF51" s="440"/>
      <c r="AG51" s="440"/>
      <c r="AH51" s="440"/>
      <c r="AI51" s="440"/>
      <c r="AJ51" s="440"/>
      <c r="AK51" s="440"/>
      <c r="AL51" s="440"/>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440"/>
      <c r="BU51" s="440"/>
      <c r="BV51" s="440"/>
    </row>
    <row r="52" spans="1:74" s="439" customFormat="1" ht="12" customHeight="1" x14ac:dyDescent="0.25">
      <c r="A52" s="437"/>
      <c r="B52" s="749" t="s">
        <v>723</v>
      </c>
      <c r="C52" s="749"/>
      <c r="D52" s="749"/>
      <c r="E52" s="749"/>
      <c r="F52" s="749"/>
      <c r="G52" s="749"/>
      <c r="H52" s="749"/>
      <c r="I52" s="749"/>
      <c r="J52" s="749"/>
      <c r="K52" s="749"/>
      <c r="L52" s="749"/>
      <c r="M52" s="749"/>
      <c r="N52" s="749"/>
      <c r="O52" s="749"/>
      <c r="P52" s="749"/>
      <c r="Q52" s="749"/>
      <c r="R52" s="440"/>
      <c r="S52" s="440"/>
      <c r="T52" s="440"/>
      <c r="U52" s="440"/>
      <c r="V52" s="440"/>
      <c r="W52" s="440"/>
      <c r="X52" s="440"/>
      <c r="Y52" s="440"/>
      <c r="Z52" s="440"/>
      <c r="AA52" s="440"/>
      <c r="AB52" s="440"/>
      <c r="AC52" s="440"/>
      <c r="AD52" s="440"/>
      <c r="AE52" s="440"/>
      <c r="AF52" s="440"/>
      <c r="AG52" s="440"/>
      <c r="AH52" s="440"/>
      <c r="AI52" s="440"/>
      <c r="AJ52" s="440"/>
      <c r="AK52" s="440"/>
      <c r="AL52" s="440"/>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440"/>
      <c r="BU52" s="440"/>
      <c r="BV52" s="440"/>
    </row>
    <row r="53" spans="1:74" s="439" customFormat="1" ht="12" customHeight="1" x14ac:dyDescent="0.25">
      <c r="A53" s="437"/>
      <c r="B53" s="749" t="s">
        <v>1278</v>
      </c>
      <c r="C53" s="749"/>
      <c r="D53" s="749"/>
      <c r="E53" s="749"/>
      <c r="F53" s="749"/>
      <c r="G53" s="749"/>
      <c r="H53" s="749"/>
      <c r="I53" s="749"/>
      <c r="J53" s="749"/>
      <c r="K53" s="749"/>
      <c r="L53" s="749"/>
      <c r="M53" s="749"/>
      <c r="N53" s="749"/>
      <c r="O53" s="749"/>
      <c r="P53" s="749"/>
      <c r="Q53" s="749"/>
      <c r="R53" s="438"/>
      <c r="S53" s="438"/>
      <c r="T53" s="438"/>
      <c r="U53" s="438"/>
      <c r="V53" s="438"/>
      <c r="W53" s="438"/>
      <c r="X53" s="438"/>
      <c r="Y53" s="438"/>
      <c r="Z53" s="438"/>
      <c r="AA53" s="438"/>
      <c r="AB53" s="438"/>
      <c r="AC53" s="438"/>
      <c r="AD53" s="438"/>
      <c r="AE53" s="438"/>
      <c r="AF53" s="438"/>
      <c r="AG53" s="438"/>
      <c r="AH53" s="438"/>
      <c r="AI53" s="438"/>
      <c r="AJ53" s="438"/>
      <c r="AK53" s="438"/>
      <c r="AL53" s="438"/>
      <c r="AM53" s="573"/>
      <c r="AN53" s="573"/>
      <c r="AO53" s="573"/>
      <c r="AP53" s="573"/>
      <c r="AQ53" s="573"/>
      <c r="AR53" s="573"/>
      <c r="AS53" s="573"/>
      <c r="AT53" s="573"/>
      <c r="AU53" s="573"/>
      <c r="AV53" s="573"/>
      <c r="AW53" s="573"/>
      <c r="AX53" s="573"/>
      <c r="AY53" s="573"/>
      <c r="AZ53" s="573"/>
      <c r="BA53" s="573"/>
      <c r="BB53" s="573"/>
      <c r="BC53" s="573"/>
      <c r="BD53" s="573"/>
      <c r="BE53" s="573"/>
      <c r="BF53" s="573"/>
      <c r="BG53" s="573"/>
      <c r="BH53" s="573"/>
      <c r="BI53" s="573"/>
      <c r="BJ53" s="573"/>
      <c r="BK53" s="573"/>
      <c r="BL53" s="573"/>
      <c r="BM53" s="573"/>
      <c r="BN53" s="573"/>
      <c r="BO53" s="573"/>
      <c r="BP53" s="573"/>
      <c r="BQ53" s="573"/>
      <c r="BR53" s="573"/>
      <c r="BS53" s="573"/>
      <c r="BT53" s="438"/>
      <c r="BU53" s="438"/>
      <c r="BV53" s="438"/>
    </row>
    <row r="54" spans="1:74" s="439" customFormat="1" ht="22.4" customHeight="1" x14ac:dyDescent="0.25">
      <c r="A54" s="437"/>
      <c r="B54" s="748" t="s">
        <v>1268</v>
      </c>
      <c r="C54" s="752"/>
      <c r="D54" s="752"/>
      <c r="E54" s="752"/>
      <c r="F54" s="752"/>
      <c r="G54" s="752"/>
      <c r="H54" s="752"/>
      <c r="I54" s="752"/>
      <c r="J54" s="752"/>
      <c r="K54" s="752"/>
      <c r="L54" s="752"/>
      <c r="M54" s="752"/>
      <c r="N54" s="752"/>
      <c r="O54" s="752"/>
      <c r="P54" s="752"/>
      <c r="Q54" s="752"/>
      <c r="R54" s="438"/>
      <c r="S54" s="438"/>
      <c r="T54" s="438"/>
      <c r="U54" s="438"/>
      <c r="V54" s="438"/>
      <c r="W54" s="438"/>
      <c r="X54" s="438"/>
      <c r="Y54" s="438"/>
      <c r="Z54" s="438"/>
      <c r="AA54" s="438"/>
      <c r="AB54" s="438"/>
      <c r="AC54" s="438"/>
      <c r="AD54" s="438"/>
      <c r="AE54" s="438"/>
      <c r="AF54" s="438"/>
      <c r="AG54" s="438"/>
      <c r="AH54" s="438"/>
      <c r="AI54" s="438"/>
      <c r="AJ54" s="438"/>
      <c r="AK54" s="438"/>
      <c r="AL54" s="438"/>
      <c r="AM54" s="208"/>
      <c r="AN54" s="438"/>
      <c r="AO54" s="438"/>
      <c r="AP54" s="438"/>
      <c r="AQ54" s="438"/>
      <c r="AR54" s="438"/>
      <c r="AS54" s="438"/>
      <c r="AT54" s="438"/>
      <c r="AU54" s="438"/>
      <c r="AV54" s="438"/>
      <c r="AW54" s="438"/>
      <c r="AX54" s="438"/>
      <c r="AY54" s="438"/>
      <c r="AZ54" s="438"/>
      <c r="BA54" s="438"/>
      <c r="BB54" s="438"/>
      <c r="BC54" s="438"/>
      <c r="BD54" s="510"/>
      <c r="BE54" s="510"/>
      <c r="BF54" s="510"/>
      <c r="BG54" s="438"/>
      <c r="BH54" s="438"/>
      <c r="BI54" s="438"/>
      <c r="BJ54" s="438"/>
      <c r="BK54" s="438"/>
      <c r="BL54" s="438"/>
      <c r="BM54" s="438"/>
      <c r="BN54" s="438"/>
      <c r="BO54" s="438"/>
      <c r="BP54" s="438"/>
      <c r="BQ54" s="438"/>
      <c r="BR54" s="438"/>
      <c r="BS54" s="438"/>
      <c r="BT54" s="438"/>
      <c r="BU54" s="438"/>
      <c r="BV54" s="438"/>
    </row>
    <row r="55" spans="1:74" s="439" customFormat="1" ht="12" customHeight="1" x14ac:dyDescent="0.2">
      <c r="A55" s="437"/>
      <c r="B55" s="749" t="s">
        <v>1269</v>
      </c>
      <c r="C55" s="749"/>
      <c r="D55" s="749"/>
      <c r="E55" s="749"/>
      <c r="F55" s="749"/>
      <c r="G55" s="749"/>
      <c r="H55" s="749"/>
      <c r="I55" s="749"/>
      <c r="J55" s="749"/>
      <c r="K55" s="749"/>
      <c r="L55" s="749"/>
      <c r="M55" s="749"/>
      <c r="N55" s="749"/>
      <c r="O55" s="749"/>
      <c r="P55" s="749"/>
      <c r="Q55" s="749"/>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c r="BD55" s="510"/>
      <c r="BE55" s="510"/>
      <c r="BF55" s="510"/>
      <c r="BG55" s="438"/>
      <c r="BH55" s="438"/>
      <c r="BI55" s="438"/>
      <c r="BJ55" s="438"/>
      <c r="BK55" s="438"/>
      <c r="BL55" s="438"/>
      <c r="BM55" s="438"/>
      <c r="BN55" s="438"/>
      <c r="BO55" s="438"/>
      <c r="BP55" s="438"/>
      <c r="BQ55" s="438"/>
      <c r="BR55" s="438"/>
      <c r="BS55" s="438"/>
      <c r="BT55" s="438"/>
      <c r="BU55" s="438"/>
      <c r="BV55" s="438"/>
    </row>
    <row r="56" spans="1:74" s="439" customFormat="1" ht="12" customHeight="1" x14ac:dyDescent="0.25">
      <c r="A56" s="437"/>
      <c r="B56" s="748" t="s">
        <v>1270</v>
      </c>
      <c r="C56" s="752"/>
      <c r="D56" s="752"/>
      <c r="E56" s="752"/>
      <c r="F56" s="752"/>
      <c r="G56" s="752"/>
      <c r="H56" s="752"/>
      <c r="I56" s="752"/>
      <c r="J56" s="752"/>
      <c r="K56" s="752"/>
      <c r="L56" s="752"/>
      <c r="M56" s="752"/>
      <c r="N56" s="752"/>
      <c r="O56" s="752"/>
      <c r="P56" s="752"/>
      <c r="Q56" s="752"/>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8"/>
      <c r="BB56" s="438"/>
      <c r="BC56" s="438"/>
      <c r="BD56" s="510"/>
      <c r="BE56" s="510"/>
      <c r="BF56" s="510"/>
      <c r="BG56" s="438"/>
      <c r="BH56" s="438"/>
      <c r="BI56" s="438"/>
      <c r="BJ56" s="438"/>
      <c r="BK56" s="438"/>
      <c r="BL56" s="438"/>
      <c r="BM56" s="438"/>
      <c r="BN56" s="438"/>
      <c r="BO56" s="438"/>
      <c r="BP56" s="438"/>
      <c r="BQ56" s="438"/>
      <c r="BR56" s="438"/>
      <c r="BS56" s="438"/>
      <c r="BT56" s="438"/>
      <c r="BU56" s="438"/>
      <c r="BV56" s="438"/>
    </row>
    <row r="57" spans="1:74" s="439" customFormat="1" ht="12" customHeight="1" x14ac:dyDescent="0.25">
      <c r="A57" s="437"/>
      <c r="B57" s="712" t="s">
        <v>1271</v>
      </c>
      <c r="C57" s="707"/>
      <c r="D57" s="707"/>
      <c r="E57" s="707"/>
      <c r="F57" s="707"/>
      <c r="G57" s="707"/>
      <c r="H57" s="707"/>
      <c r="I57" s="707"/>
      <c r="J57" s="707"/>
      <c r="K57" s="707"/>
      <c r="L57" s="707"/>
      <c r="M57" s="707"/>
      <c r="N57" s="707"/>
      <c r="O57" s="707"/>
      <c r="P57" s="707"/>
      <c r="Q57" s="635"/>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8"/>
      <c r="AY57" s="438"/>
      <c r="AZ57" s="438"/>
      <c r="BA57" s="438"/>
      <c r="BB57" s="438"/>
      <c r="BC57" s="438"/>
      <c r="BD57" s="510"/>
      <c r="BE57" s="510"/>
      <c r="BF57" s="510"/>
      <c r="BG57" s="438"/>
      <c r="BH57" s="438"/>
      <c r="BI57" s="438"/>
      <c r="BJ57" s="438"/>
      <c r="BK57" s="438"/>
      <c r="BL57" s="438"/>
      <c r="BM57" s="438"/>
      <c r="BN57" s="438"/>
      <c r="BO57" s="438"/>
      <c r="BP57" s="438"/>
      <c r="BQ57" s="438"/>
      <c r="BR57" s="438"/>
      <c r="BS57" s="438"/>
      <c r="BT57" s="438"/>
      <c r="BU57" s="438"/>
      <c r="BV57" s="438"/>
    </row>
    <row r="58" spans="1:74" s="439" customFormat="1" ht="12" customHeight="1" x14ac:dyDescent="0.25">
      <c r="A58" s="437"/>
      <c r="B58" s="634" t="s">
        <v>1252</v>
      </c>
      <c r="C58" s="635"/>
      <c r="D58" s="635"/>
      <c r="E58" s="635"/>
      <c r="F58" s="635"/>
      <c r="G58" s="635"/>
      <c r="H58" s="635"/>
      <c r="I58" s="635"/>
      <c r="J58" s="635"/>
      <c r="K58" s="635"/>
      <c r="L58" s="635"/>
      <c r="M58" s="635"/>
      <c r="N58" s="635"/>
      <c r="O58" s="635"/>
      <c r="P58" s="635"/>
      <c r="Q58" s="710"/>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8"/>
      <c r="AY58" s="438"/>
      <c r="AZ58" s="438"/>
      <c r="BA58" s="438"/>
      <c r="BB58" s="438"/>
      <c r="BC58" s="438"/>
      <c r="BD58" s="510"/>
      <c r="BE58" s="510"/>
      <c r="BF58" s="510"/>
      <c r="BG58" s="438"/>
      <c r="BH58" s="438"/>
      <c r="BI58" s="438"/>
      <c r="BJ58" s="438"/>
      <c r="BK58" s="438"/>
      <c r="BL58" s="438"/>
      <c r="BM58" s="438"/>
      <c r="BN58" s="438"/>
      <c r="BO58" s="438"/>
      <c r="BP58" s="438"/>
      <c r="BQ58" s="438"/>
      <c r="BR58" s="438"/>
      <c r="BS58" s="438"/>
      <c r="BT58" s="438"/>
      <c r="BU58" s="438"/>
      <c r="BV58" s="438"/>
    </row>
    <row r="59" spans="1:74" s="439" customFormat="1" ht="12" customHeight="1" x14ac:dyDescent="0.25">
      <c r="A59" s="437"/>
      <c r="B59" s="711" t="s">
        <v>1253</v>
      </c>
      <c r="C59" s="627"/>
      <c r="D59" s="627"/>
      <c r="E59" s="627"/>
      <c r="F59" s="627"/>
      <c r="G59" s="627"/>
      <c r="H59" s="627"/>
      <c r="I59" s="627"/>
      <c r="J59" s="627"/>
      <c r="K59" s="627"/>
      <c r="L59" s="627"/>
      <c r="M59" s="627"/>
      <c r="N59" s="627"/>
      <c r="O59" s="627"/>
      <c r="P59" s="627"/>
      <c r="Q59" s="627"/>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2"/>
      <c r="AY59" s="442"/>
      <c r="AZ59" s="442"/>
      <c r="BA59" s="442"/>
      <c r="BB59" s="442"/>
      <c r="BC59" s="442"/>
      <c r="BD59" s="511"/>
      <c r="BE59" s="511"/>
      <c r="BF59" s="511"/>
      <c r="BG59" s="442"/>
      <c r="BH59" s="442"/>
      <c r="BI59" s="442"/>
      <c r="BJ59" s="442"/>
      <c r="BK59" s="442"/>
      <c r="BL59" s="442"/>
      <c r="BM59" s="442"/>
      <c r="BN59" s="442"/>
      <c r="BO59" s="442"/>
      <c r="BP59" s="442"/>
      <c r="BQ59" s="442"/>
      <c r="BR59" s="442"/>
      <c r="BS59" s="442"/>
      <c r="BT59" s="442"/>
      <c r="BU59" s="442"/>
      <c r="BV59" s="442"/>
    </row>
    <row r="60" spans="1:74" s="439" customFormat="1" ht="12" customHeight="1" x14ac:dyDescent="0.2">
      <c r="A60" s="428"/>
      <c r="B60" s="750"/>
      <c r="C60" s="751"/>
      <c r="D60" s="751"/>
      <c r="E60" s="751"/>
      <c r="F60" s="751"/>
      <c r="G60" s="751"/>
      <c r="H60" s="751"/>
      <c r="I60" s="751"/>
      <c r="J60" s="751"/>
      <c r="K60" s="751"/>
      <c r="L60" s="751"/>
      <c r="M60" s="751"/>
      <c r="N60" s="751"/>
      <c r="O60" s="751"/>
      <c r="P60" s="751"/>
      <c r="Q60" s="751"/>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c r="AQ60" s="442"/>
      <c r="AR60" s="442"/>
      <c r="AS60" s="442"/>
      <c r="AT60" s="442"/>
      <c r="AU60" s="442"/>
      <c r="AV60" s="442"/>
      <c r="AW60" s="442"/>
      <c r="AX60" s="442"/>
      <c r="AY60" s="442"/>
      <c r="AZ60" s="442"/>
      <c r="BA60" s="442"/>
      <c r="BB60" s="442"/>
      <c r="BC60" s="442"/>
      <c r="BD60" s="511"/>
      <c r="BE60" s="511"/>
      <c r="BF60" s="511"/>
      <c r="BG60" s="442"/>
      <c r="BH60" s="442"/>
      <c r="BI60" s="442"/>
      <c r="BJ60" s="442"/>
      <c r="BK60" s="442"/>
      <c r="BL60" s="442"/>
      <c r="BM60" s="442"/>
      <c r="BN60" s="442"/>
      <c r="BO60" s="442"/>
      <c r="BP60" s="442"/>
      <c r="BQ60" s="442"/>
      <c r="BR60" s="442"/>
      <c r="BS60" s="442"/>
      <c r="BT60" s="442"/>
      <c r="BU60" s="442"/>
      <c r="BV60" s="442"/>
    </row>
  </sheetData>
  <mergeCells count="21">
    <mergeCell ref="B48:Q48"/>
    <mergeCell ref="B49:Q49"/>
    <mergeCell ref="B50:Q50"/>
    <mergeCell ref="BK3:BV3"/>
    <mergeCell ref="A1:A2"/>
    <mergeCell ref="C3:N3"/>
    <mergeCell ref="O3:Z3"/>
    <mergeCell ref="AA3:AL3"/>
    <mergeCell ref="AM3:AX3"/>
    <mergeCell ref="AY3:BJ3"/>
    <mergeCell ref="B47:Q47"/>
    <mergeCell ref="B51:Q51"/>
    <mergeCell ref="B53:Q53"/>
    <mergeCell ref="B55:Q55"/>
    <mergeCell ref="B59:Q59"/>
    <mergeCell ref="B60:Q60"/>
    <mergeCell ref="B54:Q54"/>
    <mergeCell ref="B57:Q57"/>
    <mergeCell ref="B56:Q56"/>
    <mergeCell ref="B58:Q58"/>
    <mergeCell ref="B52:Q52"/>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T14" transitionEvaluation="1" transitionEntry="1" codeName="Sheet6">
    <pageSetUpPr fitToPage="1"/>
  </sheetPr>
  <dimension ref="A1:BV155"/>
  <sheetViews>
    <sheetView showGridLines="0" workbookViewId="0">
      <pane xSplit="2" ySplit="4" topLeftCell="AT14" activePane="bottomRight" state="frozen"/>
      <selection activeCell="BF1" sqref="BF1"/>
      <selection pane="topRight" activeCell="BF1" sqref="BF1"/>
      <selection pane="bottomLeft" activeCell="BF1" sqref="BF1"/>
      <selection pane="bottomRight" activeCell="A67" sqref="A67:XFD67"/>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56" customWidth="1"/>
    <col min="56" max="58" width="7.453125" style="512" customWidth="1"/>
    <col min="59" max="62" width="7.453125" style="256" customWidth="1"/>
    <col min="63" max="74" width="7.453125" style="106" customWidth="1"/>
    <col min="75" max="16384" width="9.54296875" style="106"/>
  </cols>
  <sheetData>
    <row r="1" spans="1:74" ht="13.4" customHeight="1" x14ac:dyDescent="0.3">
      <c r="A1" s="649" t="s">
        <v>699</v>
      </c>
      <c r="B1" s="758" t="s">
        <v>911</v>
      </c>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c r="AF1" s="759"/>
      <c r="AG1" s="759"/>
      <c r="AH1" s="759"/>
      <c r="AI1" s="759"/>
      <c r="AJ1" s="759"/>
      <c r="AK1" s="759"/>
      <c r="AL1" s="759"/>
    </row>
    <row r="2" spans="1:74" s="35" customFormat="1" ht="12.5"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Y2" s="290"/>
      <c r="AZ2" s="290"/>
      <c r="BA2" s="290"/>
      <c r="BB2" s="290"/>
      <c r="BC2" s="290"/>
      <c r="BD2" s="477"/>
      <c r="BE2" s="477"/>
      <c r="BF2" s="477"/>
      <c r="BG2" s="290"/>
      <c r="BH2" s="290"/>
      <c r="BI2" s="290"/>
      <c r="BJ2" s="290"/>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111"/>
      <c r="B5" s="107" t="s">
        <v>695</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299"/>
      <c r="AZ5" s="299"/>
      <c r="BA5" s="299"/>
      <c r="BB5" s="299"/>
      <c r="BC5" s="299"/>
      <c r="BD5" s="513"/>
      <c r="BE5" s="513"/>
      <c r="BF5" s="513"/>
      <c r="BG5" s="513"/>
      <c r="BH5" s="513"/>
      <c r="BI5" s="513"/>
      <c r="BJ5" s="299"/>
      <c r="BK5" s="299"/>
      <c r="BL5" s="299"/>
      <c r="BM5" s="299"/>
      <c r="BN5" s="299"/>
      <c r="BO5" s="299"/>
      <c r="BP5" s="299"/>
      <c r="BQ5" s="299"/>
      <c r="BR5" s="299"/>
      <c r="BS5" s="299"/>
      <c r="BT5" s="299"/>
      <c r="BU5" s="299"/>
      <c r="BV5" s="299"/>
    </row>
    <row r="6" spans="1:74" ht="11.15" customHeight="1" x14ac:dyDescent="0.2">
      <c r="A6" s="111"/>
      <c r="B6" s="25" t="s">
        <v>472</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0"/>
      <c r="AZ6" s="300"/>
      <c r="BA6" s="300"/>
      <c r="BB6" s="300"/>
      <c r="BC6" s="300"/>
      <c r="BD6" s="300"/>
      <c r="BE6" s="300"/>
      <c r="BF6" s="300"/>
      <c r="BG6" s="300"/>
      <c r="BH6" s="300"/>
      <c r="BI6" s="300"/>
      <c r="BJ6" s="300"/>
      <c r="BK6" s="300"/>
      <c r="BL6" s="300"/>
      <c r="BM6" s="300"/>
      <c r="BN6" s="300"/>
      <c r="BO6" s="300"/>
      <c r="BP6" s="300"/>
      <c r="BQ6" s="300"/>
      <c r="BR6" s="300"/>
      <c r="BS6" s="300"/>
      <c r="BT6" s="300"/>
      <c r="BU6" s="300"/>
      <c r="BV6" s="300"/>
    </row>
    <row r="7" spans="1:74" ht="11.15" customHeight="1" x14ac:dyDescent="0.25">
      <c r="A7" s="111" t="s">
        <v>473</v>
      </c>
      <c r="B7" s="27" t="s">
        <v>1281</v>
      </c>
      <c r="C7" s="186">
        <v>20665.553</v>
      </c>
      <c r="D7" s="186">
        <v>20665.553</v>
      </c>
      <c r="E7" s="186">
        <v>20665.553</v>
      </c>
      <c r="F7" s="186">
        <v>19034.830000000002</v>
      </c>
      <c r="G7" s="186">
        <v>19034.830000000002</v>
      </c>
      <c r="H7" s="186">
        <v>19034.830000000002</v>
      </c>
      <c r="I7" s="186">
        <v>20511.785</v>
      </c>
      <c r="J7" s="186">
        <v>20511.785</v>
      </c>
      <c r="K7" s="186">
        <v>20511.785</v>
      </c>
      <c r="L7" s="186">
        <v>20724.128000000001</v>
      </c>
      <c r="M7" s="186">
        <v>20724.128000000001</v>
      </c>
      <c r="N7" s="186">
        <v>20724.128000000001</v>
      </c>
      <c r="O7" s="186">
        <v>20990.541000000001</v>
      </c>
      <c r="P7" s="186">
        <v>20990.541000000001</v>
      </c>
      <c r="Q7" s="186">
        <v>20990.541000000001</v>
      </c>
      <c r="R7" s="186">
        <v>21309.544000000002</v>
      </c>
      <c r="S7" s="186">
        <v>21309.544000000002</v>
      </c>
      <c r="T7" s="186">
        <v>21309.544000000002</v>
      </c>
      <c r="U7" s="186">
        <v>21483.082999999999</v>
      </c>
      <c r="V7" s="186">
        <v>21483.082999999999</v>
      </c>
      <c r="W7" s="186">
        <v>21483.082999999999</v>
      </c>
      <c r="X7" s="186">
        <v>21847.601999999999</v>
      </c>
      <c r="Y7" s="186">
        <v>21847.601999999999</v>
      </c>
      <c r="Z7" s="186">
        <v>21847.601999999999</v>
      </c>
      <c r="AA7" s="186">
        <v>21738.870999999999</v>
      </c>
      <c r="AB7" s="186">
        <v>21738.870999999999</v>
      </c>
      <c r="AC7" s="186">
        <v>21738.870999999999</v>
      </c>
      <c r="AD7" s="186">
        <v>21708.16</v>
      </c>
      <c r="AE7" s="186">
        <v>21708.16</v>
      </c>
      <c r="AF7" s="186">
        <v>21708.16</v>
      </c>
      <c r="AG7" s="186">
        <v>21851.133999999998</v>
      </c>
      <c r="AH7" s="186">
        <v>21851.133999999998</v>
      </c>
      <c r="AI7" s="186">
        <v>21851.133999999998</v>
      </c>
      <c r="AJ7" s="186">
        <v>21989.981</v>
      </c>
      <c r="AK7" s="186">
        <v>21989.981</v>
      </c>
      <c r="AL7" s="186">
        <v>21989.981</v>
      </c>
      <c r="AM7" s="186">
        <v>22112.329000000002</v>
      </c>
      <c r="AN7" s="186">
        <v>22112.329000000002</v>
      </c>
      <c r="AO7" s="186">
        <v>22112.329000000002</v>
      </c>
      <c r="AP7" s="186">
        <v>22225.35</v>
      </c>
      <c r="AQ7" s="186">
        <v>22225.35</v>
      </c>
      <c r="AR7" s="186">
        <v>22225.35</v>
      </c>
      <c r="AS7" s="186">
        <v>22490.691999999999</v>
      </c>
      <c r="AT7" s="186">
        <v>22490.691999999999</v>
      </c>
      <c r="AU7" s="186">
        <v>22490.691999999999</v>
      </c>
      <c r="AV7" s="186">
        <v>22679.255000000001</v>
      </c>
      <c r="AW7" s="186">
        <v>22679.255000000001</v>
      </c>
      <c r="AX7" s="186">
        <v>22679.255000000001</v>
      </c>
      <c r="AY7" s="186">
        <v>22735.110627999999</v>
      </c>
      <c r="AZ7" s="186">
        <v>22767.600041000002</v>
      </c>
      <c r="BA7" s="186">
        <v>22802.826415</v>
      </c>
      <c r="BB7" s="186">
        <v>22842.677545999999</v>
      </c>
      <c r="BC7" s="236">
        <v>22881.96</v>
      </c>
      <c r="BD7" s="236">
        <v>22922.57</v>
      </c>
      <c r="BE7" s="236">
        <v>22967.72</v>
      </c>
      <c r="BF7" s="236">
        <v>23008.55</v>
      </c>
      <c r="BG7" s="236">
        <v>23048.28</v>
      </c>
      <c r="BH7" s="236">
        <v>23088.87</v>
      </c>
      <c r="BI7" s="236">
        <v>23124.95</v>
      </c>
      <c r="BJ7" s="236">
        <v>23158.49</v>
      </c>
      <c r="BK7" s="236">
        <v>23185.38</v>
      </c>
      <c r="BL7" s="236">
        <v>23216.880000000001</v>
      </c>
      <c r="BM7" s="236">
        <v>23248.89</v>
      </c>
      <c r="BN7" s="236">
        <v>23281.02</v>
      </c>
      <c r="BO7" s="236">
        <v>23314.37</v>
      </c>
      <c r="BP7" s="236">
        <v>23348.54</v>
      </c>
      <c r="BQ7" s="236">
        <v>23383.7</v>
      </c>
      <c r="BR7" s="236">
        <v>23419.360000000001</v>
      </c>
      <c r="BS7" s="236">
        <v>23455.71</v>
      </c>
      <c r="BT7" s="236">
        <v>23493.48</v>
      </c>
      <c r="BU7" s="236">
        <v>23530.65</v>
      </c>
      <c r="BV7" s="236">
        <v>23567.94</v>
      </c>
    </row>
    <row r="8" spans="1:74" ht="11.15" customHeight="1" x14ac:dyDescent="0.25">
      <c r="A8" s="111"/>
      <c r="B8" s="25" t="s">
        <v>713</v>
      </c>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236"/>
      <c r="BD8" s="236"/>
      <c r="BE8" s="236"/>
      <c r="BF8" s="236"/>
      <c r="BG8" s="236"/>
      <c r="BH8" s="236"/>
      <c r="BI8" s="236"/>
      <c r="BJ8" s="236"/>
      <c r="BK8" s="236"/>
      <c r="BL8" s="236"/>
      <c r="BM8" s="236"/>
      <c r="BN8" s="236"/>
      <c r="BO8" s="236"/>
      <c r="BP8" s="236"/>
      <c r="BQ8" s="236"/>
      <c r="BR8" s="236"/>
      <c r="BS8" s="236"/>
      <c r="BT8" s="236"/>
      <c r="BU8" s="236"/>
      <c r="BV8" s="236"/>
    </row>
    <row r="9" spans="1:74" ht="11.15" customHeight="1" x14ac:dyDescent="0.25">
      <c r="A9" s="111" t="s">
        <v>714</v>
      </c>
      <c r="B9" s="27" t="s">
        <v>1281</v>
      </c>
      <c r="C9" s="186">
        <v>14184.8</v>
      </c>
      <c r="D9" s="186">
        <v>14167.8</v>
      </c>
      <c r="E9" s="186">
        <v>13234.3</v>
      </c>
      <c r="F9" s="186">
        <v>11783.3</v>
      </c>
      <c r="G9" s="186">
        <v>12758</v>
      </c>
      <c r="H9" s="186">
        <v>13464.8</v>
      </c>
      <c r="I9" s="186">
        <v>13667.3</v>
      </c>
      <c r="J9" s="186">
        <v>13761.1</v>
      </c>
      <c r="K9" s="186">
        <v>13953.4</v>
      </c>
      <c r="L9" s="186">
        <v>13988.6</v>
      </c>
      <c r="M9" s="186">
        <v>13953.9</v>
      </c>
      <c r="N9" s="186">
        <v>14006.3</v>
      </c>
      <c r="O9" s="186">
        <v>14180.7</v>
      </c>
      <c r="P9" s="186">
        <v>14037.8</v>
      </c>
      <c r="Q9" s="186">
        <v>14629.3</v>
      </c>
      <c r="R9" s="186">
        <v>14730.7</v>
      </c>
      <c r="S9" s="186">
        <v>14689.6</v>
      </c>
      <c r="T9" s="186">
        <v>14816.4</v>
      </c>
      <c r="U9" s="186">
        <v>14784</v>
      </c>
      <c r="V9" s="186">
        <v>14863</v>
      </c>
      <c r="W9" s="186">
        <v>14899.4</v>
      </c>
      <c r="X9" s="186">
        <v>14997.3</v>
      </c>
      <c r="Y9" s="186">
        <v>15019.2</v>
      </c>
      <c r="Z9" s="186">
        <v>14970.4</v>
      </c>
      <c r="AA9" s="186">
        <v>14971.1</v>
      </c>
      <c r="AB9" s="186">
        <v>14980.6</v>
      </c>
      <c r="AC9" s="186">
        <v>15034</v>
      </c>
      <c r="AD9" s="186">
        <v>15081.7</v>
      </c>
      <c r="AE9" s="186">
        <v>15060</v>
      </c>
      <c r="AF9" s="186">
        <v>15065.8</v>
      </c>
      <c r="AG9" s="186">
        <v>15069.1</v>
      </c>
      <c r="AH9" s="186">
        <v>15136.3</v>
      </c>
      <c r="AI9" s="186">
        <v>15176.7</v>
      </c>
      <c r="AJ9" s="186">
        <v>15202.7</v>
      </c>
      <c r="AK9" s="186">
        <v>15149.8</v>
      </c>
      <c r="AL9" s="186">
        <v>15161.7</v>
      </c>
      <c r="AM9" s="186">
        <v>15317.6</v>
      </c>
      <c r="AN9" s="186">
        <v>15325.5</v>
      </c>
      <c r="AO9" s="186">
        <v>15295.4</v>
      </c>
      <c r="AP9" s="186">
        <v>15316.9</v>
      </c>
      <c r="AQ9" s="186">
        <v>15337.4</v>
      </c>
      <c r="AR9" s="186">
        <v>15376.3</v>
      </c>
      <c r="AS9" s="186">
        <v>15448.3</v>
      </c>
      <c r="AT9" s="186">
        <v>15439.8</v>
      </c>
      <c r="AU9" s="186">
        <v>15496</v>
      </c>
      <c r="AV9" s="186">
        <v>15519.9</v>
      </c>
      <c r="AW9" s="186">
        <v>15584.3</v>
      </c>
      <c r="AX9" s="186">
        <v>15655.8</v>
      </c>
      <c r="AY9" s="186">
        <v>15621.6</v>
      </c>
      <c r="AZ9" s="186">
        <v>15688.7</v>
      </c>
      <c r="BA9" s="186">
        <v>15712.398526999999</v>
      </c>
      <c r="BB9" s="186">
        <v>15749.880305999999</v>
      </c>
      <c r="BC9" s="236">
        <v>15783.2</v>
      </c>
      <c r="BD9" s="236">
        <v>15815.39</v>
      </c>
      <c r="BE9" s="236">
        <v>15843.78</v>
      </c>
      <c r="BF9" s="236">
        <v>15875.74</v>
      </c>
      <c r="BG9" s="236">
        <v>15908.6</v>
      </c>
      <c r="BH9" s="236">
        <v>15946.67</v>
      </c>
      <c r="BI9" s="236">
        <v>15978.08</v>
      </c>
      <c r="BJ9" s="236">
        <v>16007.15</v>
      </c>
      <c r="BK9" s="236">
        <v>16030.73</v>
      </c>
      <c r="BL9" s="236">
        <v>16057.46</v>
      </c>
      <c r="BM9" s="236">
        <v>16084.19</v>
      </c>
      <c r="BN9" s="236">
        <v>16110.76</v>
      </c>
      <c r="BO9" s="236">
        <v>16137.63</v>
      </c>
      <c r="BP9" s="236">
        <v>16164.63</v>
      </c>
      <c r="BQ9" s="236">
        <v>16191.67</v>
      </c>
      <c r="BR9" s="236">
        <v>16218.99</v>
      </c>
      <c r="BS9" s="236">
        <v>16246.5</v>
      </c>
      <c r="BT9" s="236">
        <v>16273.96</v>
      </c>
      <c r="BU9" s="236">
        <v>16302.02</v>
      </c>
      <c r="BV9" s="236">
        <v>16330.45</v>
      </c>
    </row>
    <row r="10" spans="1:74" ht="11.15" customHeight="1" x14ac:dyDescent="0.25">
      <c r="A10" s="111"/>
      <c r="B10" s="542" t="s">
        <v>912</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251"/>
      <c r="BD10" s="251"/>
      <c r="BE10" s="251"/>
      <c r="BF10" s="251"/>
      <c r="BG10" s="251"/>
      <c r="BH10" s="251"/>
      <c r="BI10" s="251"/>
      <c r="BJ10" s="251"/>
      <c r="BK10" s="251"/>
      <c r="BL10" s="251"/>
      <c r="BM10" s="251"/>
      <c r="BN10" s="251"/>
      <c r="BO10" s="251"/>
      <c r="BP10" s="251"/>
      <c r="BQ10" s="251"/>
      <c r="BR10" s="251"/>
      <c r="BS10" s="251"/>
      <c r="BT10" s="251"/>
      <c r="BU10" s="251"/>
      <c r="BV10" s="251"/>
    </row>
    <row r="11" spans="1:74" ht="11.15" customHeight="1" x14ac:dyDescent="0.25">
      <c r="A11" s="111" t="s">
        <v>484</v>
      </c>
      <c r="B11" s="27" t="s">
        <v>1281</v>
      </c>
      <c r="C11" s="186">
        <v>3708.1930000000002</v>
      </c>
      <c r="D11" s="186">
        <v>3708.1930000000002</v>
      </c>
      <c r="E11" s="186">
        <v>3708.1930000000002</v>
      </c>
      <c r="F11" s="186">
        <v>3413.9760000000001</v>
      </c>
      <c r="G11" s="186">
        <v>3413.9760000000001</v>
      </c>
      <c r="H11" s="186">
        <v>3413.9760000000001</v>
      </c>
      <c r="I11" s="186">
        <v>3633.585</v>
      </c>
      <c r="J11" s="186">
        <v>3633.585</v>
      </c>
      <c r="K11" s="186">
        <v>3633.585</v>
      </c>
      <c r="L11" s="186">
        <v>3764.741</v>
      </c>
      <c r="M11" s="186">
        <v>3764.741</v>
      </c>
      <c r="N11" s="186">
        <v>3764.741</v>
      </c>
      <c r="O11" s="186">
        <v>3849.069</v>
      </c>
      <c r="P11" s="186">
        <v>3849.069</v>
      </c>
      <c r="Q11" s="186">
        <v>3849.069</v>
      </c>
      <c r="R11" s="186">
        <v>3904.337</v>
      </c>
      <c r="S11" s="186">
        <v>3904.337</v>
      </c>
      <c r="T11" s="186">
        <v>3904.337</v>
      </c>
      <c r="U11" s="186">
        <v>3888.7510000000002</v>
      </c>
      <c r="V11" s="186">
        <v>3888.7510000000002</v>
      </c>
      <c r="W11" s="186">
        <v>3888.7510000000002</v>
      </c>
      <c r="X11" s="186">
        <v>3907.0929999999998</v>
      </c>
      <c r="Y11" s="186">
        <v>3907.0929999999998</v>
      </c>
      <c r="Z11" s="186">
        <v>3907.0929999999998</v>
      </c>
      <c r="AA11" s="186">
        <v>3976.0160000000001</v>
      </c>
      <c r="AB11" s="186">
        <v>3976.0160000000001</v>
      </c>
      <c r="AC11" s="186">
        <v>3976.0160000000001</v>
      </c>
      <c r="AD11" s="186">
        <v>3974.0030000000002</v>
      </c>
      <c r="AE11" s="186">
        <v>3974.0030000000002</v>
      </c>
      <c r="AF11" s="186">
        <v>3974.0030000000002</v>
      </c>
      <c r="AG11" s="186">
        <v>3930.8969999999999</v>
      </c>
      <c r="AH11" s="186">
        <v>3930.8969999999999</v>
      </c>
      <c r="AI11" s="186">
        <v>3930.8969999999999</v>
      </c>
      <c r="AJ11" s="186">
        <v>3876.4560000000001</v>
      </c>
      <c r="AK11" s="186">
        <v>3876.4560000000001</v>
      </c>
      <c r="AL11" s="186">
        <v>3876.4560000000001</v>
      </c>
      <c r="AM11" s="186">
        <v>3905.933</v>
      </c>
      <c r="AN11" s="186">
        <v>3905.933</v>
      </c>
      <c r="AO11" s="186">
        <v>3905.933</v>
      </c>
      <c r="AP11" s="186">
        <v>3955.9079999999999</v>
      </c>
      <c r="AQ11" s="186">
        <v>3955.9079999999999</v>
      </c>
      <c r="AR11" s="186">
        <v>3955.9079999999999</v>
      </c>
      <c r="AS11" s="186">
        <v>3981.3009999999999</v>
      </c>
      <c r="AT11" s="186">
        <v>3981.3009999999999</v>
      </c>
      <c r="AU11" s="186">
        <v>3981.3009999999999</v>
      </c>
      <c r="AV11" s="186">
        <v>4016.0360000000001</v>
      </c>
      <c r="AW11" s="186">
        <v>4016.0360000000001</v>
      </c>
      <c r="AX11" s="186">
        <v>4016.0360000000001</v>
      </c>
      <c r="AY11" s="186">
        <v>4037.6113515000002</v>
      </c>
      <c r="AZ11" s="186">
        <v>4047.3332654999999</v>
      </c>
      <c r="BA11" s="186">
        <v>4056.4157224999999</v>
      </c>
      <c r="BB11" s="186">
        <v>4064.4447798000001</v>
      </c>
      <c r="BC11" s="236">
        <v>4072.5590000000002</v>
      </c>
      <c r="BD11" s="236">
        <v>4080.3440000000001</v>
      </c>
      <c r="BE11" s="236">
        <v>4087.5140000000001</v>
      </c>
      <c r="BF11" s="236">
        <v>4094.855</v>
      </c>
      <c r="BG11" s="236">
        <v>4102.0820000000003</v>
      </c>
      <c r="BH11" s="236">
        <v>4108.5730000000003</v>
      </c>
      <c r="BI11" s="236">
        <v>4116.0349999999999</v>
      </c>
      <c r="BJ11" s="236">
        <v>4123.848</v>
      </c>
      <c r="BK11" s="236">
        <v>4132.5150000000003</v>
      </c>
      <c r="BL11" s="236">
        <v>4140.652</v>
      </c>
      <c r="BM11" s="236">
        <v>4148.7629999999999</v>
      </c>
      <c r="BN11" s="236">
        <v>4157.0439999999999</v>
      </c>
      <c r="BO11" s="236">
        <v>4164.9549999999999</v>
      </c>
      <c r="BP11" s="236">
        <v>4172.6930000000002</v>
      </c>
      <c r="BQ11" s="236">
        <v>4179.6210000000001</v>
      </c>
      <c r="BR11" s="236">
        <v>4187.4889999999996</v>
      </c>
      <c r="BS11" s="236">
        <v>4195.6610000000001</v>
      </c>
      <c r="BT11" s="236">
        <v>4204.7240000000002</v>
      </c>
      <c r="BU11" s="236">
        <v>4213.0619999999999</v>
      </c>
      <c r="BV11" s="236">
        <v>4221.2629999999999</v>
      </c>
    </row>
    <row r="12" spans="1:74" ht="11.15" customHeight="1" x14ac:dyDescent="0.25">
      <c r="A12" s="111"/>
      <c r="B12" s="112" t="s">
        <v>489</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235"/>
      <c r="BD12" s="235"/>
      <c r="BE12" s="235"/>
      <c r="BF12" s="235"/>
      <c r="BG12" s="235"/>
      <c r="BH12" s="235"/>
      <c r="BI12" s="235"/>
      <c r="BJ12" s="235"/>
      <c r="BK12" s="235"/>
      <c r="BL12" s="235"/>
      <c r="BM12" s="235"/>
      <c r="BN12" s="235"/>
      <c r="BO12" s="235"/>
      <c r="BP12" s="235"/>
      <c r="BQ12" s="235"/>
      <c r="BR12" s="235"/>
      <c r="BS12" s="235"/>
      <c r="BT12" s="235"/>
      <c r="BU12" s="235"/>
      <c r="BV12" s="235"/>
    </row>
    <row r="13" spans="1:74" ht="11.15" customHeight="1" x14ac:dyDescent="0.25">
      <c r="A13" s="111" t="s">
        <v>490</v>
      </c>
      <c r="B13" s="27" t="s">
        <v>1281</v>
      </c>
      <c r="C13" s="455">
        <v>-32.950000000000003</v>
      </c>
      <c r="D13" s="455">
        <v>-32.950000000000003</v>
      </c>
      <c r="E13" s="455">
        <v>-32.950000000000003</v>
      </c>
      <c r="F13" s="455">
        <v>-294.96100000000001</v>
      </c>
      <c r="G13" s="455">
        <v>-294.96100000000001</v>
      </c>
      <c r="H13" s="455">
        <v>-294.96100000000001</v>
      </c>
      <c r="I13" s="455">
        <v>94.855999999999995</v>
      </c>
      <c r="J13" s="455">
        <v>94.855999999999995</v>
      </c>
      <c r="K13" s="455">
        <v>94.855999999999995</v>
      </c>
      <c r="L13" s="455">
        <v>82.781000000000006</v>
      </c>
      <c r="M13" s="455">
        <v>82.781000000000006</v>
      </c>
      <c r="N13" s="455">
        <v>82.781000000000006</v>
      </c>
      <c r="O13" s="455">
        <v>-44.363999999999997</v>
      </c>
      <c r="P13" s="455">
        <v>-44.363999999999997</v>
      </c>
      <c r="Q13" s="455">
        <v>-44.363999999999997</v>
      </c>
      <c r="R13" s="455">
        <v>-161.226</v>
      </c>
      <c r="S13" s="455">
        <v>-161.226</v>
      </c>
      <c r="T13" s="455">
        <v>-161.226</v>
      </c>
      <c r="U13" s="455">
        <v>-3.2759999999999998</v>
      </c>
      <c r="V13" s="455">
        <v>-3.2759999999999998</v>
      </c>
      <c r="W13" s="455">
        <v>-3.2759999999999998</v>
      </c>
      <c r="X13" s="455">
        <v>255.54400000000001</v>
      </c>
      <c r="Y13" s="455">
        <v>255.54400000000001</v>
      </c>
      <c r="Z13" s="455">
        <v>255.54400000000001</v>
      </c>
      <c r="AA13" s="455">
        <v>248.977</v>
      </c>
      <c r="AB13" s="455">
        <v>248.977</v>
      </c>
      <c r="AC13" s="455">
        <v>248.977</v>
      </c>
      <c r="AD13" s="455">
        <v>120.17700000000001</v>
      </c>
      <c r="AE13" s="455">
        <v>120.17700000000001</v>
      </c>
      <c r="AF13" s="455">
        <v>120.17700000000001</v>
      </c>
      <c r="AG13" s="455">
        <v>82.328000000000003</v>
      </c>
      <c r="AH13" s="455">
        <v>82.328000000000003</v>
      </c>
      <c r="AI13" s="455">
        <v>82.328000000000003</v>
      </c>
      <c r="AJ13" s="455">
        <v>177.74299999999999</v>
      </c>
      <c r="AK13" s="455">
        <v>177.74299999999999</v>
      </c>
      <c r="AL13" s="455">
        <v>177.74299999999999</v>
      </c>
      <c r="AM13" s="455">
        <v>23.696000000000002</v>
      </c>
      <c r="AN13" s="455">
        <v>23.696000000000002</v>
      </c>
      <c r="AO13" s="455">
        <v>23.696000000000002</v>
      </c>
      <c r="AP13" s="455">
        <v>18.556999999999999</v>
      </c>
      <c r="AQ13" s="455">
        <v>18.556999999999999</v>
      </c>
      <c r="AR13" s="455">
        <v>18.556999999999999</v>
      </c>
      <c r="AS13" s="455">
        <v>102.033</v>
      </c>
      <c r="AT13" s="455">
        <v>102.033</v>
      </c>
      <c r="AU13" s="455">
        <v>102.033</v>
      </c>
      <c r="AV13" s="455">
        <v>70.141000000000005</v>
      </c>
      <c r="AW13" s="455">
        <v>70.141000000000005</v>
      </c>
      <c r="AX13" s="455">
        <v>70.141000000000005</v>
      </c>
      <c r="AY13" s="455">
        <v>78.920889630000005</v>
      </c>
      <c r="AZ13" s="455">
        <v>80.541280740999994</v>
      </c>
      <c r="BA13" s="455">
        <v>80.49993963</v>
      </c>
      <c r="BB13" s="455">
        <v>72.527131480999998</v>
      </c>
      <c r="BC13" s="456">
        <v>73.864627037000005</v>
      </c>
      <c r="BD13" s="456">
        <v>78.242691480999994</v>
      </c>
      <c r="BE13" s="456">
        <v>91.055009259000002</v>
      </c>
      <c r="BF13" s="456">
        <v>97.468948147999996</v>
      </c>
      <c r="BG13" s="456">
        <v>102.87819259</v>
      </c>
      <c r="BH13" s="456">
        <v>106.85881667</v>
      </c>
      <c r="BI13" s="456">
        <v>110.57661667000001</v>
      </c>
      <c r="BJ13" s="456">
        <v>113.60766667</v>
      </c>
      <c r="BK13" s="456">
        <v>116.71564815000001</v>
      </c>
      <c r="BL13" s="456">
        <v>117.80043704000001</v>
      </c>
      <c r="BM13" s="456">
        <v>117.62571481000001</v>
      </c>
      <c r="BN13" s="456">
        <v>114.01500741</v>
      </c>
      <c r="BO13" s="456">
        <v>112.95361852000001</v>
      </c>
      <c r="BP13" s="456">
        <v>112.26507407</v>
      </c>
      <c r="BQ13" s="456">
        <v>112.24374444</v>
      </c>
      <c r="BR13" s="456">
        <v>112.08011111</v>
      </c>
      <c r="BS13" s="456">
        <v>112.06854444</v>
      </c>
      <c r="BT13" s="456">
        <v>112.50074815000001</v>
      </c>
      <c r="BU13" s="456">
        <v>112.57453704</v>
      </c>
      <c r="BV13" s="456">
        <v>112.58161481</v>
      </c>
    </row>
    <row r="14" spans="1:74" ht="11.15" customHeight="1" x14ac:dyDescent="0.25">
      <c r="A14" s="111"/>
      <c r="B14" s="112" t="s">
        <v>785</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252"/>
      <c r="BD14" s="252"/>
      <c r="BE14" s="252"/>
      <c r="BF14" s="252"/>
      <c r="BG14" s="252"/>
      <c r="BH14" s="252"/>
      <c r="BI14" s="252"/>
      <c r="BJ14" s="252"/>
      <c r="BK14" s="252"/>
      <c r="BL14" s="252"/>
      <c r="BM14" s="252"/>
      <c r="BN14" s="252"/>
      <c r="BO14" s="252"/>
      <c r="BP14" s="252"/>
      <c r="BQ14" s="252"/>
      <c r="BR14" s="252"/>
      <c r="BS14" s="252"/>
      <c r="BT14" s="252"/>
      <c r="BU14" s="252"/>
      <c r="BV14" s="252"/>
    </row>
    <row r="15" spans="1:74" ht="11.15" customHeight="1" x14ac:dyDescent="0.25">
      <c r="A15" s="111" t="s">
        <v>787</v>
      </c>
      <c r="B15" s="27" t="s">
        <v>1281</v>
      </c>
      <c r="C15" s="186">
        <v>3691.924</v>
      </c>
      <c r="D15" s="186">
        <v>3691.924</v>
      </c>
      <c r="E15" s="186">
        <v>3691.924</v>
      </c>
      <c r="F15" s="186">
        <v>3768.904</v>
      </c>
      <c r="G15" s="186">
        <v>3768.904</v>
      </c>
      <c r="H15" s="186">
        <v>3768.904</v>
      </c>
      <c r="I15" s="186">
        <v>3709.6909999999998</v>
      </c>
      <c r="J15" s="186">
        <v>3709.6909999999998</v>
      </c>
      <c r="K15" s="186">
        <v>3709.6909999999998</v>
      </c>
      <c r="L15" s="186">
        <v>3691.4929999999999</v>
      </c>
      <c r="M15" s="186">
        <v>3691.4929999999999</v>
      </c>
      <c r="N15" s="186">
        <v>3691.4929999999999</v>
      </c>
      <c r="O15" s="186">
        <v>3743.069</v>
      </c>
      <c r="P15" s="186">
        <v>3743.069</v>
      </c>
      <c r="Q15" s="186">
        <v>3743.069</v>
      </c>
      <c r="R15" s="186">
        <v>3701.8470000000002</v>
      </c>
      <c r="S15" s="186">
        <v>3701.8470000000002</v>
      </c>
      <c r="T15" s="186">
        <v>3701.8470000000002</v>
      </c>
      <c r="U15" s="186">
        <v>3688.2040000000002</v>
      </c>
      <c r="V15" s="186">
        <v>3688.2040000000002</v>
      </c>
      <c r="W15" s="186">
        <v>3688.2040000000002</v>
      </c>
      <c r="X15" s="186">
        <v>3685.7959999999998</v>
      </c>
      <c r="Y15" s="186">
        <v>3685.7959999999998</v>
      </c>
      <c r="Z15" s="186">
        <v>3685.7959999999998</v>
      </c>
      <c r="AA15" s="186">
        <v>3658.819</v>
      </c>
      <c r="AB15" s="186">
        <v>3658.819</v>
      </c>
      <c r="AC15" s="186">
        <v>3658.819</v>
      </c>
      <c r="AD15" s="186">
        <v>3641.1610000000001</v>
      </c>
      <c r="AE15" s="186">
        <v>3641.1610000000001</v>
      </c>
      <c r="AF15" s="186">
        <v>3641.1610000000001</v>
      </c>
      <c r="AG15" s="186">
        <v>3666.982</v>
      </c>
      <c r="AH15" s="186">
        <v>3666.982</v>
      </c>
      <c r="AI15" s="186">
        <v>3666.982</v>
      </c>
      <c r="AJ15" s="186">
        <v>3714.8</v>
      </c>
      <c r="AK15" s="186">
        <v>3714.8</v>
      </c>
      <c r="AL15" s="186">
        <v>3714.8</v>
      </c>
      <c r="AM15" s="186">
        <v>3758.768</v>
      </c>
      <c r="AN15" s="186">
        <v>3758.768</v>
      </c>
      <c r="AO15" s="186">
        <v>3758.768</v>
      </c>
      <c r="AP15" s="186">
        <v>3789.7860000000001</v>
      </c>
      <c r="AQ15" s="186">
        <v>3789.7860000000001</v>
      </c>
      <c r="AR15" s="186">
        <v>3789.7860000000001</v>
      </c>
      <c r="AS15" s="186">
        <v>3843.355</v>
      </c>
      <c r="AT15" s="186">
        <v>3843.355</v>
      </c>
      <c r="AU15" s="186">
        <v>3843.355</v>
      </c>
      <c r="AV15" s="186">
        <v>3886.9989999999998</v>
      </c>
      <c r="AW15" s="186">
        <v>3886.9989999999998</v>
      </c>
      <c r="AX15" s="186">
        <v>3886.9989999999998</v>
      </c>
      <c r="AY15" s="186">
        <v>3896.6072282</v>
      </c>
      <c r="AZ15" s="186">
        <v>3900.8625025000001</v>
      </c>
      <c r="BA15" s="186">
        <v>3904.7884730999999</v>
      </c>
      <c r="BB15" s="186">
        <v>3908.4674012999999</v>
      </c>
      <c r="BC15" s="236">
        <v>3911.6729999999998</v>
      </c>
      <c r="BD15" s="236">
        <v>3914.4879999999998</v>
      </c>
      <c r="BE15" s="236">
        <v>3917.0680000000002</v>
      </c>
      <c r="BF15" s="236">
        <v>3918.9830000000002</v>
      </c>
      <c r="BG15" s="236">
        <v>3920.3910000000001</v>
      </c>
      <c r="BH15" s="236">
        <v>3920.4110000000001</v>
      </c>
      <c r="BI15" s="236">
        <v>3921.4609999999998</v>
      </c>
      <c r="BJ15" s="236">
        <v>3922.663</v>
      </c>
      <c r="BK15" s="236">
        <v>3924.1590000000001</v>
      </c>
      <c r="BL15" s="236">
        <v>3925.556</v>
      </c>
      <c r="BM15" s="236">
        <v>3926.9969999999998</v>
      </c>
      <c r="BN15" s="236">
        <v>3928.6370000000002</v>
      </c>
      <c r="BO15" s="236">
        <v>3930.0509999999999</v>
      </c>
      <c r="BP15" s="236">
        <v>3931.395</v>
      </c>
      <c r="BQ15" s="236">
        <v>3932.6439999999998</v>
      </c>
      <c r="BR15" s="236">
        <v>3933.864</v>
      </c>
      <c r="BS15" s="236">
        <v>3935.0320000000002</v>
      </c>
      <c r="BT15" s="236">
        <v>3936.17</v>
      </c>
      <c r="BU15" s="236">
        <v>3937.2159999999999</v>
      </c>
      <c r="BV15" s="236">
        <v>3938.192</v>
      </c>
    </row>
    <row r="16" spans="1:74" ht="11.15" customHeight="1" x14ac:dyDescent="0.25">
      <c r="A16" s="111"/>
      <c r="B16" s="112" t="s">
        <v>786</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252"/>
      <c r="BD16" s="252"/>
      <c r="BE16" s="252"/>
      <c r="BF16" s="252"/>
      <c r="BG16" s="252"/>
      <c r="BH16" s="252"/>
      <c r="BI16" s="252"/>
      <c r="BJ16" s="252"/>
      <c r="BK16" s="252"/>
      <c r="BL16" s="252"/>
      <c r="BM16" s="252"/>
      <c r="BN16" s="252"/>
      <c r="BO16" s="252"/>
      <c r="BP16" s="252"/>
      <c r="BQ16" s="252"/>
      <c r="BR16" s="252"/>
      <c r="BS16" s="252"/>
      <c r="BT16" s="252"/>
      <c r="BU16" s="252"/>
      <c r="BV16" s="252"/>
    </row>
    <row r="17" spans="1:74" ht="11.15" customHeight="1" x14ac:dyDescent="0.25">
      <c r="A17" s="111" t="s">
        <v>788</v>
      </c>
      <c r="B17" s="27" t="s">
        <v>1281</v>
      </c>
      <c r="C17" s="186">
        <v>2371.4209999999998</v>
      </c>
      <c r="D17" s="186">
        <v>2371.4209999999998</v>
      </c>
      <c r="E17" s="186">
        <v>2371.4209999999998</v>
      </c>
      <c r="F17" s="186">
        <v>1868.1659999999999</v>
      </c>
      <c r="G17" s="186">
        <v>1868.1659999999999</v>
      </c>
      <c r="H17" s="186">
        <v>1868.1659999999999</v>
      </c>
      <c r="I17" s="186">
        <v>2107.58</v>
      </c>
      <c r="J17" s="186">
        <v>2107.58</v>
      </c>
      <c r="K17" s="186">
        <v>2107.58</v>
      </c>
      <c r="L17" s="186">
        <v>2232.1120000000001</v>
      </c>
      <c r="M17" s="186">
        <v>2232.1120000000001</v>
      </c>
      <c r="N17" s="186">
        <v>2232.1120000000001</v>
      </c>
      <c r="O17" s="186">
        <v>2236.9740000000002</v>
      </c>
      <c r="P17" s="186">
        <v>2236.9740000000002</v>
      </c>
      <c r="Q17" s="186">
        <v>2236.9740000000002</v>
      </c>
      <c r="R17" s="186">
        <v>2248.0920000000001</v>
      </c>
      <c r="S17" s="186">
        <v>2248.0920000000001</v>
      </c>
      <c r="T17" s="186">
        <v>2248.0920000000001</v>
      </c>
      <c r="U17" s="186">
        <v>2256.431</v>
      </c>
      <c r="V17" s="186">
        <v>2256.431</v>
      </c>
      <c r="W17" s="186">
        <v>2256.431</v>
      </c>
      <c r="X17" s="186">
        <v>2381.9920000000002</v>
      </c>
      <c r="Y17" s="186">
        <v>2381.9920000000002</v>
      </c>
      <c r="Z17" s="186">
        <v>2381.9920000000002</v>
      </c>
      <c r="AA17" s="186">
        <v>2354.11</v>
      </c>
      <c r="AB17" s="186">
        <v>2354.11</v>
      </c>
      <c r="AC17" s="186">
        <v>2354.11</v>
      </c>
      <c r="AD17" s="186">
        <v>2414.0909999999999</v>
      </c>
      <c r="AE17" s="186">
        <v>2414.0909999999999</v>
      </c>
      <c r="AF17" s="186">
        <v>2414.0909999999999</v>
      </c>
      <c r="AG17" s="186">
        <v>2506.1970000000001</v>
      </c>
      <c r="AH17" s="186">
        <v>2506.1970000000001</v>
      </c>
      <c r="AI17" s="186">
        <v>2506.1970000000001</v>
      </c>
      <c r="AJ17" s="186">
        <v>2484.0520000000001</v>
      </c>
      <c r="AK17" s="186">
        <v>2484.0520000000001</v>
      </c>
      <c r="AL17" s="186">
        <v>2484.0520000000001</v>
      </c>
      <c r="AM17" s="186">
        <v>2525.402</v>
      </c>
      <c r="AN17" s="186">
        <v>2525.402</v>
      </c>
      <c r="AO17" s="186">
        <v>2525.402</v>
      </c>
      <c r="AP17" s="186">
        <v>2464.6680000000001</v>
      </c>
      <c r="AQ17" s="186">
        <v>2464.6680000000001</v>
      </c>
      <c r="AR17" s="186">
        <v>2464.6680000000001</v>
      </c>
      <c r="AS17" s="186">
        <v>2497.279</v>
      </c>
      <c r="AT17" s="186">
        <v>2497.279</v>
      </c>
      <c r="AU17" s="186">
        <v>2497.279</v>
      </c>
      <c r="AV17" s="186">
        <v>2528.2469999999998</v>
      </c>
      <c r="AW17" s="186">
        <v>2528.2469999999998</v>
      </c>
      <c r="AX17" s="186">
        <v>2528.2469999999998</v>
      </c>
      <c r="AY17" s="186">
        <v>2546.9249543000001</v>
      </c>
      <c r="AZ17" s="186">
        <v>2554.2739419</v>
      </c>
      <c r="BA17" s="186">
        <v>2560.4289355999999</v>
      </c>
      <c r="BB17" s="186">
        <v>2561.5256476</v>
      </c>
      <c r="BC17" s="236">
        <v>2568.1909999999998</v>
      </c>
      <c r="BD17" s="236">
        <v>2576.56</v>
      </c>
      <c r="BE17" s="236">
        <v>2589.1619999999998</v>
      </c>
      <c r="BF17" s="236">
        <v>2599.0439999999999</v>
      </c>
      <c r="BG17" s="236">
        <v>2608.7330000000002</v>
      </c>
      <c r="BH17" s="236">
        <v>2618.5540000000001</v>
      </c>
      <c r="BI17" s="236">
        <v>2627.6170000000002</v>
      </c>
      <c r="BJ17" s="236">
        <v>2636.2449999999999</v>
      </c>
      <c r="BK17" s="236">
        <v>2643.951</v>
      </c>
      <c r="BL17" s="236">
        <v>2652.0770000000002</v>
      </c>
      <c r="BM17" s="236">
        <v>2660.134</v>
      </c>
      <c r="BN17" s="236">
        <v>2667.0790000000002</v>
      </c>
      <c r="BO17" s="236">
        <v>2675.7829999999999</v>
      </c>
      <c r="BP17" s="236">
        <v>2685.2020000000002</v>
      </c>
      <c r="BQ17" s="236">
        <v>2696.672</v>
      </c>
      <c r="BR17" s="236">
        <v>2706.5189999999998</v>
      </c>
      <c r="BS17" s="236">
        <v>2716.078</v>
      </c>
      <c r="BT17" s="236">
        <v>2724.0920000000001</v>
      </c>
      <c r="BU17" s="236">
        <v>2734.0189999999998</v>
      </c>
      <c r="BV17" s="236">
        <v>2744.6019999999999</v>
      </c>
    </row>
    <row r="18" spans="1:74" ht="11.15" customHeight="1" x14ac:dyDescent="0.25">
      <c r="A18" s="111"/>
      <c r="B18" s="112" t="s">
        <v>790</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252"/>
      <c r="BD18" s="252"/>
      <c r="BE18" s="252"/>
      <c r="BF18" s="252"/>
      <c r="BG18" s="252"/>
      <c r="BH18" s="252"/>
      <c r="BI18" s="252"/>
      <c r="BJ18" s="252"/>
      <c r="BK18" s="252"/>
      <c r="BL18" s="252"/>
      <c r="BM18" s="252"/>
      <c r="BN18" s="252"/>
      <c r="BO18" s="252"/>
      <c r="BP18" s="252"/>
      <c r="BQ18" s="252"/>
      <c r="BR18" s="252"/>
      <c r="BS18" s="252"/>
      <c r="BT18" s="252"/>
      <c r="BU18" s="252"/>
      <c r="BV18" s="252"/>
    </row>
    <row r="19" spans="1:74" ht="11.15" customHeight="1" x14ac:dyDescent="0.25">
      <c r="A19" s="450" t="s">
        <v>789</v>
      </c>
      <c r="B19" s="27" t="s">
        <v>1281</v>
      </c>
      <c r="C19" s="186">
        <v>2933.47</v>
      </c>
      <c r="D19" s="186">
        <v>2933.47</v>
      </c>
      <c r="E19" s="186">
        <v>2933.47</v>
      </c>
      <c r="F19" s="186">
        <v>2421.134</v>
      </c>
      <c r="G19" s="186">
        <v>2421.134</v>
      </c>
      <c r="H19" s="186">
        <v>2421.134</v>
      </c>
      <c r="I19" s="186">
        <v>2837.203</v>
      </c>
      <c r="J19" s="186">
        <v>2837.203</v>
      </c>
      <c r="K19" s="186">
        <v>2837.203</v>
      </c>
      <c r="L19" s="186">
        <v>3041.192</v>
      </c>
      <c r="M19" s="186">
        <v>3041.192</v>
      </c>
      <c r="N19" s="186">
        <v>3041.192</v>
      </c>
      <c r="O19" s="186">
        <v>3100.0309999999999</v>
      </c>
      <c r="P19" s="186">
        <v>3100.0309999999999</v>
      </c>
      <c r="Q19" s="186">
        <v>3100.0309999999999</v>
      </c>
      <c r="R19" s="186">
        <v>3158.0720000000001</v>
      </c>
      <c r="S19" s="186">
        <v>3158.0720000000001</v>
      </c>
      <c r="T19" s="186">
        <v>3158.0720000000001</v>
      </c>
      <c r="U19" s="186">
        <v>3222.9679999999998</v>
      </c>
      <c r="V19" s="186">
        <v>3222.9679999999998</v>
      </c>
      <c r="W19" s="186">
        <v>3222.9679999999998</v>
      </c>
      <c r="X19" s="186">
        <v>3377.62</v>
      </c>
      <c r="Y19" s="186">
        <v>3377.62</v>
      </c>
      <c r="Z19" s="186">
        <v>3377.62</v>
      </c>
      <c r="AA19" s="186">
        <v>3495.1619999999998</v>
      </c>
      <c r="AB19" s="186">
        <v>3495.1619999999998</v>
      </c>
      <c r="AC19" s="186">
        <v>3495.1619999999998</v>
      </c>
      <c r="AD19" s="186">
        <v>3530.2869999999998</v>
      </c>
      <c r="AE19" s="186">
        <v>3530.2869999999998</v>
      </c>
      <c r="AF19" s="186">
        <v>3530.2869999999998</v>
      </c>
      <c r="AG19" s="186">
        <v>3487.4270000000001</v>
      </c>
      <c r="AH19" s="186">
        <v>3487.4270000000001</v>
      </c>
      <c r="AI19" s="186">
        <v>3487.4270000000001</v>
      </c>
      <c r="AJ19" s="186">
        <v>3449.6210000000001</v>
      </c>
      <c r="AK19" s="186">
        <v>3449.6210000000001</v>
      </c>
      <c r="AL19" s="186">
        <v>3449.6210000000001</v>
      </c>
      <c r="AM19" s="186">
        <v>3460.4810000000002</v>
      </c>
      <c r="AN19" s="186">
        <v>3460.4810000000002</v>
      </c>
      <c r="AO19" s="186">
        <v>3460.4810000000002</v>
      </c>
      <c r="AP19" s="186">
        <v>3392.8609999999999</v>
      </c>
      <c r="AQ19" s="186">
        <v>3392.8609999999999</v>
      </c>
      <c r="AR19" s="186">
        <v>3392.8609999999999</v>
      </c>
      <c r="AS19" s="186">
        <v>3427.9520000000002</v>
      </c>
      <c r="AT19" s="186">
        <v>3427.9520000000002</v>
      </c>
      <c r="AU19" s="186">
        <v>3427.9520000000002</v>
      </c>
      <c r="AV19" s="186">
        <v>3446.7719999999999</v>
      </c>
      <c r="AW19" s="186">
        <v>3446.7719999999999</v>
      </c>
      <c r="AX19" s="186">
        <v>3446.7719999999999</v>
      </c>
      <c r="AY19" s="186">
        <v>3521.9103654999999</v>
      </c>
      <c r="AZ19" s="186">
        <v>3548.6927985000002</v>
      </c>
      <c r="BA19" s="186">
        <v>3569.0031816000001</v>
      </c>
      <c r="BB19" s="186">
        <v>3573.0377447999999</v>
      </c>
      <c r="BC19" s="236">
        <v>3587.7570000000001</v>
      </c>
      <c r="BD19" s="236">
        <v>3603.357</v>
      </c>
      <c r="BE19" s="236">
        <v>3620.326</v>
      </c>
      <c r="BF19" s="236">
        <v>3637.3209999999999</v>
      </c>
      <c r="BG19" s="236">
        <v>3654.83</v>
      </c>
      <c r="BH19" s="236">
        <v>3673.7530000000002</v>
      </c>
      <c r="BI19" s="236">
        <v>3691.614</v>
      </c>
      <c r="BJ19" s="236">
        <v>3709.3139999999999</v>
      </c>
      <c r="BK19" s="236">
        <v>3729.3049999999998</v>
      </c>
      <c r="BL19" s="236">
        <v>3744.8440000000001</v>
      </c>
      <c r="BM19" s="236">
        <v>3758.3829999999998</v>
      </c>
      <c r="BN19" s="236">
        <v>3767.3270000000002</v>
      </c>
      <c r="BO19" s="236">
        <v>3778.8119999999999</v>
      </c>
      <c r="BP19" s="236">
        <v>3790.2440000000001</v>
      </c>
      <c r="BQ19" s="236">
        <v>3802.29</v>
      </c>
      <c r="BR19" s="236">
        <v>3813.1120000000001</v>
      </c>
      <c r="BS19" s="236">
        <v>3823.38</v>
      </c>
      <c r="BT19" s="236">
        <v>3831.346</v>
      </c>
      <c r="BU19" s="236">
        <v>3841.8139999999999</v>
      </c>
      <c r="BV19" s="236">
        <v>3853.0360000000001</v>
      </c>
    </row>
    <row r="20" spans="1:74" ht="11.15" customHeight="1" x14ac:dyDescent="0.2">
      <c r="A20" s="111"/>
      <c r="B20" s="25" t="s">
        <v>476</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251"/>
      <c r="BD20" s="251"/>
      <c r="BE20" s="251"/>
      <c r="BF20" s="251"/>
      <c r="BG20" s="251"/>
      <c r="BH20" s="251"/>
      <c r="BI20" s="251"/>
      <c r="BJ20" s="251"/>
      <c r="BK20" s="251"/>
      <c r="BL20" s="251"/>
      <c r="BM20" s="251"/>
      <c r="BN20" s="251"/>
      <c r="BO20" s="251"/>
      <c r="BP20" s="251"/>
      <c r="BQ20" s="251"/>
      <c r="BR20" s="251"/>
      <c r="BS20" s="251"/>
      <c r="BT20" s="251"/>
      <c r="BU20" s="251"/>
      <c r="BV20" s="251"/>
    </row>
    <row r="21" spans="1:74" ht="11.15" customHeight="1" x14ac:dyDescent="0.25">
      <c r="A21" s="111" t="s">
        <v>477</v>
      </c>
      <c r="B21" s="27" t="s">
        <v>1281</v>
      </c>
      <c r="C21" s="186">
        <v>15852.5</v>
      </c>
      <c r="D21" s="186">
        <v>15918</v>
      </c>
      <c r="E21" s="186">
        <v>15696.3</v>
      </c>
      <c r="F21" s="186">
        <v>18020.2</v>
      </c>
      <c r="G21" s="186">
        <v>17104.599999999999</v>
      </c>
      <c r="H21" s="186">
        <v>17035</v>
      </c>
      <c r="I21" s="186">
        <v>17193.2</v>
      </c>
      <c r="J21" s="186">
        <v>16525.8</v>
      </c>
      <c r="K21" s="186">
        <v>16607.900000000001</v>
      </c>
      <c r="L21" s="186">
        <v>16561.900000000001</v>
      </c>
      <c r="M21" s="186">
        <v>16368.1</v>
      </c>
      <c r="N21" s="186">
        <v>16406.099999999999</v>
      </c>
      <c r="O21" s="186">
        <v>18107.3</v>
      </c>
      <c r="P21" s="186">
        <v>16604.900000000001</v>
      </c>
      <c r="Q21" s="186">
        <v>20422.599999999999</v>
      </c>
      <c r="R21" s="186">
        <v>17316.599999999999</v>
      </c>
      <c r="S21" s="186">
        <v>16819.099999999999</v>
      </c>
      <c r="T21" s="186">
        <v>16736.3</v>
      </c>
      <c r="U21" s="186">
        <v>16836.099999999999</v>
      </c>
      <c r="V21" s="186">
        <v>16791.7</v>
      </c>
      <c r="W21" s="186">
        <v>16564.3</v>
      </c>
      <c r="X21" s="186">
        <v>16547.400000000001</v>
      </c>
      <c r="Y21" s="186">
        <v>16499.8</v>
      </c>
      <c r="Z21" s="186">
        <v>16418.5</v>
      </c>
      <c r="AA21" s="186">
        <v>16080.8</v>
      </c>
      <c r="AB21" s="186">
        <v>16092.7</v>
      </c>
      <c r="AC21" s="186">
        <v>16028.1</v>
      </c>
      <c r="AD21" s="186">
        <v>16042.6</v>
      </c>
      <c r="AE21" s="186">
        <v>16023.2</v>
      </c>
      <c r="AF21" s="186">
        <v>15963.4</v>
      </c>
      <c r="AG21" s="186">
        <v>16109.3</v>
      </c>
      <c r="AH21" s="186">
        <v>16161.4</v>
      </c>
      <c r="AI21" s="186">
        <v>16184.9</v>
      </c>
      <c r="AJ21" s="186">
        <v>16223.5</v>
      </c>
      <c r="AK21" s="186">
        <v>16229.6</v>
      </c>
      <c r="AL21" s="186">
        <v>16265.1</v>
      </c>
      <c r="AM21" s="186">
        <v>16601.900000000001</v>
      </c>
      <c r="AN21" s="186">
        <v>16656.099999999999</v>
      </c>
      <c r="AO21" s="186">
        <v>16730.2</v>
      </c>
      <c r="AP21" s="186">
        <v>16763.900000000001</v>
      </c>
      <c r="AQ21" s="186">
        <v>16818.5</v>
      </c>
      <c r="AR21" s="186">
        <v>16809.5</v>
      </c>
      <c r="AS21" s="186">
        <v>16816.400000000001</v>
      </c>
      <c r="AT21" s="186">
        <v>16826.2</v>
      </c>
      <c r="AU21" s="186">
        <v>16816.3</v>
      </c>
      <c r="AV21" s="186">
        <v>16847.8</v>
      </c>
      <c r="AW21" s="186">
        <v>16912.099999999999</v>
      </c>
      <c r="AX21" s="186">
        <v>16946.5</v>
      </c>
      <c r="AY21" s="186">
        <v>16946.7</v>
      </c>
      <c r="AZ21" s="186">
        <v>16931.599999999999</v>
      </c>
      <c r="BA21" s="186">
        <v>17010.002336000001</v>
      </c>
      <c r="BB21" s="186">
        <v>17059.802596000001</v>
      </c>
      <c r="BC21" s="236">
        <v>17103.259999999998</v>
      </c>
      <c r="BD21" s="236">
        <v>17147.48</v>
      </c>
      <c r="BE21" s="236">
        <v>17195.97</v>
      </c>
      <c r="BF21" s="236">
        <v>17239.080000000002</v>
      </c>
      <c r="BG21" s="236">
        <v>17280.310000000001</v>
      </c>
      <c r="BH21" s="236">
        <v>17311.53</v>
      </c>
      <c r="BI21" s="236">
        <v>17355.11</v>
      </c>
      <c r="BJ21" s="236">
        <v>17402.91</v>
      </c>
      <c r="BK21" s="236">
        <v>17462.330000000002</v>
      </c>
      <c r="BL21" s="236">
        <v>17513.03</v>
      </c>
      <c r="BM21" s="236">
        <v>17562.400000000001</v>
      </c>
      <c r="BN21" s="236">
        <v>17611.919999999998</v>
      </c>
      <c r="BO21" s="236">
        <v>17657.53</v>
      </c>
      <c r="BP21" s="236">
        <v>17700.689999999999</v>
      </c>
      <c r="BQ21" s="236">
        <v>17739.96</v>
      </c>
      <c r="BR21" s="236">
        <v>17779.349999999999</v>
      </c>
      <c r="BS21" s="236">
        <v>17817.41</v>
      </c>
      <c r="BT21" s="236">
        <v>17847.29</v>
      </c>
      <c r="BU21" s="236">
        <v>17887.8</v>
      </c>
      <c r="BV21" s="236">
        <v>17932.11</v>
      </c>
    </row>
    <row r="22" spans="1:74" ht="11.15" customHeight="1" x14ac:dyDescent="0.25">
      <c r="A22" s="111"/>
      <c r="B22" s="110" t="s">
        <v>494</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235"/>
      <c r="BD22" s="235"/>
      <c r="BE22" s="235"/>
      <c r="BF22" s="235"/>
      <c r="BG22" s="235"/>
      <c r="BH22" s="235"/>
      <c r="BI22" s="235"/>
      <c r="BJ22" s="235"/>
      <c r="BK22" s="235"/>
      <c r="BL22" s="235"/>
      <c r="BM22" s="235"/>
      <c r="BN22" s="235"/>
      <c r="BO22" s="235"/>
      <c r="BP22" s="235"/>
      <c r="BQ22" s="235"/>
      <c r="BR22" s="235"/>
      <c r="BS22" s="235"/>
      <c r="BT22" s="235"/>
      <c r="BU22" s="235"/>
      <c r="BV22" s="235"/>
    </row>
    <row r="23" spans="1:74" ht="11.15" customHeight="1" x14ac:dyDescent="0.25">
      <c r="A23" s="111" t="s">
        <v>495</v>
      </c>
      <c r="B23" s="160" t="s">
        <v>383</v>
      </c>
      <c r="C23" s="54">
        <v>152.04499999999999</v>
      </c>
      <c r="D23" s="54">
        <v>152.309</v>
      </c>
      <c r="E23" s="54">
        <v>150.898</v>
      </c>
      <c r="F23" s="54">
        <v>130.42099999999999</v>
      </c>
      <c r="G23" s="54">
        <v>133.04</v>
      </c>
      <c r="H23" s="54">
        <v>137.655</v>
      </c>
      <c r="I23" s="54">
        <v>139.24</v>
      </c>
      <c r="J23" s="54">
        <v>140.774</v>
      </c>
      <c r="K23" s="54">
        <v>141.82</v>
      </c>
      <c r="L23" s="54">
        <v>142.49299999999999</v>
      </c>
      <c r="M23" s="54">
        <v>142.761</v>
      </c>
      <c r="N23" s="54">
        <v>142.518</v>
      </c>
      <c r="O23" s="54">
        <v>142.916</v>
      </c>
      <c r="P23" s="54">
        <v>143.44300000000001</v>
      </c>
      <c r="Q23" s="54">
        <v>144.274</v>
      </c>
      <c r="R23" s="54">
        <v>144.59299999999999</v>
      </c>
      <c r="S23" s="54">
        <v>145.04400000000001</v>
      </c>
      <c r="T23" s="54">
        <v>145.822</v>
      </c>
      <c r="U23" s="54">
        <v>146.761</v>
      </c>
      <c r="V23" s="54">
        <v>147.226</v>
      </c>
      <c r="W23" s="54">
        <v>147.70599999999999</v>
      </c>
      <c r="X23" s="54">
        <v>148.566</v>
      </c>
      <c r="Y23" s="54">
        <v>149.197</v>
      </c>
      <c r="Z23" s="54">
        <v>149.76300000000001</v>
      </c>
      <c r="AA23" s="54">
        <v>150.01400000000001</v>
      </c>
      <c r="AB23" s="54">
        <v>150.876</v>
      </c>
      <c r="AC23" s="54">
        <v>151.37</v>
      </c>
      <c r="AD23" s="54">
        <v>151.642</v>
      </c>
      <c r="AE23" s="54">
        <v>151.928</v>
      </c>
      <c r="AF23" s="54">
        <v>152.34800000000001</v>
      </c>
      <c r="AG23" s="54">
        <v>153.03800000000001</v>
      </c>
      <c r="AH23" s="54">
        <v>153.28100000000001</v>
      </c>
      <c r="AI23" s="54">
        <v>153.536</v>
      </c>
      <c r="AJ23" s="54">
        <v>153.89699999999999</v>
      </c>
      <c r="AK23" s="54">
        <v>154.155</v>
      </c>
      <c r="AL23" s="54">
        <v>154.291</v>
      </c>
      <c r="AM23" s="54">
        <v>154.773</v>
      </c>
      <c r="AN23" s="54">
        <v>155.06</v>
      </c>
      <c r="AO23" s="54">
        <v>155.20599999999999</v>
      </c>
      <c r="AP23" s="54">
        <v>155.48400000000001</v>
      </c>
      <c r="AQ23" s="54">
        <v>155.78700000000001</v>
      </c>
      <c r="AR23" s="54">
        <v>156.02699999999999</v>
      </c>
      <c r="AS23" s="54">
        <v>156.21100000000001</v>
      </c>
      <c r="AT23" s="54">
        <v>156.42099999999999</v>
      </c>
      <c r="AU23" s="54">
        <v>156.667</v>
      </c>
      <c r="AV23" s="54">
        <v>156.83199999999999</v>
      </c>
      <c r="AW23" s="54">
        <v>157.01400000000001</v>
      </c>
      <c r="AX23" s="54">
        <v>157.304</v>
      </c>
      <c r="AY23" s="54">
        <v>157.56</v>
      </c>
      <c r="AZ23" s="54">
        <v>157.83000000000001</v>
      </c>
      <c r="BA23" s="54">
        <v>158.13300000000001</v>
      </c>
      <c r="BB23" s="54">
        <v>158.32278518999999</v>
      </c>
      <c r="BC23" s="232">
        <v>158.5247</v>
      </c>
      <c r="BD23" s="232">
        <v>158.70320000000001</v>
      </c>
      <c r="BE23" s="232">
        <v>158.852</v>
      </c>
      <c r="BF23" s="232">
        <v>158.98849999999999</v>
      </c>
      <c r="BG23" s="232">
        <v>159.10640000000001</v>
      </c>
      <c r="BH23" s="232">
        <v>159.2021</v>
      </c>
      <c r="BI23" s="232">
        <v>159.28540000000001</v>
      </c>
      <c r="BJ23" s="232">
        <v>159.3528</v>
      </c>
      <c r="BK23" s="232">
        <v>159.39230000000001</v>
      </c>
      <c r="BL23" s="232">
        <v>159.4367</v>
      </c>
      <c r="BM23" s="232">
        <v>159.47409999999999</v>
      </c>
      <c r="BN23" s="232">
        <v>159.5017</v>
      </c>
      <c r="BO23" s="232">
        <v>159.52719999999999</v>
      </c>
      <c r="BP23" s="232">
        <v>159.54759999999999</v>
      </c>
      <c r="BQ23" s="232">
        <v>159.554</v>
      </c>
      <c r="BR23" s="232">
        <v>159.57140000000001</v>
      </c>
      <c r="BS23" s="232">
        <v>159.59059999999999</v>
      </c>
      <c r="BT23" s="232">
        <v>159.61259999999999</v>
      </c>
      <c r="BU23" s="232">
        <v>159.63480000000001</v>
      </c>
      <c r="BV23" s="232">
        <v>159.65819999999999</v>
      </c>
    </row>
    <row r="24" spans="1:74" s="114" customFormat="1" ht="11.15" customHeight="1" x14ac:dyDescent="0.25">
      <c r="A24" s="111"/>
      <c r="B24" s="110" t="s">
        <v>715</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232"/>
      <c r="BD24" s="232"/>
      <c r="BE24" s="232"/>
      <c r="BF24" s="232"/>
      <c r="BG24" s="232"/>
      <c r="BH24" s="232"/>
      <c r="BI24" s="232"/>
      <c r="BJ24" s="232"/>
      <c r="BK24" s="232"/>
      <c r="BL24" s="232"/>
      <c r="BM24" s="232"/>
      <c r="BN24" s="232"/>
      <c r="BO24" s="232"/>
      <c r="BP24" s="232"/>
      <c r="BQ24" s="232"/>
      <c r="BR24" s="232"/>
      <c r="BS24" s="232"/>
      <c r="BT24" s="232"/>
      <c r="BU24" s="232"/>
      <c r="BV24" s="232"/>
    </row>
    <row r="25" spans="1:74" s="114" customFormat="1" ht="11.15" customHeight="1" x14ac:dyDescent="0.25">
      <c r="A25" s="111" t="s">
        <v>717</v>
      </c>
      <c r="B25" s="160" t="s">
        <v>716</v>
      </c>
      <c r="C25" s="54">
        <v>3.6</v>
      </c>
      <c r="D25" s="54">
        <v>3.5</v>
      </c>
      <c r="E25" s="54">
        <v>4.4000000000000004</v>
      </c>
      <c r="F25" s="54">
        <v>14.8</v>
      </c>
      <c r="G25" s="54">
        <v>13.2</v>
      </c>
      <c r="H25" s="54">
        <v>11</v>
      </c>
      <c r="I25" s="54">
        <v>10.199999999999999</v>
      </c>
      <c r="J25" s="54">
        <v>8.4</v>
      </c>
      <c r="K25" s="54">
        <v>7.8</v>
      </c>
      <c r="L25" s="54">
        <v>6.8</v>
      </c>
      <c r="M25" s="54">
        <v>6.7</v>
      </c>
      <c r="N25" s="54">
        <v>6.7</v>
      </c>
      <c r="O25" s="54">
        <v>6.4</v>
      </c>
      <c r="P25" s="54">
        <v>6.2</v>
      </c>
      <c r="Q25" s="54">
        <v>6.1</v>
      </c>
      <c r="R25" s="54">
        <v>6.1</v>
      </c>
      <c r="S25" s="54">
        <v>5.8</v>
      </c>
      <c r="T25" s="54">
        <v>5.9</v>
      </c>
      <c r="U25" s="54">
        <v>5.4</v>
      </c>
      <c r="V25" s="54">
        <v>5.0999999999999996</v>
      </c>
      <c r="W25" s="54">
        <v>4.7</v>
      </c>
      <c r="X25" s="54">
        <v>4.5</v>
      </c>
      <c r="Y25" s="54">
        <v>4.0999999999999996</v>
      </c>
      <c r="Z25" s="54">
        <v>3.9</v>
      </c>
      <c r="AA25" s="54">
        <v>4</v>
      </c>
      <c r="AB25" s="54">
        <v>3.8</v>
      </c>
      <c r="AC25" s="54">
        <v>3.6</v>
      </c>
      <c r="AD25" s="54">
        <v>3.7</v>
      </c>
      <c r="AE25" s="54">
        <v>3.6</v>
      </c>
      <c r="AF25" s="54">
        <v>3.6</v>
      </c>
      <c r="AG25" s="54">
        <v>3.5</v>
      </c>
      <c r="AH25" s="54">
        <v>3.6</v>
      </c>
      <c r="AI25" s="54">
        <v>3.5</v>
      </c>
      <c r="AJ25" s="54">
        <v>3.6</v>
      </c>
      <c r="AK25" s="54">
        <v>3.6</v>
      </c>
      <c r="AL25" s="54">
        <v>3.5</v>
      </c>
      <c r="AM25" s="54">
        <v>3.4</v>
      </c>
      <c r="AN25" s="54">
        <v>3.6</v>
      </c>
      <c r="AO25" s="54">
        <v>3.5</v>
      </c>
      <c r="AP25" s="54">
        <v>3.4</v>
      </c>
      <c r="AQ25" s="54">
        <v>3.7</v>
      </c>
      <c r="AR25" s="54">
        <v>3.6</v>
      </c>
      <c r="AS25" s="54">
        <v>3.5</v>
      </c>
      <c r="AT25" s="54">
        <v>3.8</v>
      </c>
      <c r="AU25" s="54">
        <v>3.8</v>
      </c>
      <c r="AV25" s="54">
        <v>3.8</v>
      </c>
      <c r="AW25" s="54">
        <v>3.7</v>
      </c>
      <c r="AX25" s="54">
        <v>3.7</v>
      </c>
      <c r="AY25" s="54">
        <v>3.7</v>
      </c>
      <c r="AZ25" s="54">
        <v>3.9</v>
      </c>
      <c r="BA25" s="54">
        <v>3.8</v>
      </c>
      <c r="BB25" s="54">
        <v>3.8158482963</v>
      </c>
      <c r="BC25" s="232">
        <v>3.8218549999999998</v>
      </c>
      <c r="BD25" s="232">
        <v>3.8267120000000001</v>
      </c>
      <c r="BE25" s="232">
        <v>3.827372</v>
      </c>
      <c r="BF25" s="232">
        <v>3.832214</v>
      </c>
      <c r="BG25" s="232">
        <v>3.8381910000000001</v>
      </c>
      <c r="BH25" s="232">
        <v>3.8442349999999998</v>
      </c>
      <c r="BI25" s="232">
        <v>3.8532829999999998</v>
      </c>
      <c r="BJ25" s="232">
        <v>3.8642660000000002</v>
      </c>
      <c r="BK25" s="232">
        <v>3.8781240000000001</v>
      </c>
      <c r="BL25" s="232">
        <v>3.8922759999999998</v>
      </c>
      <c r="BM25" s="232">
        <v>3.9076610000000001</v>
      </c>
      <c r="BN25" s="232">
        <v>3.9275929999999999</v>
      </c>
      <c r="BO25" s="232">
        <v>3.942958</v>
      </c>
      <c r="BP25" s="232">
        <v>3.9570690000000002</v>
      </c>
      <c r="BQ25" s="232">
        <v>3.9689329999999998</v>
      </c>
      <c r="BR25" s="232">
        <v>3.9812829999999999</v>
      </c>
      <c r="BS25" s="232">
        <v>3.9931260000000002</v>
      </c>
      <c r="BT25" s="232">
        <v>4.0052209999999997</v>
      </c>
      <c r="BU25" s="232">
        <v>4.0154800000000002</v>
      </c>
      <c r="BV25" s="232">
        <v>4.0246630000000003</v>
      </c>
    </row>
    <row r="26" spans="1:74" ht="11.15" customHeight="1" x14ac:dyDescent="0.25">
      <c r="A26" s="111"/>
      <c r="B26" s="110" t="s">
        <v>718</v>
      </c>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253"/>
      <c r="BD26" s="253"/>
      <c r="BE26" s="253"/>
      <c r="BF26" s="253"/>
      <c r="BG26" s="253"/>
      <c r="BH26" s="253"/>
      <c r="BI26" s="253"/>
      <c r="BJ26" s="253"/>
      <c r="BK26" s="253"/>
      <c r="BL26" s="253"/>
      <c r="BM26" s="253"/>
      <c r="BN26" s="253"/>
      <c r="BO26" s="253"/>
      <c r="BP26" s="253"/>
      <c r="BQ26" s="253"/>
      <c r="BR26" s="253"/>
      <c r="BS26" s="253"/>
      <c r="BT26" s="253"/>
      <c r="BU26" s="253"/>
      <c r="BV26" s="253"/>
    </row>
    <row r="27" spans="1:74" ht="11.15" customHeight="1" x14ac:dyDescent="0.25">
      <c r="A27" s="111" t="s">
        <v>719</v>
      </c>
      <c r="B27" s="160" t="s">
        <v>720</v>
      </c>
      <c r="C27" s="167">
        <v>1.5720000000000001</v>
      </c>
      <c r="D27" s="167">
        <v>1.5649999999999999</v>
      </c>
      <c r="E27" s="167">
        <v>1.2669999999999999</v>
      </c>
      <c r="F27" s="167">
        <v>0.92500000000000004</v>
      </c>
      <c r="G27" s="167">
        <v>1.054</v>
      </c>
      <c r="H27" s="167">
        <v>1.266</v>
      </c>
      <c r="I27" s="167">
        <v>1.5289999999999999</v>
      </c>
      <c r="J27" s="167">
        <v>1.377</v>
      </c>
      <c r="K27" s="167">
        <v>1.4630000000000001</v>
      </c>
      <c r="L27" s="167">
        <v>1.5369999999999999</v>
      </c>
      <c r="M27" s="167">
        <v>1.5449999999999999</v>
      </c>
      <c r="N27" s="167">
        <v>1.663</v>
      </c>
      <c r="O27" s="167">
        <v>1.6020000000000001</v>
      </c>
      <c r="P27" s="167">
        <v>1.4219999999999999</v>
      </c>
      <c r="Q27" s="167">
        <v>1.7</v>
      </c>
      <c r="R27" s="167">
        <v>1.484</v>
      </c>
      <c r="S27" s="167">
        <v>1.6</v>
      </c>
      <c r="T27" s="167">
        <v>1.661</v>
      </c>
      <c r="U27" s="167">
        <v>1.593</v>
      </c>
      <c r="V27" s="167">
        <v>1.5760000000000001</v>
      </c>
      <c r="W27" s="167">
        <v>1.56</v>
      </c>
      <c r="X27" s="167">
        <v>1.5720000000000001</v>
      </c>
      <c r="Y27" s="167">
        <v>1.712</v>
      </c>
      <c r="Z27" s="167">
        <v>1.7869999999999999</v>
      </c>
      <c r="AA27" s="167">
        <v>1.669</v>
      </c>
      <c r="AB27" s="167">
        <v>1.7709999999999999</v>
      </c>
      <c r="AC27" s="167">
        <v>1.7130000000000001</v>
      </c>
      <c r="AD27" s="167">
        <v>1.8029999999999999</v>
      </c>
      <c r="AE27" s="167">
        <v>1.5429999999999999</v>
      </c>
      <c r="AF27" s="167">
        <v>1.5609999999999999</v>
      </c>
      <c r="AG27" s="167">
        <v>1.371</v>
      </c>
      <c r="AH27" s="167">
        <v>1.5049999999999999</v>
      </c>
      <c r="AI27" s="167">
        <v>1.4630000000000001</v>
      </c>
      <c r="AJ27" s="167">
        <v>1.4319999999999999</v>
      </c>
      <c r="AK27" s="167">
        <v>1.427</v>
      </c>
      <c r="AL27" s="167">
        <v>1.357</v>
      </c>
      <c r="AM27" s="167">
        <v>1.34</v>
      </c>
      <c r="AN27" s="167">
        <v>1.4359999999999999</v>
      </c>
      <c r="AO27" s="167">
        <v>1.38</v>
      </c>
      <c r="AP27" s="167">
        <v>1.3480000000000001</v>
      </c>
      <c r="AQ27" s="167">
        <v>1.583</v>
      </c>
      <c r="AR27" s="167">
        <v>1.4179999999999999</v>
      </c>
      <c r="AS27" s="167">
        <v>1.4510000000000001</v>
      </c>
      <c r="AT27" s="167">
        <v>1.3049999999999999</v>
      </c>
      <c r="AU27" s="167">
        <v>1.3560000000000001</v>
      </c>
      <c r="AV27" s="167">
        <v>1.3759999999999999</v>
      </c>
      <c r="AW27" s="167">
        <v>1.512</v>
      </c>
      <c r="AX27" s="167">
        <v>1.5660000000000001</v>
      </c>
      <c r="AY27" s="167">
        <v>1.375</v>
      </c>
      <c r="AZ27" s="167">
        <v>1.5489999999999999</v>
      </c>
      <c r="BA27" s="167">
        <v>1.321</v>
      </c>
      <c r="BB27" s="167">
        <v>1.4283967407</v>
      </c>
      <c r="BC27" s="230">
        <v>1.426574</v>
      </c>
      <c r="BD27" s="230">
        <v>1.4196390000000001</v>
      </c>
      <c r="BE27" s="230">
        <v>1.3986529999999999</v>
      </c>
      <c r="BF27" s="230">
        <v>1.3881969999999999</v>
      </c>
      <c r="BG27" s="230">
        <v>1.379332</v>
      </c>
      <c r="BH27" s="230">
        <v>1.3717520000000001</v>
      </c>
      <c r="BI27" s="230">
        <v>1.3663000000000001</v>
      </c>
      <c r="BJ27" s="230">
        <v>1.3626689999999999</v>
      </c>
      <c r="BK27" s="230">
        <v>1.36321</v>
      </c>
      <c r="BL27" s="230">
        <v>1.361459</v>
      </c>
      <c r="BM27" s="230">
        <v>1.359766</v>
      </c>
      <c r="BN27" s="230">
        <v>1.358239</v>
      </c>
      <c r="BO27" s="230">
        <v>1.356582</v>
      </c>
      <c r="BP27" s="230">
        <v>1.354903</v>
      </c>
      <c r="BQ27" s="230">
        <v>1.351297</v>
      </c>
      <c r="BR27" s="230">
        <v>1.351002</v>
      </c>
      <c r="BS27" s="230">
        <v>1.352114</v>
      </c>
      <c r="BT27" s="230">
        <v>1.355245</v>
      </c>
      <c r="BU27" s="230">
        <v>1.3587089999999999</v>
      </c>
      <c r="BV27" s="230">
        <v>1.363121</v>
      </c>
    </row>
    <row r="28" spans="1:74" s="114" customFormat="1" ht="11.15" customHeight="1" x14ac:dyDescent="0.25">
      <c r="A28" s="113"/>
      <c r="B28" s="160"/>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232"/>
      <c r="BD28" s="232"/>
      <c r="BE28" s="232"/>
      <c r="BF28" s="232"/>
      <c r="BG28" s="232"/>
      <c r="BH28" s="232"/>
      <c r="BI28" s="232"/>
      <c r="BJ28" s="232"/>
      <c r="BK28" s="232"/>
      <c r="BL28" s="232"/>
      <c r="BM28" s="232"/>
      <c r="BN28" s="232"/>
      <c r="BO28" s="232"/>
      <c r="BP28" s="232"/>
      <c r="BQ28" s="232"/>
      <c r="BR28" s="232"/>
      <c r="BS28" s="232"/>
      <c r="BT28" s="232"/>
      <c r="BU28" s="232"/>
      <c r="BV28" s="232"/>
    </row>
    <row r="29" spans="1:74" ht="11.15" customHeight="1" x14ac:dyDescent="0.25">
      <c r="A29" s="105"/>
      <c r="B29" s="227" t="s">
        <v>1135</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237"/>
      <c r="BD29" s="237"/>
      <c r="BE29" s="237"/>
      <c r="BF29" s="237"/>
      <c r="BG29" s="237"/>
      <c r="BH29" s="237"/>
      <c r="BI29" s="237"/>
      <c r="BJ29" s="237"/>
      <c r="BK29" s="237"/>
      <c r="BL29" s="237"/>
      <c r="BM29" s="237"/>
      <c r="BN29" s="237"/>
      <c r="BO29" s="237"/>
      <c r="BP29" s="237"/>
      <c r="BQ29" s="237"/>
      <c r="BR29" s="237"/>
      <c r="BS29" s="237"/>
      <c r="BT29" s="237"/>
      <c r="BU29" s="237"/>
      <c r="BV29" s="237"/>
    </row>
    <row r="30" spans="1:74" ht="11.15" customHeight="1" x14ac:dyDescent="0.25">
      <c r="A30" s="450" t="s">
        <v>497</v>
      </c>
      <c r="B30" s="451" t="s">
        <v>496</v>
      </c>
      <c r="C30" s="54">
        <v>101.3768</v>
      </c>
      <c r="D30" s="54">
        <v>101.633</v>
      </c>
      <c r="E30" s="54">
        <v>97.667199999999994</v>
      </c>
      <c r="F30" s="54">
        <v>84.597899999999996</v>
      </c>
      <c r="G30" s="54">
        <v>85.973200000000006</v>
      </c>
      <c r="H30" s="54">
        <v>91.5625</v>
      </c>
      <c r="I30" s="54">
        <v>95.014399999999995</v>
      </c>
      <c r="J30" s="54">
        <v>95.888099999999994</v>
      </c>
      <c r="K30" s="54">
        <v>95.844399999999993</v>
      </c>
      <c r="L30" s="54">
        <v>96.429199999999994</v>
      </c>
      <c r="M30" s="54">
        <v>96.856399999999994</v>
      </c>
      <c r="N30" s="54">
        <v>97.975399999999993</v>
      </c>
      <c r="O30" s="54">
        <v>98.783600000000007</v>
      </c>
      <c r="P30" s="54">
        <v>95.374399999999994</v>
      </c>
      <c r="Q30" s="54">
        <v>98.135099999999994</v>
      </c>
      <c r="R30" s="54">
        <v>98.288600000000002</v>
      </c>
      <c r="S30" s="54">
        <v>99.150800000000004</v>
      </c>
      <c r="T30" s="54">
        <v>99.509600000000006</v>
      </c>
      <c r="U30" s="54">
        <v>100.12309999999999</v>
      </c>
      <c r="V30" s="54">
        <v>100.1255</v>
      </c>
      <c r="W30" s="54">
        <v>99.061400000000006</v>
      </c>
      <c r="X30" s="54">
        <v>100.3045</v>
      </c>
      <c r="Y30" s="54">
        <v>101.19710000000001</v>
      </c>
      <c r="Z30" s="54">
        <v>100.886</v>
      </c>
      <c r="AA30" s="54">
        <v>101.0227</v>
      </c>
      <c r="AB30" s="54">
        <v>101.67659999999999</v>
      </c>
      <c r="AC30" s="54">
        <v>102.47799999999999</v>
      </c>
      <c r="AD30" s="54">
        <v>102.7953</v>
      </c>
      <c r="AE30" s="54">
        <v>102.7769</v>
      </c>
      <c r="AF30" s="54">
        <v>102.6863</v>
      </c>
      <c r="AG30" s="54">
        <v>103.1328</v>
      </c>
      <c r="AH30" s="54">
        <v>103.23439999999999</v>
      </c>
      <c r="AI30" s="54">
        <v>103.5283</v>
      </c>
      <c r="AJ30" s="54">
        <v>103.4114</v>
      </c>
      <c r="AK30" s="54">
        <v>103.0707</v>
      </c>
      <c r="AL30" s="54">
        <v>101.48480000000001</v>
      </c>
      <c r="AM30" s="54">
        <v>102.5478</v>
      </c>
      <c r="AN30" s="54">
        <v>102.5671</v>
      </c>
      <c r="AO30" s="54">
        <v>102.6592</v>
      </c>
      <c r="AP30" s="54">
        <v>103.1512</v>
      </c>
      <c r="AQ30" s="54">
        <v>102.92400000000001</v>
      </c>
      <c r="AR30" s="54">
        <v>102.3002</v>
      </c>
      <c r="AS30" s="54">
        <v>103.19</v>
      </c>
      <c r="AT30" s="54">
        <v>103.11409999999999</v>
      </c>
      <c r="AU30" s="54">
        <v>103.2974</v>
      </c>
      <c r="AV30" s="54">
        <v>102.56829999999999</v>
      </c>
      <c r="AW30" s="54">
        <v>102.93819999999999</v>
      </c>
      <c r="AX30" s="54">
        <v>102.61490000000001</v>
      </c>
      <c r="AY30" s="54">
        <v>101.81100000000001</v>
      </c>
      <c r="AZ30" s="54">
        <v>102.2599</v>
      </c>
      <c r="BA30" s="54">
        <v>102.65770000000001</v>
      </c>
      <c r="BB30" s="54">
        <v>102.7642963</v>
      </c>
      <c r="BC30" s="232">
        <v>102.9586</v>
      </c>
      <c r="BD30" s="232">
        <v>103.11320000000001</v>
      </c>
      <c r="BE30" s="232">
        <v>103.17270000000001</v>
      </c>
      <c r="BF30" s="232">
        <v>103.2889</v>
      </c>
      <c r="BG30" s="232">
        <v>103.4068</v>
      </c>
      <c r="BH30" s="232">
        <v>103.54649999999999</v>
      </c>
      <c r="BI30" s="232">
        <v>103.6523</v>
      </c>
      <c r="BJ30" s="232">
        <v>103.7445</v>
      </c>
      <c r="BK30" s="232">
        <v>103.79770000000001</v>
      </c>
      <c r="BL30" s="232">
        <v>103.8817</v>
      </c>
      <c r="BM30" s="232">
        <v>103.971</v>
      </c>
      <c r="BN30" s="232">
        <v>104.0543</v>
      </c>
      <c r="BO30" s="232">
        <v>104.1628</v>
      </c>
      <c r="BP30" s="232">
        <v>104.2852</v>
      </c>
      <c r="BQ30" s="232">
        <v>104.43300000000001</v>
      </c>
      <c r="BR30" s="232">
        <v>104.5745</v>
      </c>
      <c r="BS30" s="232">
        <v>104.7213</v>
      </c>
      <c r="BT30" s="232">
        <v>104.8805</v>
      </c>
      <c r="BU30" s="232">
        <v>105.03230000000001</v>
      </c>
      <c r="BV30" s="232">
        <v>105.18389999999999</v>
      </c>
    </row>
    <row r="31" spans="1:74" ht="11.15" customHeight="1" x14ac:dyDescent="0.25">
      <c r="A31" s="228" t="s">
        <v>478</v>
      </c>
      <c r="B31" s="29" t="s">
        <v>774</v>
      </c>
      <c r="C31" s="54">
        <v>98.911600000000007</v>
      </c>
      <c r="D31" s="54">
        <v>99.133099999999999</v>
      </c>
      <c r="E31" s="54">
        <v>94.607399999999998</v>
      </c>
      <c r="F31" s="54">
        <v>79.942099999999996</v>
      </c>
      <c r="G31" s="54">
        <v>83.488</v>
      </c>
      <c r="H31" s="54">
        <v>90.024199999999993</v>
      </c>
      <c r="I31" s="54">
        <v>93.261200000000002</v>
      </c>
      <c r="J31" s="54">
        <v>94.519300000000001</v>
      </c>
      <c r="K31" s="54">
        <v>94.4619</v>
      </c>
      <c r="L31" s="54">
        <v>95.208200000000005</v>
      </c>
      <c r="M31" s="54">
        <v>95.811499999999995</v>
      </c>
      <c r="N31" s="54">
        <v>96.444999999999993</v>
      </c>
      <c r="O31" s="54">
        <v>97.509799999999998</v>
      </c>
      <c r="P31" s="54">
        <v>93.527600000000007</v>
      </c>
      <c r="Q31" s="54">
        <v>96.397800000000004</v>
      </c>
      <c r="R31" s="54">
        <v>96.585899999999995</v>
      </c>
      <c r="S31" s="54">
        <v>97.684299999999993</v>
      </c>
      <c r="T31" s="54">
        <v>97.680599999999998</v>
      </c>
      <c r="U31" s="54">
        <v>98.688699999999997</v>
      </c>
      <c r="V31" s="54">
        <v>98.331299999999999</v>
      </c>
      <c r="W31" s="54">
        <v>97.423500000000004</v>
      </c>
      <c r="X31" s="54">
        <v>98.754999999999995</v>
      </c>
      <c r="Y31" s="54">
        <v>99.6404</v>
      </c>
      <c r="Z31" s="54">
        <v>99.617000000000004</v>
      </c>
      <c r="AA31" s="54">
        <v>99.059600000000003</v>
      </c>
      <c r="AB31" s="54">
        <v>100.2304</v>
      </c>
      <c r="AC31" s="54">
        <v>101.0107</v>
      </c>
      <c r="AD31" s="54">
        <v>101.19410000000001</v>
      </c>
      <c r="AE31" s="54">
        <v>100.863</v>
      </c>
      <c r="AF31" s="54">
        <v>100.4645</v>
      </c>
      <c r="AG31" s="54">
        <v>100.7345</v>
      </c>
      <c r="AH31" s="54">
        <v>100.9427</v>
      </c>
      <c r="AI31" s="54">
        <v>101.14019999999999</v>
      </c>
      <c r="AJ31" s="54">
        <v>101.23390000000001</v>
      </c>
      <c r="AK31" s="54">
        <v>100.4743</v>
      </c>
      <c r="AL31" s="54">
        <v>98.313000000000002</v>
      </c>
      <c r="AM31" s="54">
        <v>99.924000000000007</v>
      </c>
      <c r="AN31" s="54">
        <v>100.2713</v>
      </c>
      <c r="AO31" s="54">
        <v>99.510999999999996</v>
      </c>
      <c r="AP31" s="54">
        <v>100.50790000000001</v>
      </c>
      <c r="AQ31" s="54">
        <v>100.3586</v>
      </c>
      <c r="AR31" s="54">
        <v>99.642700000000005</v>
      </c>
      <c r="AS31" s="54">
        <v>100.0108</v>
      </c>
      <c r="AT31" s="54">
        <v>99.919300000000007</v>
      </c>
      <c r="AU31" s="54">
        <v>100.1165</v>
      </c>
      <c r="AV31" s="54">
        <v>99.400499999999994</v>
      </c>
      <c r="AW31" s="54">
        <v>99.937799999999996</v>
      </c>
      <c r="AX31" s="54">
        <v>99.965900000000005</v>
      </c>
      <c r="AY31" s="54">
        <v>98.820800000000006</v>
      </c>
      <c r="AZ31" s="54">
        <v>100.001</v>
      </c>
      <c r="BA31" s="54">
        <v>100.4957</v>
      </c>
      <c r="BB31" s="54">
        <v>100.13491777999999</v>
      </c>
      <c r="BC31" s="232">
        <v>100.34229999999999</v>
      </c>
      <c r="BD31" s="232">
        <v>100.5654</v>
      </c>
      <c r="BE31" s="232">
        <v>100.84950000000001</v>
      </c>
      <c r="BF31" s="232">
        <v>101.07</v>
      </c>
      <c r="BG31" s="232">
        <v>101.2723</v>
      </c>
      <c r="BH31" s="232">
        <v>101.46980000000001</v>
      </c>
      <c r="BI31" s="232">
        <v>101.6255</v>
      </c>
      <c r="BJ31" s="232">
        <v>101.75279999999999</v>
      </c>
      <c r="BK31" s="232">
        <v>101.812</v>
      </c>
      <c r="BL31" s="232">
        <v>101.91240000000001</v>
      </c>
      <c r="BM31" s="232">
        <v>102.0142</v>
      </c>
      <c r="BN31" s="232">
        <v>102.1015</v>
      </c>
      <c r="BO31" s="232">
        <v>102.2183</v>
      </c>
      <c r="BP31" s="232">
        <v>102.34869999999999</v>
      </c>
      <c r="BQ31" s="232">
        <v>102.48779999999999</v>
      </c>
      <c r="BR31" s="232">
        <v>102.6486</v>
      </c>
      <c r="BS31" s="232">
        <v>102.8263</v>
      </c>
      <c r="BT31" s="232">
        <v>103.0506</v>
      </c>
      <c r="BU31" s="232">
        <v>103.23990000000001</v>
      </c>
      <c r="BV31" s="232">
        <v>103.42400000000001</v>
      </c>
    </row>
    <row r="32" spans="1:74" ht="11.15" customHeight="1" x14ac:dyDescent="0.25">
      <c r="A32" s="452" t="s">
        <v>765</v>
      </c>
      <c r="B32" s="453" t="s">
        <v>775</v>
      </c>
      <c r="C32" s="54">
        <v>104.6379</v>
      </c>
      <c r="D32" s="54">
        <v>105.238</v>
      </c>
      <c r="E32" s="54">
        <v>104.36199999999999</v>
      </c>
      <c r="F32" s="54">
        <v>94.7423</v>
      </c>
      <c r="G32" s="54">
        <v>97.335099999999997</v>
      </c>
      <c r="H32" s="54">
        <v>102.4064</v>
      </c>
      <c r="I32" s="54">
        <v>102.5132</v>
      </c>
      <c r="J32" s="54">
        <v>104.1255</v>
      </c>
      <c r="K32" s="54">
        <v>103.64230000000001</v>
      </c>
      <c r="L32" s="54">
        <v>103.9271</v>
      </c>
      <c r="M32" s="54">
        <v>104.36360000000001</v>
      </c>
      <c r="N32" s="54">
        <v>104.4396</v>
      </c>
      <c r="O32" s="54">
        <v>104.6948</v>
      </c>
      <c r="P32" s="54">
        <v>102.32940000000001</v>
      </c>
      <c r="Q32" s="54">
        <v>104.4367</v>
      </c>
      <c r="R32" s="54">
        <v>103.4736</v>
      </c>
      <c r="S32" s="54">
        <v>102.6294</v>
      </c>
      <c r="T32" s="54">
        <v>102.518</v>
      </c>
      <c r="U32" s="54">
        <v>101.89530000000001</v>
      </c>
      <c r="V32" s="54">
        <v>102.2881</v>
      </c>
      <c r="W32" s="54">
        <v>101.99979999999999</v>
      </c>
      <c r="X32" s="54">
        <v>102.38420000000001</v>
      </c>
      <c r="Y32" s="54">
        <v>103.5407</v>
      </c>
      <c r="Z32" s="54">
        <v>103.9932</v>
      </c>
      <c r="AA32" s="54">
        <v>104.09229999999999</v>
      </c>
      <c r="AB32" s="54">
        <v>105.7223</v>
      </c>
      <c r="AC32" s="54">
        <v>105.62949999999999</v>
      </c>
      <c r="AD32" s="54">
        <v>105.4037</v>
      </c>
      <c r="AE32" s="54">
        <v>105.017</v>
      </c>
      <c r="AF32" s="54">
        <v>104.9058</v>
      </c>
      <c r="AG32" s="54">
        <v>104.7063</v>
      </c>
      <c r="AH32" s="54">
        <v>104.7521</v>
      </c>
      <c r="AI32" s="54">
        <v>104.99550000000001</v>
      </c>
      <c r="AJ32" s="54">
        <v>105.3655</v>
      </c>
      <c r="AK32" s="54">
        <v>104.7967</v>
      </c>
      <c r="AL32" s="54">
        <v>103.4864</v>
      </c>
      <c r="AM32" s="54">
        <v>105.5658</v>
      </c>
      <c r="AN32" s="54">
        <v>105.5707</v>
      </c>
      <c r="AO32" s="54">
        <v>104.2397</v>
      </c>
      <c r="AP32" s="54">
        <v>104.5689</v>
      </c>
      <c r="AQ32" s="54">
        <v>104.2668</v>
      </c>
      <c r="AR32" s="54">
        <v>102.10680000000001</v>
      </c>
      <c r="AS32" s="54">
        <v>101.2167</v>
      </c>
      <c r="AT32" s="54">
        <v>101.8978</v>
      </c>
      <c r="AU32" s="54">
        <v>101.72329999999999</v>
      </c>
      <c r="AV32" s="54">
        <v>102.5984</v>
      </c>
      <c r="AW32" s="54">
        <v>102.2574</v>
      </c>
      <c r="AX32" s="54">
        <v>102.3275</v>
      </c>
      <c r="AY32" s="54">
        <v>101.4258</v>
      </c>
      <c r="AZ32" s="54">
        <v>102.1735</v>
      </c>
      <c r="BA32" s="54">
        <v>101.6225</v>
      </c>
      <c r="BB32" s="54">
        <v>102.11262963</v>
      </c>
      <c r="BC32" s="232">
        <v>102.27930000000001</v>
      </c>
      <c r="BD32" s="232">
        <v>102.43429999999999</v>
      </c>
      <c r="BE32" s="232">
        <v>102.5543</v>
      </c>
      <c r="BF32" s="232">
        <v>102.70359999999999</v>
      </c>
      <c r="BG32" s="232">
        <v>102.85890000000001</v>
      </c>
      <c r="BH32" s="232">
        <v>103.0384</v>
      </c>
      <c r="BI32" s="232">
        <v>103.1918</v>
      </c>
      <c r="BJ32" s="232">
        <v>103.3374</v>
      </c>
      <c r="BK32" s="232">
        <v>103.462</v>
      </c>
      <c r="BL32" s="232">
        <v>103.60209999999999</v>
      </c>
      <c r="BM32" s="232">
        <v>103.7443</v>
      </c>
      <c r="BN32" s="232">
        <v>103.87730000000001</v>
      </c>
      <c r="BO32" s="232">
        <v>104.0325</v>
      </c>
      <c r="BP32" s="232">
        <v>104.1985</v>
      </c>
      <c r="BQ32" s="232">
        <v>104.3921</v>
      </c>
      <c r="BR32" s="232">
        <v>104.5672</v>
      </c>
      <c r="BS32" s="232">
        <v>104.7405</v>
      </c>
      <c r="BT32" s="232">
        <v>104.91160000000001</v>
      </c>
      <c r="BU32" s="232">
        <v>105.0818</v>
      </c>
      <c r="BV32" s="232">
        <v>105.25060000000001</v>
      </c>
    </row>
    <row r="33" spans="1:74" ht="11.15" customHeight="1" x14ac:dyDescent="0.25">
      <c r="A33" s="452" t="s">
        <v>766</v>
      </c>
      <c r="B33" s="453" t="s">
        <v>776</v>
      </c>
      <c r="C33" s="54">
        <v>100.91249999999999</v>
      </c>
      <c r="D33" s="54">
        <v>100.69670000000001</v>
      </c>
      <c r="E33" s="54">
        <v>100.6597</v>
      </c>
      <c r="F33" s="54">
        <v>95.583500000000001</v>
      </c>
      <c r="G33" s="54">
        <v>90.040899999999993</v>
      </c>
      <c r="H33" s="54">
        <v>90.742599999999996</v>
      </c>
      <c r="I33" s="54">
        <v>90.796000000000006</v>
      </c>
      <c r="J33" s="54">
        <v>90.854799999999997</v>
      </c>
      <c r="K33" s="54">
        <v>93.166799999999995</v>
      </c>
      <c r="L33" s="54">
        <v>95.454700000000003</v>
      </c>
      <c r="M33" s="54">
        <v>96.157899999999998</v>
      </c>
      <c r="N33" s="54">
        <v>95.6477</v>
      </c>
      <c r="O33" s="54">
        <v>96.870699999999999</v>
      </c>
      <c r="P33" s="54">
        <v>93.0017</v>
      </c>
      <c r="Q33" s="54">
        <v>95.7958</v>
      </c>
      <c r="R33" s="54">
        <v>95.538200000000003</v>
      </c>
      <c r="S33" s="54">
        <v>95.461699999999993</v>
      </c>
      <c r="T33" s="54">
        <v>93.938100000000006</v>
      </c>
      <c r="U33" s="54">
        <v>95.070300000000003</v>
      </c>
      <c r="V33" s="54">
        <v>95.748599999999996</v>
      </c>
      <c r="W33" s="54">
        <v>95.501099999999994</v>
      </c>
      <c r="X33" s="54">
        <v>95.0334</v>
      </c>
      <c r="Y33" s="54">
        <v>93.959100000000007</v>
      </c>
      <c r="Z33" s="54">
        <v>95.224400000000003</v>
      </c>
      <c r="AA33" s="54">
        <v>94.6721</v>
      </c>
      <c r="AB33" s="54">
        <v>96.273899999999998</v>
      </c>
      <c r="AC33" s="54">
        <v>96.7363</v>
      </c>
      <c r="AD33" s="54">
        <v>96.618799999999993</v>
      </c>
      <c r="AE33" s="54">
        <v>96.289500000000004</v>
      </c>
      <c r="AF33" s="54">
        <v>95.737099999999998</v>
      </c>
      <c r="AG33" s="54">
        <v>94.457599999999999</v>
      </c>
      <c r="AH33" s="54">
        <v>91.777100000000004</v>
      </c>
      <c r="AI33" s="54">
        <v>91.875200000000007</v>
      </c>
      <c r="AJ33" s="54">
        <v>89.649299999999997</v>
      </c>
      <c r="AK33" s="54">
        <v>91.167900000000003</v>
      </c>
      <c r="AL33" s="54">
        <v>86.498099999999994</v>
      </c>
      <c r="AM33" s="54">
        <v>87.891999999999996</v>
      </c>
      <c r="AN33" s="54">
        <v>87.485600000000005</v>
      </c>
      <c r="AO33" s="54">
        <v>87.962999999999994</v>
      </c>
      <c r="AP33" s="54">
        <v>86.059299999999993</v>
      </c>
      <c r="AQ33" s="54">
        <v>87.236000000000004</v>
      </c>
      <c r="AR33" s="54">
        <v>86.627700000000004</v>
      </c>
      <c r="AS33" s="54">
        <v>85.115600000000001</v>
      </c>
      <c r="AT33" s="54">
        <v>86.466499999999996</v>
      </c>
      <c r="AU33" s="54">
        <v>88.397800000000004</v>
      </c>
      <c r="AV33" s="54">
        <v>87.699700000000007</v>
      </c>
      <c r="AW33" s="54">
        <v>88.421899999999994</v>
      </c>
      <c r="AX33" s="54">
        <v>87.946100000000001</v>
      </c>
      <c r="AY33" s="54">
        <v>86.540099999999995</v>
      </c>
      <c r="AZ33" s="54">
        <v>87.347099999999998</v>
      </c>
      <c r="BA33" s="54">
        <v>87.903700000000001</v>
      </c>
      <c r="BB33" s="54">
        <v>87.153673333</v>
      </c>
      <c r="BC33" s="232">
        <v>87.219239999999999</v>
      </c>
      <c r="BD33" s="232">
        <v>87.357140000000001</v>
      </c>
      <c r="BE33" s="232">
        <v>87.695530000000005</v>
      </c>
      <c r="BF33" s="232">
        <v>87.881969999999995</v>
      </c>
      <c r="BG33" s="232">
        <v>88.044619999999995</v>
      </c>
      <c r="BH33" s="232">
        <v>88.166719999999998</v>
      </c>
      <c r="BI33" s="232">
        <v>88.294359999999998</v>
      </c>
      <c r="BJ33" s="232">
        <v>88.410790000000006</v>
      </c>
      <c r="BK33" s="232">
        <v>88.512659999999997</v>
      </c>
      <c r="BL33" s="232">
        <v>88.60915</v>
      </c>
      <c r="BM33" s="232">
        <v>88.696920000000006</v>
      </c>
      <c r="BN33" s="232">
        <v>88.772469999999998</v>
      </c>
      <c r="BO33" s="232">
        <v>88.845429999999993</v>
      </c>
      <c r="BP33" s="232">
        <v>88.912279999999996</v>
      </c>
      <c r="BQ33" s="232">
        <v>88.931160000000006</v>
      </c>
      <c r="BR33" s="232">
        <v>89.017229999999998</v>
      </c>
      <c r="BS33" s="232">
        <v>89.128600000000006</v>
      </c>
      <c r="BT33" s="232">
        <v>89.313990000000004</v>
      </c>
      <c r="BU33" s="232">
        <v>89.439449999999994</v>
      </c>
      <c r="BV33" s="232">
        <v>89.553669999999997</v>
      </c>
    </row>
    <row r="34" spans="1:74" ht="11.15" customHeight="1" x14ac:dyDescent="0.25">
      <c r="A34" s="452" t="s">
        <v>767</v>
      </c>
      <c r="B34" s="453" t="s">
        <v>777</v>
      </c>
      <c r="C34" s="54">
        <v>95.282700000000006</v>
      </c>
      <c r="D34" s="54">
        <v>93.431899999999999</v>
      </c>
      <c r="E34" s="54">
        <v>87.728700000000003</v>
      </c>
      <c r="F34" s="54">
        <v>70.412999999999997</v>
      </c>
      <c r="G34" s="54">
        <v>69.413600000000002</v>
      </c>
      <c r="H34" s="54">
        <v>70.460499999999996</v>
      </c>
      <c r="I34" s="54">
        <v>74.600099999999998</v>
      </c>
      <c r="J34" s="54">
        <v>74.141599999999997</v>
      </c>
      <c r="K34" s="54">
        <v>74.148799999999994</v>
      </c>
      <c r="L34" s="54">
        <v>76.702399999999997</v>
      </c>
      <c r="M34" s="54">
        <v>76.866299999999995</v>
      </c>
      <c r="N34" s="54">
        <v>80.397199999999998</v>
      </c>
      <c r="O34" s="54">
        <v>82.841800000000006</v>
      </c>
      <c r="P34" s="54">
        <v>77.554900000000004</v>
      </c>
      <c r="Q34" s="54">
        <v>86.851500000000001</v>
      </c>
      <c r="R34" s="54">
        <v>88.606800000000007</v>
      </c>
      <c r="S34" s="54">
        <v>89.567700000000002</v>
      </c>
      <c r="T34" s="54">
        <v>90.478099999999998</v>
      </c>
      <c r="U34" s="54">
        <v>91.086100000000002</v>
      </c>
      <c r="V34" s="54">
        <v>90.742500000000007</v>
      </c>
      <c r="W34" s="54">
        <v>90.482799999999997</v>
      </c>
      <c r="X34" s="54">
        <v>92.555099999999996</v>
      </c>
      <c r="Y34" s="54">
        <v>92.342100000000002</v>
      </c>
      <c r="Z34" s="54">
        <v>91.589500000000001</v>
      </c>
      <c r="AA34" s="54">
        <v>88.151399999999995</v>
      </c>
      <c r="AB34" s="54">
        <v>90.027900000000002</v>
      </c>
      <c r="AC34" s="54">
        <v>91.224000000000004</v>
      </c>
      <c r="AD34" s="54">
        <v>89.776399999999995</v>
      </c>
      <c r="AE34" s="54">
        <v>90.480500000000006</v>
      </c>
      <c r="AF34" s="54">
        <v>88.519800000000004</v>
      </c>
      <c r="AG34" s="54">
        <v>88.151399999999995</v>
      </c>
      <c r="AH34" s="54">
        <v>89.947999999999993</v>
      </c>
      <c r="AI34" s="54">
        <v>92.055700000000002</v>
      </c>
      <c r="AJ34" s="54">
        <v>91.1327</v>
      </c>
      <c r="AK34" s="54">
        <v>91.026700000000005</v>
      </c>
      <c r="AL34" s="54">
        <v>87.355599999999995</v>
      </c>
      <c r="AM34" s="54">
        <v>87.546199999999999</v>
      </c>
      <c r="AN34" s="54">
        <v>88.255200000000002</v>
      </c>
      <c r="AO34" s="54">
        <v>89.720299999999995</v>
      </c>
      <c r="AP34" s="54">
        <v>90.566800000000001</v>
      </c>
      <c r="AQ34" s="54">
        <v>90.208600000000004</v>
      </c>
      <c r="AR34" s="54">
        <v>88.930700000000002</v>
      </c>
      <c r="AS34" s="54">
        <v>90.259</v>
      </c>
      <c r="AT34" s="54">
        <v>91.555099999999996</v>
      </c>
      <c r="AU34" s="54">
        <v>92.209599999999995</v>
      </c>
      <c r="AV34" s="54">
        <v>92.463800000000006</v>
      </c>
      <c r="AW34" s="54">
        <v>92.974900000000005</v>
      </c>
      <c r="AX34" s="54">
        <v>93.294399999999996</v>
      </c>
      <c r="AY34" s="54">
        <v>89.688400000000001</v>
      </c>
      <c r="AZ34" s="54">
        <v>90.104799999999997</v>
      </c>
      <c r="BA34" s="54">
        <v>94.393799999999999</v>
      </c>
      <c r="BB34" s="54">
        <v>91.326172592999995</v>
      </c>
      <c r="BC34" s="232">
        <v>91.29213</v>
      </c>
      <c r="BD34" s="232">
        <v>91.258520000000004</v>
      </c>
      <c r="BE34" s="232">
        <v>91.244860000000003</v>
      </c>
      <c r="BF34" s="232">
        <v>91.197460000000007</v>
      </c>
      <c r="BG34" s="232">
        <v>91.135840000000002</v>
      </c>
      <c r="BH34" s="232">
        <v>91.055819999999997</v>
      </c>
      <c r="BI34" s="232">
        <v>90.968900000000005</v>
      </c>
      <c r="BJ34" s="232">
        <v>90.870900000000006</v>
      </c>
      <c r="BK34" s="232">
        <v>90.747429999999994</v>
      </c>
      <c r="BL34" s="232">
        <v>90.638059999999996</v>
      </c>
      <c r="BM34" s="232">
        <v>90.528379999999999</v>
      </c>
      <c r="BN34" s="232">
        <v>90.399299999999997</v>
      </c>
      <c r="BO34" s="232">
        <v>90.303370000000001</v>
      </c>
      <c r="BP34" s="232">
        <v>90.22148</v>
      </c>
      <c r="BQ34" s="232">
        <v>90.157939999999996</v>
      </c>
      <c r="BR34" s="232">
        <v>90.100890000000007</v>
      </c>
      <c r="BS34" s="232">
        <v>90.054659999999998</v>
      </c>
      <c r="BT34" s="232">
        <v>90.045869999999994</v>
      </c>
      <c r="BU34" s="232">
        <v>90.001270000000005</v>
      </c>
      <c r="BV34" s="232">
        <v>89.947509999999994</v>
      </c>
    </row>
    <row r="35" spans="1:74" ht="11.15" customHeight="1" x14ac:dyDescent="0.25">
      <c r="A35" s="452" t="s">
        <v>768</v>
      </c>
      <c r="B35" s="453" t="s">
        <v>778</v>
      </c>
      <c r="C35" s="54">
        <v>96.747200000000007</v>
      </c>
      <c r="D35" s="54">
        <v>96.747699999999995</v>
      </c>
      <c r="E35" s="54">
        <v>98.317400000000006</v>
      </c>
      <c r="F35" s="54">
        <v>92.205799999999996</v>
      </c>
      <c r="G35" s="54">
        <v>92.058700000000002</v>
      </c>
      <c r="H35" s="54">
        <v>92.601600000000005</v>
      </c>
      <c r="I35" s="54">
        <v>94.207599999999999</v>
      </c>
      <c r="J35" s="54">
        <v>95.3553</v>
      </c>
      <c r="K35" s="54">
        <v>95.411000000000001</v>
      </c>
      <c r="L35" s="54">
        <v>96.7226</v>
      </c>
      <c r="M35" s="54">
        <v>96.815100000000001</v>
      </c>
      <c r="N35" s="54">
        <v>96.706199999999995</v>
      </c>
      <c r="O35" s="54">
        <v>96.9298</v>
      </c>
      <c r="P35" s="54">
        <v>89.892600000000002</v>
      </c>
      <c r="Q35" s="54">
        <v>94.835099999999997</v>
      </c>
      <c r="R35" s="54">
        <v>98.996799999999993</v>
      </c>
      <c r="S35" s="54">
        <v>101.6152</v>
      </c>
      <c r="T35" s="54">
        <v>102.5333</v>
      </c>
      <c r="U35" s="54">
        <v>102.6221</v>
      </c>
      <c r="V35" s="54">
        <v>101.7256</v>
      </c>
      <c r="W35" s="54">
        <v>99.905299999999997</v>
      </c>
      <c r="X35" s="54">
        <v>102.08329999999999</v>
      </c>
      <c r="Y35" s="54">
        <v>102.3985</v>
      </c>
      <c r="Z35" s="54">
        <v>102.7719</v>
      </c>
      <c r="AA35" s="54">
        <v>101.6199</v>
      </c>
      <c r="AB35" s="54">
        <v>101.8199</v>
      </c>
      <c r="AC35" s="54">
        <v>102.7371</v>
      </c>
      <c r="AD35" s="54">
        <v>102.57129999999999</v>
      </c>
      <c r="AE35" s="54">
        <v>102.30200000000001</v>
      </c>
      <c r="AF35" s="54">
        <v>102.0852</v>
      </c>
      <c r="AG35" s="54">
        <v>102.15560000000001</v>
      </c>
      <c r="AH35" s="54">
        <v>102.5849</v>
      </c>
      <c r="AI35" s="54">
        <v>102.4739</v>
      </c>
      <c r="AJ35" s="54">
        <v>102.60639999999999</v>
      </c>
      <c r="AK35" s="54">
        <v>102.15600000000001</v>
      </c>
      <c r="AL35" s="54">
        <v>98.004099999999994</v>
      </c>
      <c r="AM35" s="54">
        <v>101.8747</v>
      </c>
      <c r="AN35" s="54">
        <v>104.3321</v>
      </c>
      <c r="AO35" s="54">
        <v>103.375</v>
      </c>
      <c r="AP35" s="54">
        <v>103.6388</v>
      </c>
      <c r="AQ35" s="54">
        <v>103.54430000000001</v>
      </c>
      <c r="AR35" s="54">
        <v>104.1421</v>
      </c>
      <c r="AS35" s="54">
        <v>103.0898</v>
      </c>
      <c r="AT35" s="54">
        <v>103.51779999999999</v>
      </c>
      <c r="AU35" s="54">
        <v>103.7473</v>
      </c>
      <c r="AV35" s="54">
        <v>102.7663</v>
      </c>
      <c r="AW35" s="54">
        <v>102.3248</v>
      </c>
      <c r="AX35" s="54">
        <v>103.3514</v>
      </c>
      <c r="AY35" s="54">
        <v>101.90309999999999</v>
      </c>
      <c r="AZ35" s="54">
        <v>104.08929999999999</v>
      </c>
      <c r="BA35" s="54">
        <v>104.7685</v>
      </c>
      <c r="BB35" s="54">
        <v>103.94429259</v>
      </c>
      <c r="BC35" s="232">
        <v>104.2439</v>
      </c>
      <c r="BD35" s="232">
        <v>104.616</v>
      </c>
      <c r="BE35" s="232">
        <v>105.2449</v>
      </c>
      <c r="BF35" s="232">
        <v>105.624</v>
      </c>
      <c r="BG35" s="232">
        <v>105.9375</v>
      </c>
      <c r="BH35" s="232">
        <v>106.1135</v>
      </c>
      <c r="BI35" s="232">
        <v>106.3497</v>
      </c>
      <c r="BJ35" s="232">
        <v>106.5741</v>
      </c>
      <c r="BK35" s="232">
        <v>106.75830000000001</v>
      </c>
      <c r="BL35" s="232">
        <v>106.9807</v>
      </c>
      <c r="BM35" s="232">
        <v>107.2129</v>
      </c>
      <c r="BN35" s="232">
        <v>107.4953</v>
      </c>
      <c r="BO35" s="232">
        <v>107.7166</v>
      </c>
      <c r="BP35" s="232">
        <v>107.9174</v>
      </c>
      <c r="BQ35" s="232">
        <v>108.0224</v>
      </c>
      <c r="BR35" s="232">
        <v>108.2384</v>
      </c>
      <c r="BS35" s="232">
        <v>108.4903</v>
      </c>
      <c r="BT35" s="232">
        <v>108.8338</v>
      </c>
      <c r="BU35" s="232">
        <v>109.1156</v>
      </c>
      <c r="BV35" s="232">
        <v>109.3916</v>
      </c>
    </row>
    <row r="36" spans="1:74" ht="11.15" customHeight="1" x14ac:dyDescent="0.25">
      <c r="A36" s="452" t="s">
        <v>769</v>
      </c>
      <c r="B36" s="453" t="s">
        <v>779</v>
      </c>
      <c r="C36" s="54">
        <v>102.91240000000001</v>
      </c>
      <c r="D36" s="54">
        <v>103.1005</v>
      </c>
      <c r="E36" s="54">
        <v>97.7607</v>
      </c>
      <c r="F36" s="54">
        <v>84.291799999999995</v>
      </c>
      <c r="G36" s="54">
        <v>91.481300000000005</v>
      </c>
      <c r="H36" s="54">
        <v>95.531499999999994</v>
      </c>
      <c r="I36" s="54">
        <v>97.311400000000006</v>
      </c>
      <c r="J36" s="54">
        <v>97.439599999999999</v>
      </c>
      <c r="K36" s="54">
        <v>96.404799999999994</v>
      </c>
      <c r="L36" s="54">
        <v>99.180999999999997</v>
      </c>
      <c r="M36" s="54">
        <v>99.921499999999995</v>
      </c>
      <c r="N36" s="54">
        <v>102.5714</v>
      </c>
      <c r="O36" s="54">
        <v>100.9092</v>
      </c>
      <c r="P36" s="54">
        <v>96.860100000000003</v>
      </c>
      <c r="Q36" s="54">
        <v>99.605099999999993</v>
      </c>
      <c r="R36" s="54">
        <v>99.339699999999993</v>
      </c>
      <c r="S36" s="54">
        <v>97.662800000000004</v>
      </c>
      <c r="T36" s="54">
        <v>98.808199999999999</v>
      </c>
      <c r="U36" s="54">
        <v>100.3617</v>
      </c>
      <c r="V36" s="54">
        <v>101.1033</v>
      </c>
      <c r="W36" s="54">
        <v>101.39619999999999</v>
      </c>
      <c r="X36" s="54">
        <v>101.0497</v>
      </c>
      <c r="Y36" s="54">
        <v>103.72669999999999</v>
      </c>
      <c r="Z36" s="54">
        <v>105.4387</v>
      </c>
      <c r="AA36" s="54">
        <v>104.5005</v>
      </c>
      <c r="AB36" s="54">
        <v>108.8798</v>
      </c>
      <c r="AC36" s="54">
        <v>108.04349999999999</v>
      </c>
      <c r="AD36" s="54">
        <v>107.0907</v>
      </c>
      <c r="AE36" s="54">
        <v>108.3871</v>
      </c>
      <c r="AF36" s="54">
        <v>108.6711</v>
      </c>
      <c r="AG36" s="54">
        <v>108.85290000000001</v>
      </c>
      <c r="AH36" s="54">
        <v>109.0337</v>
      </c>
      <c r="AI36" s="54">
        <v>111.3086</v>
      </c>
      <c r="AJ36" s="54">
        <v>111.0857</v>
      </c>
      <c r="AK36" s="54">
        <v>110.3129</v>
      </c>
      <c r="AL36" s="54">
        <v>110.2958</v>
      </c>
      <c r="AM36" s="54">
        <v>112.128</v>
      </c>
      <c r="AN36" s="54">
        <v>112.89279999999999</v>
      </c>
      <c r="AO36" s="54">
        <v>109.1678</v>
      </c>
      <c r="AP36" s="54">
        <v>108.93770000000001</v>
      </c>
      <c r="AQ36" s="54">
        <v>109.52500000000001</v>
      </c>
      <c r="AR36" s="54">
        <v>107.48009999999999</v>
      </c>
      <c r="AS36" s="54">
        <v>107.1948</v>
      </c>
      <c r="AT36" s="54">
        <v>107.3741</v>
      </c>
      <c r="AU36" s="54">
        <v>107.7527</v>
      </c>
      <c r="AV36" s="54">
        <v>108.4128</v>
      </c>
      <c r="AW36" s="54">
        <v>106.62520000000001</v>
      </c>
      <c r="AX36" s="54">
        <v>107.2307</v>
      </c>
      <c r="AY36" s="54">
        <v>103.751</v>
      </c>
      <c r="AZ36" s="54">
        <v>103.98650000000001</v>
      </c>
      <c r="BA36" s="54">
        <v>102.11450000000001</v>
      </c>
      <c r="BB36" s="54">
        <v>103.4906963</v>
      </c>
      <c r="BC36" s="232">
        <v>103.6807</v>
      </c>
      <c r="BD36" s="232">
        <v>103.9226</v>
      </c>
      <c r="BE36" s="232">
        <v>104.29089999999999</v>
      </c>
      <c r="BF36" s="232">
        <v>104.58110000000001</v>
      </c>
      <c r="BG36" s="232">
        <v>104.86750000000001</v>
      </c>
      <c r="BH36" s="232">
        <v>105.11369999999999</v>
      </c>
      <c r="BI36" s="232">
        <v>105.4199</v>
      </c>
      <c r="BJ36" s="232">
        <v>105.74979999999999</v>
      </c>
      <c r="BK36" s="232">
        <v>106.1408</v>
      </c>
      <c r="BL36" s="232">
        <v>106.48950000000001</v>
      </c>
      <c r="BM36" s="232">
        <v>106.83369999999999</v>
      </c>
      <c r="BN36" s="232">
        <v>107.1936</v>
      </c>
      <c r="BO36" s="232">
        <v>107.5132</v>
      </c>
      <c r="BP36" s="232">
        <v>107.8129</v>
      </c>
      <c r="BQ36" s="232">
        <v>108.0673</v>
      </c>
      <c r="BR36" s="232">
        <v>108.3462</v>
      </c>
      <c r="BS36" s="232">
        <v>108.6242</v>
      </c>
      <c r="BT36" s="232">
        <v>108.92610000000001</v>
      </c>
      <c r="BU36" s="232">
        <v>109.18380000000001</v>
      </c>
      <c r="BV36" s="232">
        <v>109.422</v>
      </c>
    </row>
    <row r="37" spans="1:74" ht="11.15" customHeight="1" x14ac:dyDescent="0.25">
      <c r="A37" s="452" t="s">
        <v>770</v>
      </c>
      <c r="B37" s="453" t="s">
        <v>780</v>
      </c>
      <c r="C37" s="54">
        <v>98.788200000000003</v>
      </c>
      <c r="D37" s="54">
        <v>96.186700000000002</v>
      </c>
      <c r="E37" s="54">
        <v>94.042199999999994</v>
      </c>
      <c r="F37" s="54">
        <v>73.728899999999996</v>
      </c>
      <c r="G37" s="54">
        <v>71.149299999999997</v>
      </c>
      <c r="H37" s="54">
        <v>75.783699999999996</v>
      </c>
      <c r="I37" s="54">
        <v>79.918499999999995</v>
      </c>
      <c r="J37" s="54">
        <v>84.765799999999999</v>
      </c>
      <c r="K37" s="54">
        <v>89.101600000000005</v>
      </c>
      <c r="L37" s="54">
        <v>90.617400000000004</v>
      </c>
      <c r="M37" s="54">
        <v>92.992400000000004</v>
      </c>
      <c r="N37" s="54">
        <v>92.461299999999994</v>
      </c>
      <c r="O37" s="54">
        <v>93.867099999999994</v>
      </c>
      <c r="P37" s="54">
        <v>92.081199999999995</v>
      </c>
      <c r="Q37" s="54">
        <v>94.113399999999999</v>
      </c>
      <c r="R37" s="54">
        <v>96.598600000000005</v>
      </c>
      <c r="S37" s="54">
        <v>95.139700000000005</v>
      </c>
      <c r="T37" s="54">
        <v>96.415700000000001</v>
      </c>
      <c r="U37" s="54">
        <v>97.132199999999997</v>
      </c>
      <c r="V37" s="54">
        <v>97.0535</v>
      </c>
      <c r="W37" s="54">
        <v>97.643600000000006</v>
      </c>
      <c r="X37" s="54">
        <v>98.559399999999997</v>
      </c>
      <c r="Y37" s="54">
        <v>97.876300000000001</v>
      </c>
      <c r="Z37" s="54">
        <v>96.316299999999998</v>
      </c>
      <c r="AA37" s="54">
        <v>93.926100000000005</v>
      </c>
      <c r="AB37" s="54">
        <v>95.972999999999999</v>
      </c>
      <c r="AC37" s="54">
        <v>94.844200000000001</v>
      </c>
      <c r="AD37" s="54">
        <v>96.091200000000001</v>
      </c>
      <c r="AE37" s="54">
        <v>96.961299999999994</v>
      </c>
      <c r="AF37" s="54">
        <v>96.260099999999994</v>
      </c>
      <c r="AG37" s="54">
        <v>96.784199999999998</v>
      </c>
      <c r="AH37" s="54">
        <v>95.394800000000004</v>
      </c>
      <c r="AI37" s="54">
        <v>95.028000000000006</v>
      </c>
      <c r="AJ37" s="54">
        <v>95.199100000000001</v>
      </c>
      <c r="AK37" s="54">
        <v>91.996399999999994</v>
      </c>
      <c r="AL37" s="54">
        <v>90.159199999999998</v>
      </c>
      <c r="AM37" s="54">
        <v>92.027199999999993</v>
      </c>
      <c r="AN37" s="54">
        <v>93.492699999999999</v>
      </c>
      <c r="AO37" s="54">
        <v>92.660399999999996</v>
      </c>
      <c r="AP37" s="54">
        <v>95.552700000000002</v>
      </c>
      <c r="AQ37" s="54">
        <v>95.3232</v>
      </c>
      <c r="AR37" s="54">
        <v>96.244</v>
      </c>
      <c r="AS37" s="54">
        <v>94.417000000000002</v>
      </c>
      <c r="AT37" s="54">
        <v>94.022400000000005</v>
      </c>
      <c r="AU37" s="54">
        <v>95.94</v>
      </c>
      <c r="AV37" s="54">
        <v>93.332300000000004</v>
      </c>
      <c r="AW37" s="54">
        <v>94.222899999999996</v>
      </c>
      <c r="AX37" s="54">
        <v>93.991900000000001</v>
      </c>
      <c r="AY37" s="54">
        <v>91.713399999999993</v>
      </c>
      <c r="AZ37" s="54">
        <v>92.709800000000001</v>
      </c>
      <c r="BA37" s="54">
        <v>92.105500000000006</v>
      </c>
      <c r="BB37" s="54">
        <v>92.420674814999998</v>
      </c>
      <c r="BC37" s="232">
        <v>92.840630000000004</v>
      </c>
      <c r="BD37" s="232">
        <v>93.439220000000006</v>
      </c>
      <c r="BE37" s="232">
        <v>94.642160000000004</v>
      </c>
      <c r="BF37" s="232">
        <v>95.278750000000002</v>
      </c>
      <c r="BG37" s="232">
        <v>95.774680000000004</v>
      </c>
      <c r="BH37" s="232">
        <v>96.045090000000002</v>
      </c>
      <c r="BI37" s="232">
        <v>96.323400000000007</v>
      </c>
      <c r="BJ37" s="232">
        <v>96.524709999999999</v>
      </c>
      <c r="BK37" s="232">
        <v>96.472629999999995</v>
      </c>
      <c r="BL37" s="232">
        <v>96.652280000000005</v>
      </c>
      <c r="BM37" s="232">
        <v>96.887259999999998</v>
      </c>
      <c r="BN37" s="232">
        <v>97.258380000000002</v>
      </c>
      <c r="BO37" s="232">
        <v>97.543369999999996</v>
      </c>
      <c r="BP37" s="232">
        <v>97.823070000000001</v>
      </c>
      <c r="BQ37" s="232">
        <v>97.964399999999998</v>
      </c>
      <c r="BR37" s="232">
        <v>98.333290000000005</v>
      </c>
      <c r="BS37" s="232">
        <v>98.796689999999998</v>
      </c>
      <c r="BT37" s="232">
        <v>99.558269999999993</v>
      </c>
      <c r="BU37" s="232">
        <v>100.0579</v>
      </c>
      <c r="BV37" s="232">
        <v>100.49930000000001</v>
      </c>
    </row>
    <row r="38" spans="1:74" ht="11.15" customHeight="1" x14ac:dyDescent="0.25">
      <c r="A38" s="228" t="s">
        <v>760</v>
      </c>
      <c r="B38" s="29" t="s">
        <v>781</v>
      </c>
      <c r="C38" s="54">
        <v>97.541969848999997</v>
      </c>
      <c r="D38" s="54">
        <v>96.536759660000001</v>
      </c>
      <c r="E38" s="54">
        <v>93.662133948000005</v>
      </c>
      <c r="F38" s="54">
        <v>78.629093357000002</v>
      </c>
      <c r="G38" s="54">
        <v>79.235651993999994</v>
      </c>
      <c r="H38" s="54">
        <v>82.268303734</v>
      </c>
      <c r="I38" s="54">
        <v>84.896163474000005</v>
      </c>
      <c r="J38" s="54">
        <v>86.711509796000001</v>
      </c>
      <c r="K38" s="54">
        <v>88.462274523000005</v>
      </c>
      <c r="L38" s="54">
        <v>90.816674909</v>
      </c>
      <c r="M38" s="54">
        <v>92.017656697999996</v>
      </c>
      <c r="N38" s="54">
        <v>93.012900404000007</v>
      </c>
      <c r="O38" s="54">
        <v>93.427901586999994</v>
      </c>
      <c r="P38" s="54">
        <v>87.829506253999995</v>
      </c>
      <c r="Q38" s="54">
        <v>92.895029438999998</v>
      </c>
      <c r="R38" s="54">
        <v>95.244020423999999</v>
      </c>
      <c r="S38" s="54">
        <v>95.606908348000005</v>
      </c>
      <c r="T38" s="54">
        <v>96.596921365</v>
      </c>
      <c r="U38" s="54">
        <v>97.257882800999994</v>
      </c>
      <c r="V38" s="54">
        <v>96.823752752999994</v>
      </c>
      <c r="W38" s="54">
        <v>96.119777369999994</v>
      </c>
      <c r="X38" s="54">
        <v>97.532603773999995</v>
      </c>
      <c r="Y38" s="54">
        <v>97.869597533999993</v>
      </c>
      <c r="Z38" s="54">
        <v>97.760633999999996</v>
      </c>
      <c r="AA38" s="54">
        <v>95.904422620999995</v>
      </c>
      <c r="AB38" s="54">
        <v>98.210415843999996</v>
      </c>
      <c r="AC38" s="54">
        <v>97.971877276000001</v>
      </c>
      <c r="AD38" s="54">
        <v>97.538017288999995</v>
      </c>
      <c r="AE38" s="54">
        <v>98.084744193999995</v>
      </c>
      <c r="AF38" s="54">
        <v>97.370451783999997</v>
      </c>
      <c r="AG38" s="54">
        <v>97.301495614000004</v>
      </c>
      <c r="AH38" s="54">
        <v>96.778049703999997</v>
      </c>
      <c r="AI38" s="54">
        <v>97.544786067000004</v>
      </c>
      <c r="AJ38" s="54">
        <v>97.031505383999999</v>
      </c>
      <c r="AK38" s="54">
        <v>95.577061470999993</v>
      </c>
      <c r="AL38" s="54">
        <v>93.030383162000007</v>
      </c>
      <c r="AM38" s="54">
        <v>95.130927894999999</v>
      </c>
      <c r="AN38" s="54">
        <v>96.443962193999994</v>
      </c>
      <c r="AO38" s="54">
        <v>95.498508193000006</v>
      </c>
      <c r="AP38" s="54">
        <v>96.172373711000006</v>
      </c>
      <c r="AQ38" s="54">
        <v>96.540648707000003</v>
      </c>
      <c r="AR38" s="54">
        <v>95.876611093999998</v>
      </c>
      <c r="AS38" s="54">
        <v>95.501196410000006</v>
      </c>
      <c r="AT38" s="54">
        <v>95.603416671999994</v>
      </c>
      <c r="AU38" s="54">
        <v>96.814720961000006</v>
      </c>
      <c r="AV38" s="54">
        <v>95.842826603000006</v>
      </c>
      <c r="AW38" s="54">
        <v>95.770173838000005</v>
      </c>
      <c r="AX38" s="54">
        <v>96.115028906000006</v>
      </c>
      <c r="AY38" s="54">
        <v>93.622152306000004</v>
      </c>
      <c r="AZ38" s="54">
        <v>94.296222283000006</v>
      </c>
      <c r="BA38" s="54">
        <v>94.652708402000002</v>
      </c>
      <c r="BB38" s="54">
        <v>94.321292841000002</v>
      </c>
      <c r="BC38" s="232">
        <v>94.55395</v>
      </c>
      <c r="BD38" s="232">
        <v>94.88691</v>
      </c>
      <c r="BE38" s="232">
        <v>95.564999999999998</v>
      </c>
      <c r="BF38" s="232">
        <v>95.914990000000003</v>
      </c>
      <c r="BG38" s="232">
        <v>96.181690000000003</v>
      </c>
      <c r="BH38" s="232">
        <v>96.286829999999995</v>
      </c>
      <c r="BI38" s="232">
        <v>96.445660000000004</v>
      </c>
      <c r="BJ38" s="232">
        <v>96.579909999999998</v>
      </c>
      <c r="BK38" s="232">
        <v>96.621319999999997</v>
      </c>
      <c r="BL38" s="232">
        <v>96.75761</v>
      </c>
      <c r="BM38" s="232">
        <v>96.920519999999996</v>
      </c>
      <c r="BN38" s="232">
        <v>97.164199999999994</v>
      </c>
      <c r="BO38" s="232">
        <v>97.339709999999997</v>
      </c>
      <c r="BP38" s="232">
        <v>97.501230000000007</v>
      </c>
      <c r="BQ38" s="232">
        <v>97.566590000000005</v>
      </c>
      <c r="BR38" s="232">
        <v>97.761709999999994</v>
      </c>
      <c r="BS38" s="232">
        <v>98.004440000000002</v>
      </c>
      <c r="BT38" s="232">
        <v>98.398060000000001</v>
      </c>
      <c r="BU38" s="232">
        <v>98.658529999999999</v>
      </c>
      <c r="BV38" s="232">
        <v>98.889160000000004</v>
      </c>
    </row>
    <row r="39" spans="1:74" ht="11.15" customHeight="1" x14ac:dyDescent="0.25">
      <c r="A39" s="228" t="s">
        <v>761</v>
      </c>
      <c r="B39" s="29" t="s">
        <v>782</v>
      </c>
      <c r="C39" s="54">
        <v>99.207662499999998</v>
      </c>
      <c r="D39" s="54">
        <v>99.010462500000003</v>
      </c>
      <c r="E39" s="54">
        <v>94.613868749999995</v>
      </c>
      <c r="F39" s="54">
        <v>80.147518750000003</v>
      </c>
      <c r="G39" s="54">
        <v>83.630443749999998</v>
      </c>
      <c r="H39" s="54">
        <v>88.773256250000003</v>
      </c>
      <c r="I39" s="54">
        <v>91.860068749999996</v>
      </c>
      <c r="J39" s="54">
        <v>92.530299999999997</v>
      </c>
      <c r="K39" s="54">
        <v>92.764499999999998</v>
      </c>
      <c r="L39" s="54">
        <v>94.578843750000004</v>
      </c>
      <c r="M39" s="54">
        <v>95.370743750000003</v>
      </c>
      <c r="N39" s="54">
        <v>96.84250625</v>
      </c>
      <c r="O39" s="54">
        <v>96.912106249999994</v>
      </c>
      <c r="P39" s="54">
        <v>92.07688125</v>
      </c>
      <c r="Q39" s="54">
        <v>95.989850000000004</v>
      </c>
      <c r="R39" s="54">
        <v>96.456737500000003</v>
      </c>
      <c r="S39" s="54">
        <v>96.650618750000007</v>
      </c>
      <c r="T39" s="54">
        <v>96.781431249999997</v>
      </c>
      <c r="U39" s="54">
        <v>97.625518749999998</v>
      </c>
      <c r="V39" s="54">
        <v>97.458818750000006</v>
      </c>
      <c r="W39" s="54">
        <v>96.873724999999993</v>
      </c>
      <c r="X39" s="54">
        <v>97.995156249999994</v>
      </c>
      <c r="Y39" s="54">
        <v>98.99485</v>
      </c>
      <c r="Z39" s="54">
        <v>99.431018750000007</v>
      </c>
      <c r="AA39" s="54">
        <v>98.387006249999999</v>
      </c>
      <c r="AB39" s="54">
        <v>100.60869375</v>
      </c>
      <c r="AC39" s="54">
        <v>100.93409375</v>
      </c>
      <c r="AD39" s="54">
        <v>100.47211875000001</v>
      </c>
      <c r="AE39" s="54">
        <v>100.75406875</v>
      </c>
      <c r="AF39" s="54">
        <v>100.28246875000001</v>
      </c>
      <c r="AG39" s="54">
        <v>100.36231875</v>
      </c>
      <c r="AH39" s="54">
        <v>100.158725</v>
      </c>
      <c r="AI39" s="54">
        <v>100.75123125</v>
      </c>
      <c r="AJ39" s="54">
        <v>100.29983125</v>
      </c>
      <c r="AK39" s="54">
        <v>99.626175000000003</v>
      </c>
      <c r="AL39" s="54">
        <v>97.539362499999996</v>
      </c>
      <c r="AM39" s="54">
        <v>99.310400000000001</v>
      </c>
      <c r="AN39" s="54">
        <v>99.871818750000003</v>
      </c>
      <c r="AO39" s="54">
        <v>98.761212499999999</v>
      </c>
      <c r="AP39" s="54">
        <v>99.275274999999993</v>
      </c>
      <c r="AQ39" s="54">
        <v>99.631712500000006</v>
      </c>
      <c r="AR39" s="54">
        <v>98.300062499999996</v>
      </c>
      <c r="AS39" s="54">
        <v>98.356706250000002</v>
      </c>
      <c r="AT39" s="54">
        <v>98.523043749999999</v>
      </c>
      <c r="AU39" s="54">
        <v>99.319275000000005</v>
      </c>
      <c r="AV39" s="54">
        <v>98.552456250000006</v>
      </c>
      <c r="AW39" s="54">
        <v>98.941056250000003</v>
      </c>
      <c r="AX39" s="54">
        <v>98.760137499999999</v>
      </c>
      <c r="AY39" s="54">
        <v>96.621668749999998</v>
      </c>
      <c r="AZ39" s="54">
        <v>97.644043749999994</v>
      </c>
      <c r="BA39" s="54">
        <v>97.9833</v>
      </c>
      <c r="BB39" s="54">
        <v>97.658009305999997</v>
      </c>
      <c r="BC39" s="232">
        <v>97.850219999999993</v>
      </c>
      <c r="BD39" s="232">
        <v>98.085250000000002</v>
      </c>
      <c r="BE39" s="232">
        <v>98.458640000000003</v>
      </c>
      <c r="BF39" s="232">
        <v>98.707669999999993</v>
      </c>
      <c r="BG39" s="232">
        <v>98.927890000000005</v>
      </c>
      <c r="BH39" s="232">
        <v>99.100579999999994</v>
      </c>
      <c r="BI39" s="232">
        <v>99.277180000000001</v>
      </c>
      <c r="BJ39" s="232">
        <v>99.438980000000001</v>
      </c>
      <c r="BK39" s="232">
        <v>99.55247</v>
      </c>
      <c r="BL39" s="232">
        <v>99.70984</v>
      </c>
      <c r="BM39" s="232">
        <v>99.877549999999999</v>
      </c>
      <c r="BN39" s="232">
        <v>100.0699</v>
      </c>
      <c r="BO39" s="232">
        <v>100.24760000000001</v>
      </c>
      <c r="BP39" s="232">
        <v>100.425</v>
      </c>
      <c r="BQ39" s="232">
        <v>100.58199999999999</v>
      </c>
      <c r="BR39" s="232">
        <v>100.77370000000001</v>
      </c>
      <c r="BS39" s="232">
        <v>100.98</v>
      </c>
      <c r="BT39" s="232">
        <v>101.23950000000001</v>
      </c>
      <c r="BU39" s="232">
        <v>101.4461</v>
      </c>
      <c r="BV39" s="232">
        <v>101.6384</v>
      </c>
    </row>
    <row r="40" spans="1:74" ht="11.15" customHeight="1" x14ac:dyDescent="0.25">
      <c r="A40" s="228" t="s">
        <v>762</v>
      </c>
      <c r="B40" s="29" t="s">
        <v>783</v>
      </c>
      <c r="C40" s="54">
        <v>97.568101511999998</v>
      </c>
      <c r="D40" s="54">
        <v>97.402944101000003</v>
      </c>
      <c r="E40" s="54">
        <v>94.020844686000004</v>
      </c>
      <c r="F40" s="54">
        <v>79.490704158</v>
      </c>
      <c r="G40" s="54">
        <v>81.506416692000002</v>
      </c>
      <c r="H40" s="54">
        <v>86.752595463999995</v>
      </c>
      <c r="I40" s="54">
        <v>89.473422358999997</v>
      </c>
      <c r="J40" s="54">
        <v>91.119329465999996</v>
      </c>
      <c r="K40" s="54">
        <v>92.257359472000005</v>
      </c>
      <c r="L40" s="54">
        <v>93.855904928000001</v>
      </c>
      <c r="M40" s="54">
        <v>94.871395965999994</v>
      </c>
      <c r="N40" s="54">
        <v>95.251789947999995</v>
      </c>
      <c r="O40" s="54">
        <v>95.816836043999999</v>
      </c>
      <c r="P40" s="54">
        <v>89.693815938</v>
      </c>
      <c r="Q40" s="54">
        <v>93.999170862</v>
      </c>
      <c r="R40" s="54">
        <v>95.843773016</v>
      </c>
      <c r="S40" s="54">
        <v>97.032149485000005</v>
      </c>
      <c r="T40" s="54">
        <v>97.506937710000003</v>
      </c>
      <c r="U40" s="54">
        <v>98.101413519000005</v>
      </c>
      <c r="V40" s="54">
        <v>97.420108608000007</v>
      </c>
      <c r="W40" s="54">
        <v>96.030182163999996</v>
      </c>
      <c r="X40" s="54">
        <v>97.839541617999998</v>
      </c>
      <c r="Y40" s="54">
        <v>98.452410422</v>
      </c>
      <c r="Z40" s="54">
        <v>98.383828512999997</v>
      </c>
      <c r="AA40" s="54">
        <v>97.331401497000002</v>
      </c>
      <c r="AB40" s="54">
        <v>98.934983217999999</v>
      </c>
      <c r="AC40" s="54">
        <v>99.237211909999999</v>
      </c>
      <c r="AD40" s="54">
        <v>99.118157354000004</v>
      </c>
      <c r="AE40" s="54">
        <v>98.999176048999999</v>
      </c>
      <c r="AF40" s="54">
        <v>98.347824885999998</v>
      </c>
      <c r="AG40" s="54">
        <v>98.499255868999995</v>
      </c>
      <c r="AH40" s="54">
        <v>97.957608429999993</v>
      </c>
      <c r="AI40" s="54">
        <v>98.132624692999997</v>
      </c>
      <c r="AJ40" s="54">
        <v>97.728076784999999</v>
      </c>
      <c r="AK40" s="54">
        <v>96.486533945000005</v>
      </c>
      <c r="AL40" s="54">
        <v>93.718590745</v>
      </c>
      <c r="AM40" s="54">
        <v>95.982526964000002</v>
      </c>
      <c r="AN40" s="54">
        <v>96.965694244000005</v>
      </c>
      <c r="AO40" s="54">
        <v>96.248125564999995</v>
      </c>
      <c r="AP40" s="54">
        <v>96.816894872000006</v>
      </c>
      <c r="AQ40" s="54">
        <v>97.118489940000003</v>
      </c>
      <c r="AR40" s="54">
        <v>96.524750318000002</v>
      </c>
      <c r="AS40" s="54">
        <v>96.656711032999993</v>
      </c>
      <c r="AT40" s="54">
        <v>96.571997889000002</v>
      </c>
      <c r="AU40" s="54">
        <v>97.382572017000001</v>
      </c>
      <c r="AV40" s="54">
        <v>96.226652700000002</v>
      </c>
      <c r="AW40" s="54">
        <v>96.697984503000001</v>
      </c>
      <c r="AX40" s="54">
        <v>96.941661628000006</v>
      </c>
      <c r="AY40" s="54">
        <v>95.280133477000007</v>
      </c>
      <c r="AZ40" s="54">
        <v>96.408529242</v>
      </c>
      <c r="BA40" s="54">
        <v>96.696410502999996</v>
      </c>
      <c r="BB40" s="54">
        <v>96.421313302000001</v>
      </c>
      <c r="BC40" s="232">
        <v>96.678709999999995</v>
      </c>
      <c r="BD40" s="232">
        <v>97.002650000000003</v>
      </c>
      <c r="BE40" s="232">
        <v>97.563800000000001</v>
      </c>
      <c r="BF40" s="232">
        <v>97.892859999999999</v>
      </c>
      <c r="BG40" s="232">
        <v>98.160480000000007</v>
      </c>
      <c r="BH40" s="232">
        <v>98.322000000000003</v>
      </c>
      <c r="BI40" s="232">
        <v>98.500240000000005</v>
      </c>
      <c r="BJ40" s="232">
        <v>98.650540000000007</v>
      </c>
      <c r="BK40" s="232">
        <v>98.705939999999998</v>
      </c>
      <c r="BL40" s="232">
        <v>98.850570000000005</v>
      </c>
      <c r="BM40" s="232">
        <v>99.017480000000006</v>
      </c>
      <c r="BN40" s="232">
        <v>99.240179999999995</v>
      </c>
      <c r="BO40" s="232">
        <v>99.426490000000001</v>
      </c>
      <c r="BP40" s="232">
        <v>99.609930000000006</v>
      </c>
      <c r="BQ40" s="232">
        <v>99.742490000000004</v>
      </c>
      <c r="BR40" s="232">
        <v>99.956190000000007</v>
      </c>
      <c r="BS40" s="232">
        <v>100.203</v>
      </c>
      <c r="BT40" s="232">
        <v>100.5509</v>
      </c>
      <c r="BU40" s="232">
        <v>100.813</v>
      </c>
      <c r="BV40" s="232">
        <v>101.0574</v>
      </c>
    </row>
    <row r="41" spans="1:74" ht="11.15" customHeight="1" x14ac:dyDescent="0.25">
      <c r="A41" s="228" t="s">
        <v>763</v>
      </c>
      <c r="B41" s="29" t="s">
        <v>784</v>
      </c>
      <c r="C41" s="54">
        <v>95.208786817999993</v>
      </c>
      <c r="D41" s="54">
        <v>95.022335959000003</v>
      </c>
      <c r="E41" s="54">
        <v>92.857571613999994</v>
      </c>
      <c r="F41" s="54">
        <v>80.666237370000005</v>
      </c>
      <c r="G41" s="54">
        <v>81.908159952000005</v>
      </c>
      <c r="H41" s="54">
        <v>85.037647797999995</v>
      </c>
      <c r="I41" s="54">
        <v>87.011015169000004</v>
      </c>
      <c r="J41" s="54">
        <v>88.327195685000007</v>
      </c>
      <c r="K41" s="54">
        <v>89.443750125999998</v>
      </c>
      <c r="L41" s="54">
        <v>91.849439775999997</v>
      </c>
      <c r="M41" s="54">
        <v>92.943410709999995</v>
      </c>
      <c r="N41" s="54">
        <v>93.247203802000001</v>
      </c>
      <c r="O41" s="54">
        <v>93.442689700000003</v>
      </c>
      <c r="P41" s="54">
        <v>84.140726748000006</v>
      </c>
      <c r="Q41" s="54">
        <v>90.781678611999993</v>
      </c>
      <c r="R41" s="54">
        <v>94.517612400999994</v>
      </c>
      <c r="S41" s="54">
        <v>96.475998308000001</v>
      </c>
      <c r="T41" s="54">
        <v>97.265489161000005</v>
      </c>
      <c r="U41" s="54">
        <v>97.640168911000004</v>
      </c>
      <c r="V41" s="54">
        <v>96.390850384000004</v>
      </c>
      <c r="W41" s="54">
        <v>94.180415721000003</v>
      </c>
      <c r="X41" s="54">
        <v>96.806148976000003</v>
      </c>
      <c r="Y41" s="54">
        <v>97.197157035000004</v>
      </c>
      <c r="Z41" s="54">
        <v>97.141920870000007</v>
      </c>
      <c r="AA41" s="54">
        <v>95.811606686000005</v>
      </c>
      <c r="AB41" s="54">
        <v>97.359621341999997</v>
      </c>
      <c r="AC41" s="54">
        <v>97.699828475000004</v>
      </c>
      <c r="AD41" s="54">
        <v>97.031885591999995</v>
      </c>
      <c r="AE41" s="54">
        <v>96.952216508000006</v>
      </c>
      <c r="AF41" s="54">
        <v>96.137227426999999</v>
      </c>
      <c r="AG41" s="54">
        <v>95.933171665000003</v>
      </c>
      <c r="AH41" s="54">
        <v>95.375115932</v>
      </c>
      <c r="AI41" s="54">
        <v>95.575939708999996</v>
      </c>
      <c r="AJ41" s="54">
        <v>94.785883565000006</v>
      </c>
      <c r="AK41" s="54">
        <v>93.624067291000003</v>
      </c>
      <c r="AL41" s="54">
        <v>89.717607512000001</v>
      </c>
      <c r="AM41" s="54">
        <v>93.031770507999994</v>
      </c>
      <c r="AN41" s="54">
        <v>94.763406540999995</v>
      </c>
      <c r="AO41" s="54">
        <v>94.126144080000003</v>
      </c>
      <c r="AP41" s="54">
        <v>93.945375803999994</v>
      </c>
      <c r="AQ41" s="54">
        <v>94.322893176999997</v>
      </c>
      <c r="AR41" s="54">
        <v>93.890046158999994</v>
      </c>
      <c r="AS41" s="54">
        <v>94.127202166000004</v>
      </c>
      <c r="AT41" s="54">
        <v>94.366590637000002</v>
      </c>
      <c r="AU41" s="54">
        <v>95.046112847000003</v>
      </c>
      <c r="AV41" s="54">
        <v>94.101996919000001</v>
      </c>
      <c r="AW41" s="54">
        <v>94.156332894000002</v>
      </c>
      <c r="AX41" s="54">
        <v>94.883478600999993</v>
      </c>
      <c r="AY41" s="54">
        <v>92.844319470000002</v>
      </c>
      <c r="AZ41" s="54">
        <v>94.198160299999998</v>
      </c>
      <c r="BA41" s="54">
        <v>94.704514884000005</v>
      </c>
      <c r="BB41" s="54">
        <v>94.093910926000007</v>
      </c>
      <c r="BC41" s="232">
        <v>94.325540000000004</v>
      </c>
      <c r="BD41" s="232">
        <v>94.642660000000006</v>
      </c>
      <c r="BE41" s="232">
        <v>95.28031</v>
      </c>
      <c r="BF41" s="232">
        <v>95.592169999999996</v>
      </c>
      <c r="BG41" s="232">
        <v>95.813270000000003</v>
      </c>
      <c r="BH41" s="232">
        <v>95.850909999999999</v>
      </c>
      <c r="BI41" s="232">
        <v>95.96</v>
      </c>
      <c r="BJ41" s="232">
        <v>96.047839999999994</v>
      </c>
      <c r="BK41" s="232">
        <v>96.050219999999996</v>
      </c>
      <c r="BL41" s="232">
        <v>96.143730000000005</v>
      </c>
      <c r="BM41" s="232">
        <v>96.264150000000001</v>
      </c>
      <c r="BN41" s="232">
        <v>96.471010000000007</v>
      </c>
      <c r="BO41" s="232">
        <v>96.600620000000006</v>
      </c>
      <c r="BP41" s="232">
        <v>96.712500000000006</v>
      </c>
      <c r="BQ41" s="232">
        <v>96.723500000000001</v>
      </c>
      <c r="BR41" s="232">
        <v>96.862279999999998</v>
      </c>
      <c r="BS41" s="232">
        <v>97.045699999999997</v>
      </c>
      <c r="BT41" s="232">
        <v>97.357669999999999</v>
      </c>
      <c r="BU41" s="232">
        <v>97.567430000000002</v>
      </c>
      <c r="BV41" s="232">
        <v>97.758899999999997</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232"/>
      <c r="BD42" s="232"/>
      <c r="BE42" s="232"/>
      <c r="BF42" s="232"/>
      <c r="BG42" s="232"/>
      <c r="BH42" s="232"/>
      <c r="BI42" s="232"/>
      <c r="BJ42" s="232"/>
      <c r="BK42" s="232"/>
      <c r="BL42" s="232"/>
      <c r="BM42" s="232"/>
      <c r="BN42" s="232"/>
      <c r="BO42" s="232"/>
      <c r="BP42" s="232"/>
      <c r="BQ42" s="232"/>
      <c r="BR42" s="232"/>
      <c r="BS42" s="232"/>
      <c r="BT42" s="232"/>
      <c r="BU42" s="232"/>
      <c r="BV42" s="232"/>
    </row>
    <row r="43" spans="1:74" ht="11.15" customHeight="1" x14ac:dyDescent="0.25">
      <c r="A43" s="111"/>
      <c r="B43" s="107" t="s">
        <v>14</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232"/>
      <c r="BD43" s="232"/>
      <c r="BE43" s="232"/>
      <c r="BF43" s="232"/>
      <c r="BG43" s="232"/>
      <c r="BH43" s="232"/>
      <c r="BI43" s="232"/>
      <c r="BJ43" s="232"/>
      <c r="BK43" s="232"/>
      <c r="BL43" s="232"/>
      <c r="BM43" s="232"/>
      <c r="BN43" s="232"/>
      <c r="BO43" s="232"/>
      <c r="BP43" s="232"/>
      <c r="BQ43" s="232"/>
      <c r="BR43" s="232"/>
      <c r="BS43" s="232"/>
      <c r="BT43" s="232"/>
      <c r="BU43" s="232"/>
      <c r="BV43" s="232"/>
    </row>
    <row r="44" spans="1:74" ht="11.15" customHeight="1" x14ac:dyDescent="0.25">
      <c r="A44" s="105"/>
      <c r="B44" s="110" t="s">
        <v>759</v>
      </c>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254"/>
      <c r="BD44" s="254"/>
      <c r="BE44" s="254"/>
      <c r="BF44" s="254"/>
      <c r="BG44" s="254"/>
      <c r="BH44" s="254"/>
      <c r="BI44" s="254"/>
      <c r="BJ44" s="254"/>
      <c r="BK44" s="254"/>
      <c r="BL44" s="254"/>
      <c r="BM44" s="254"/>
      <c r="BN44" s="254"/>
      <c r="BO44" s="254"/>
      <c r="BP44" s="254"/>
      <c r="BQ44" s="254"/>
      <c r="BR44" s="254"/>
      <c r="BS44" s="254"/>
      <c r="BT44" s="254"/>
      <c r="BU44" s="254"/>
      <c r="BV44" s="254"/>
    </row>
    <row r="45" spans="1:74" ht="11.15" customHeight="1" x14ac:dyDescent="0.25">
      <c r="A45" s="111" t="s">
        <v>492</v>
      </c>
      <c r="B45" s="160" t="s">
        <v>384</v>
      </c>
      <c r="C45" s="165">
        <v>2.5890599999999999</v>
      </c>
      <c r="D45" s="165">
        <v>2.59246</v>
      </c>
      <c r="E45" s="165">
        <v>2.5815000000000001</v>
      </c>
      <c r="F45" s="165">
        <v>2.5612599999999999</v>
      </c>
      <c r="G45" s="165">
        <v>2.5584799999999999</v>
      </c>
      <c r="H45" s="165">
        <v>2.5700400000000001</v>
      </c>
      <c r="I45" s="165">
        <v>2.5840800000000002</v>
      </c>
      <c r="J45" s="165">
        <v>2.5936599999999999</v>
      </c>
      <c r="K45" s="165">
        <v>2.59951</v>
      </c>
      <c r="L45" s="165">
        <v>2.60249</v>
      </c>
      <c r="M45" s="165">
        <v>2.6089500000000001</v>
      </c>
      <c r="N45" s="165">
        <v>2.62005</v>
      </c>
      <c r="O45" s="165">
        <v>2.6251799999999998</v>
      </c>
      <c r="P45" s="165">
        <v>2.6358299999999999</v>
      </c>
      <c r="Q45" s="165">
        <v>2.6490999999999998</v>
      </c>
      <c r="R45" s="165">
        <v>2.6675200000000001</v>
      </c>
      <c r="S45" s="165">
        <v>2.68452</v>
      </c>
      <c r="T45" s="165">
        <v>2.7066400000000002</v>
      </c>
      <c r="U45" s="165">
        <v>2.7199399999999998</v>
      </c>
      <c r="V45" s="165">
        <v>2.7278899999999999</v>
      </c>
      <c r="W45" s="165">
        <v>2.7388699999999999</v>
      </c>
      <c r="X45" s="165">
        <v>2.7643399999999998</v>
      </c>
      <c r="Y45" s="165">
        <v>2.7879900000000002</v>
      </c>
      <c r="Z45" s="165">
        <v>2.8080799999999999</v>
      </c>
      <c r="AA45" s="165">
        <v>2.8239000000000001</v>
      </c>
      <c r="AB45" s="165">
        <v>2.8453499999999998</v>
      </c>
      <c r="AC45" s="165">
        <v>2.8755299999999999</v>
      </c>
      <c r="AD45" s="165">
        <v>2.8876400000000002</v>
      </c>
      <c r="AE45" s="165">
        <v>2.9135900000000001</v>
      </c>
      <c r="AF45" s="165">
        <v>2.9499599999999999</v>
      </c>
      <c r="AG45" s="165">
        <v>2.94977</v>
      </c>
      <c r="AH45" s="165">
        <v>2.9520900000000001</v>
      </c>
      <c r="AI45" s="165">
        <v>2.9634100000000001</v>
      </c>
      <c r="AJ45" s="165">
        <v>2.9786299999999999</v>
      </c>
      <c r="AK45" s="165">
        <v>2.9864799999999998</v>
      </c>
      <c r="AL45" s="165">
        <v>2.9881199999999999</v>
      </c>
      <c r="AM45" s="165">
        <v>3.0035599999999998</v>
      </c>
      <c r="AN45" s="165">
        <v>3.0150899999999998</v>
      </c>
      <c r="AO45" s="165">
        <v>3.0174400000000001</v>
      </c>
      <c r="AP45" s="165">
        <v>3.0303200000000001</v>
      </c>
      <c r="AQ45" s="165">
        <v>3.0336500000000002</v>
      </c>
      <c r="AR45" s="165">
        <v>3.0400299999999998</v>
      </c>
      <c r="AS45" s="165">
        <v>3.0462799999999999</v>
      </c>
      <c r="AT45" s="165">
        <v>3.0618699999999999</v>
      </c>
      <c r="AU45" s="165">
        <v>3.0728800000000001</v>
      </c>
      <c r="AV45" s="165">
        <v>3.07531</v>
      </c>
      <c r="AW45" s="165">
        <v>3.0802399999999999</v>
      </c>
      <c r="AX45" s="165">
        <v>3.0874199999999998</v>
      </c>
      <c r="AY45" s="165">
        <v>3.0968499999999999</v>
      </c>
      <c r="AZ45" s="165">
        <v>3.1105399999999999</v>
      </c>
      <c r="BA45" s="165">
        <v>3.1223000000000001</v>
      </c>
      <c r="BB45" s="165">
        <v>3.1249711110999998</v>
      </c>
      <c r="BC45" s="252">
        <v>3.1317689999999998</v>
      </c>
      <c r="BD45" s="252">
        <v>3.1381239999999999</v>
      </c>
      <c r="BE45" s="252">
        <v>3.143059</v>
      </c>
      <c r="BF45" s="252">
        <v>3.1492599999999999</v>
      </c>
      <c r="BG45" s="252">
        <v>3.155751</v>
      </c>
      <c r="BH45" s="252">
        <v>3.1633909999999998</v>
      </c>
      <c r="BI45" s="252">
        <v>3.1698170000000001</v>
      </c>
      <c r="BJ45" s="252">
        <v>3.175888</v>
      </c>
      <c r="BK45" s="252">
        <v>3.181994</v>
      </c>
      <c r="BL45" s="252">
        <v>3.187065</v>
      </c>
      <c r="BM45" s="252">
        <v>3.1914910000000001</v>
      </c>
      <c r="BN45" s="252">
        <v>3.1934439999999999</v>
      </c>
      <c r="BO45" s="252">
        <v>3.1979479999999998</v>
      </c>
      <c r="BP45" s="252">
        <v>3.2031770000000002</v>
      </c>
      <c r="BQ45" s="252">
        <v>3.2097250000000002</v>
      </c>
      <c r="BR45" s="252">
        <v>3.215957</v>
      </c>
      <c r="BS45" s="252">
        <v>3.222467</v>
      </c>
      <c r="BT45" s="252">
        <v>3.2305269999999999</v>
      </c>
      <c r="BU45" s="252">
        <v>3.2366419999999998</v>
      </c>
      <c r="BV45" s="252">
        <v>3.2420840000000002</v>
      </c>
    </row>
    <row r="46" spans="1:74" ht="11.15" customHeight="1" x14ac:dyDescent="0.25">
      <c r="A46" s="115"/>
      <c r="B46" s="110" t="s">
        <v>15</v>
      </c>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235"/>
      <c r="BD46" s="235"/>
      <c r="BE46" s="235"/>
      <c r="BF46" s="235"/>
      <c r="BG46" s="235"/>
      <c r="BH46" s="235"/>
      <c r="BI46" s="235"/>
      <c r="BJ46" s="235"/>
      <c r="BK46" s="235"/>
      <c r="BL46" s="235"/>
      <c r="BM46" s="235"/>
      <c r="BN46" s="235"/>
      <c r="BO46" s="235"/>
      <c r="BP46" s="235"/>
      <c r="BQ46" s="235"/>
      <c r="BR46" s="235"/>
      <c r="BS46" s="235"/>
      <c r="BT46" s="235"/>
      <c r="BU46" s="235"/>
      <c r="BV46" s="235"/>
    </row>
    <row r="47" spans="1:74" ht="11.15" customHeight="1" x14ac:dyDescent="0.25">
      <c r="A47" s="111" t="s">
        <v>491</v>
      </c>
      <c r="B47" s="160" t="s">
        <v>385</v>
      </c>
      <c r="C47" s="165">
        <v>1.9890244171</v>
      </c>
      <c r="D47" s="165">
        <v>1.9726034810999999</v>
      </c>
      <c r="E47" s="165">
        <v>1.9487374125000001</v>
      </c>
      <c r="F47" s="165">
        <v>1.8848424146</v>
      </c>
      <c r="G47" s="165">
        <v>1.8705239278000001</v>
      </c>
      <c r="H47" s="165">
        <v>1.8731981555999999</v>
      </c>
      <c r="I47" s="165">
        <v>1.9153496263000001</v>
      </c>
      <c r="J47" s="165">
        <v>1.9351458872</v>
      </c>
      <c r="K47" s="165">
        <v>1.9550714667</v>
      </c>
      <c r="L47" s="165">
        <v>1.9674235827</v>
      </c>
      <c r="M47" s="165">
        <v>1.9933848857000001</v>
      </c>
      <c r="N47" s="165">
        <v>2.0252525936999999</v>
      </c>
      <c r="O47" s="165">
        <v>2.0701757604000002</v>
      </c>
      <c r="P47" s="165">
        <v>2.1084944881999999</v>
      </c>
      <c r="Q47" s="165">
        <v>2.1473578306999999</v>
      </c>
      <c r="R47" s="165">
        <v>2.1904124962</v>
      </c>
      <c r="S47" s="165">
        <v>2.2276300368999999</v>
      </c>
      <c r="T47" s="165">
        <v>2.2626571610999999</v>
      </c>
      <c r="U47" s="165">
        <v>2.2909845015000001</v>
      </c>
      <c r="V47" s="165">
        <v>2.3250128182999998</v>
      </c>
      <c r="W47" s="165">
        <v>2.3602327440000002</v>
      </c>
      <c r="X47" s="165">
        <v>2.3988211348999999</v>
      </c>
      <c r="Y47" s="165">
        <v>2.4347916365</v>
      </c>
      <c r="Z47" s="165">
        <v>2.4703211048</v>
      </c>
      <c r="AA47" s="165">
        <v>2.4949855808999999</v>
      </c>
      <c r="AB47" s="165">
        <v>2.5374509520999999</v>
      </c>
      <c r="AC47" s="165">
        <v>2.5872932595</v>
      </c>
      <c r="AD47" s="165">
        <v>2.683812053</v>
      </c>
      <c r="AE47" s="165">
        <v>2.7189335698999999</v>
      </c>
      <c r="AF47" s="165">
        <v>2.7319573603</v>
      </c>
      <c r="AG47" s="165">
        <v>2.6954950869999998</v>
      </c>
      <c r="AH47" s="165">
        <v>2.6848646772999998</v>
      </c>
      <c r="AI47" s="165">
        <v>2.6726777940000002</v>
      </c>
      <c r="AJ47" s="165">
        <v>2.6576071258999998</v>
      </c>
      <c r="AK47" s="165">
        <v>2.6433027787999999</v>
      </c>
      <c r="AL47" s="165">
        <v>2.6284374414</v>
      </c>
      <c r="AM47" s="165">
        <v>2.6153099726</v>
      </c>
      <c r="AN47" s="165">
        <v>2.5975985106000001</v>
      </c>
      <c r="AO47" s="165">
        <v>2.5776019143000002</v>
      </c>
      <c r="AP47" s="165">
        <v>2.5388420336999999</v>
      </c>
      <c r="AQ47" s="165">
        <v>2.5266337809000001</v>
      </c>
      <c r="AR47" s="165">
        <v>2.5244990061000001</v>
      </c>
      <c r="AS47" s="165">
        <v>2.5498679654999998</v>
      </c>
      <c r="AT47" s="165">
        <v>2.5548074545000001</v>
      </c>
      <c r="AU47" s="165">
        <v>2.5567477293</v>
      </c>
      <c r="AV47" s="165">
        <v>2.5551892567999999</v>
      </c>
      <c r="AW47" s="165">
        <v>2.5515057529999998</v>
      </c>
      <c r="AX47" s="165">
        <v>2.5451976847000002</v>
      </c>
      <c r="AY47" s="165">
        <v>2.53235587</v>
      </c>
      <c r="AZ47" s="165">
        <v>2.5237305593000001</v>
      </c>
      <c r="BA47" s="165">
        <v>2.5154125706000001</v>
      </c>
      <c r="BB47" s="165">
        <v>2.5045172963</v>
      </c>
      <c r="BC47" s="252">
        <v>2.498977</v>
      </c>
      <c r="BD47" s="252">
        <v>2.495908</v>
      </c>
      <c r="BE47" s="252">
        <v>2.4963880000000001</v>
      </c>
      <c r="BF47" s="252">
        <v>2.497452</v>
      </c>
      <c r="BG47" s="252">
        <v>2.5001790000000002</v>
      </c>
      <c r="BH47" s="252">
        <v>2.5081739999999999</v>
      </c>
      <c r="BI47" s="252">
        <v>2.5115210000000001</v>
      </c>
      <c r="BJ47" s="252">
        <v>2.513827</v>
      </c>
      <c r="BK47" s="252">
        <v>2.515714</v>
      </c>
      <c r="BL47" s="252">
        <v>2.515469</v>
      </c>
      <c r="BM47" s="252">
        <v>2.5137149999999999</v>
      </c>
      <c r="BN47" s="252">
        <v>2.5062850000000001</v>
      </c>
      <c r="BO47" s="252">
        <v>2.5046390000000001</v>
      </c>
      <c r="BP47" s="252">
        <v>2.5046110000000001</v>
      </c>
      <c r="BQ47" s="252">
        <v>2.5079690000000001</v>
      </c>
      <c r="BR47" s="252">
        <v>2.5098470000000002</v>
      </c>
      <c r="BS47" s="252">
        <v>2.512016</v>
      </c>
      <c r="BT47" s="252">
        <v>2.515501</v>
      </c>
      <c r="BU47" s="252">
        <v>2.5174780000000001</v>
      </c>
      <c r="BV47" s="252">
        <v>2.518974</v>
      </c>
    </row>
    <row r="48" spans="1:74" ht="11.15" customHeight="1" x14ac:dyDescent="0.25">
      <c r="A48" s="105"/>
      <c r="B48" s="110" t="s">
        <v>586</v>
      </c>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254"/>
      <c r="BD48" s="254"/>
      <c r="BE48" s="254"/>
      <c r="BF48" s="254"/>
      <c r="BG48" s="254"/>
      <c r="BH48" s="254"/>
      <c r="BI48" s="254"/>
      <c r="BJ48" s="254"/>
      <c r="BK48" s="254"/>
      <c r="BL48" s="254"/>
      <c r="BM48" s="254"/>
      <c r="BN48" s="254"/>
      <c r="BO48" s="254"/>
      <c r="BP48" s="254"/>
      <c r="BQ48" s="254"/>
      <c r="BR48" s="254"/>
      <c r="BS48" s="254"/>
      <c r="BT48" s="254"/>
      <c r="BU48" s="254"/>
      <c r="BV48" s="254"/>
    </row>
    <row r="49" spans="1:74" ht="11.15" customHeight="1" x14ac:dyDescent="0.25">
      <c r="A49" s="111" t="s">
        <v>493</v>
      </c>
      <c r="B49" s="160" t="s">
        <v>385</v>
      </c>
      <c r="C49" s="165">
        <v>1.903</v>
      </c>
      <c r="D49" s="165">
        <v>1.758</v>
      </c>
      <c r="E49" s="165">
        <v>1.478</v>
      </c>
      <c r="F49" s="165">
        <v>0.90300000000000002</v>
      </c>
      <c r="G49" s="165">
        <v>0.98299999999999998</v>
      </c>
      <c r="H49" s="165">
        <v>1.262</v>
      </c>
      <c r="I49" s="165">
        <v>1.46</v>
      </c>
      <c r="J49" s="165">
        <v>1.4950000000000001</v>
      </c>
      <c r="K49" s="165">
        <v>1.444</v>
      </c>
      <c r="L49" s="165">
        <v>1.466</v>
      </c>
      <c r="M49" s="165">
        <v>1.4890000000000001</v>
      </c>
      <c r="N49" s="165">
        <v>1.6459999999999999</v>
      </c>
      <c r="O49" s="165">
        <v>1.784</v>
      </c>
      <c r="P49" s="165">
        <v>1.968</v>
      </c>
      <c r="Q49" s="165">
        <v>2.2519999999999998</v>
      </c>
      <c r="R49" s="165">
        <v>2.222</v>
      </c>
      <c r="S49" s="165">
        <v>2.4039999999999999</v>
      </c>
      <c r="T49" s="165">
        <v>2.4420000000000002</v>
      </c>
      <c r="U49" s="165">
        <v>2.5663299999999998</v>
      </c>
      <c r="V49" s="165">
        <v>2.5160800000000001</v>
      </c>
      <c r="W49" s="165">
        <v>2.5707</v>
      </c>
      <c r="X49" s="165">
        <v>2.7879999999999998</v>
      </c>
      <c r="Y49" s="165">
        <v>2.7869000000000002</v>
      </c>
      <c r="Z49" s="165">
        <v>2.5960000000000001</v>
      </c>
      <c r="AA49" s="165">
        <v>2.75116</v>
      </c>
      <c r="AB49" s="165">
        <v>3.0775700000000001</v>
      </c>
      <c r="AC49" s="165">
        <v>3.6466500000000002</v>
      </c>
      <c r="AD49" s="165">
        <v>3.7610899999999998</v>
      </c>
      <c r="AE49" s="165">
        <v>4.1862000000000004</v>
      </c>
      <c r="AF49" s="165">
        <v>4.6679899999999996</v>
      </c>
      <c r="AG49" s="165">
        <v>4.0640099999999997</v>
      </c>
      <c r="AH49" s="165">
        <v>3.54467</v>
      </c>
      <c r="AI49" s="165">
        <v>3.6070099999999998</v>
      </c>
      <c r="AJ49" s="165">
        <v>3.8117299999999998</v>
      </c>
      <c r="AK49" s="165">
        <v>3.61972</v>
      </c>
      <c r="AL49" s="165">
        <v>2.8886400000000001</v>
      </c>
      <c r="AM49" s="165">
        <v>3.1082100000000001</v>
      </c>
      <c r="AN49" s="165">
        <v>3.11816</v>
      </c>
      <c r="AO49" s="165">
        <v>3.0461200000000002</v>
      </c>
      <c r="AP49" s="165">
        <v>3.0583100000000001</v>
      </c>
      <c r="AQ49" s="165">
        <v>2.8531599999999999</v>
      </c>
      <c r="AR49" s="165">
        <v>2.8186599999999999</v>
      </c>
      <c r="AS49" s="165">
        <v>2.8149799999999998</v>
      </c>
      <c r="AT49" s="165">
        <v>3.3052899999999998</v>
      </c>
      <c r="AU49" s="165">
        <v>3.3782800000000002</v>
      </c>
      <c r="AV49" s="165">
        <v>3.04867</v>
      </c>
      <c r="AW49" s="165">
        <v>2.8495900000000001</v>
      </c>
      <c r="AX49" s="165">
        <v>2.5603400000000001</v>
      </c>
      <c r="AY49" s="165">
        <v>2.5624400000000001</v>
      </c>
      <c r="AZ49" s="165">
        <v>2.8879700000000001</v>
      </c>
      <c r="BA49" s="165">
        <v>2.9369900000000002</v>
      </c>
      <c r="BB49" s="165">
        <v>2.7637990000000001</v>
      </c>
      <c r="BC49" s="252">
        <v>2.7167460000000001</v>
      </c>
      <c r="BD49" s="252">
        <v>2.7595290000000001</v>
      </c>
      <c r="BE49" s="252">
        <v>2.7602500000000001</v>
      </c>
      <c r="BF49" s="252">
        <v>2.8018269999999998</v>
      </c>
      <c r="BG49" s="252">
        <v>2.8136429999999999</v>
      </c>
      <c r="BH49" s="252">
        <v>2.767344</v>
      </c>
      <c r="BI49" s="252">
        <v>2.7508699999999999</v>
      </c>
      <c r="BJ49" s="252">
        <v>2.695287</v>
      </c>
      <c r="BK49" s="252">
        <v>2.6921560000000002</v>
      </c>
      <c r="BL49" s="252">
        <v>2.7226340000000002</v>
      </c>
      <c r="BM49" s="252">
        <v>2.7602150000000001</v>
      </c>
      <c r="BN49" s="252">
        <v>2.7444139999999999</v>
      </c>
      <c r="BO49" s="252">
        <v>2.7708330000000001</v>
      </c>
      <c r="BP49" s="252">
        <v>2.784573</v>
      </c>
      <c r="BQ49" s="252">
        <v>2.7712219999999999</v>
      </c>
      <c r="BR49" s="252">
        <v>2.8121420000000001</v>
      </c>
      <c r="BS49" s="252">
        <v>2.7759689999999999</v>
      </c>
      <c r="BT49" s="252">
        <v>2.6943670000000002</v>
      </c>
      <c r="BU49" s="252">
        <v>2.6406329999999998</v>
      </c>
      <c r="BV49" s="252">
        <v>2.5601449999999999</v>
      </c>
    </row>
    <row r="50" spans="1:74" ht="11.15" customHeight="1" x14ac:dyDescent="0.25">
      <c r="A50" s="111"/>
      <c r="B50" s="110" t="s">
        <v>474</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232"/>
      <c r="BD50" s="232"/>
      <c r="BE50" s="232"/>
      <c r="BF50" s="232"/>
      <c r="BG50" s="232"/>
      <c r="BH50" s="232"/>
      <c r="BI50" s="232"/>
      <c r="BJ50" s="232"/>
      <c r="BK50" s="232"/>
      <c r="BL50" s="232"/>
      <c r="BM50" s="232"/>
      <c r="BN50" s="232"/>
      <c r="BO50" s="232"/>
      <c r="BP50" s="232"/>
      <c r="BQ50" s="232"/>
      <c r="BR50" s="232"/>
      <c r="BS50" s="232"/>
      <c r="BT50" s="232"/>
      <c r="BU50" s="232"/>
      <c r="BV50" s="232"/>
    </row>
    <row r="51" spans="1:74" ht="11.15" customHeight="1" x14ac:dyDescent="0.25">
      <c r="A51" s="24" t="s">
        <v>475</v>
      </c>
      <c r="B51" s="451" t="s">
        <v>1282</v>
      </c>
      <c r="C51" s="54">
        <v>105.042</v>
      </c>
      <c r="D51" s="54">
        <v>105.042</v>
      </c>
      <c r="E51" s="54">
        <v>105.042</v>
      </c>
      <c r="F51" s="54">
        <v>104.661</v>
      </c>
      <c r="G51" s="54">
        <v>104.661</v>
      </c>
      <c r="H51" s="54">
        <v>104.661</v>
      </c>
      <c r="I51" s="54">
        <v>105.593</v>
      </c>
      <c r="J51" s="54">
        <v>105.593</v>
      </c>
      <c r="K51" s="54">
        <v>105.593</v>
      </c>
      <c r="L51" s="54">
        <v>106.33</v>
      </c>
      <c r="M51" s="54">
        <v>106.33</v>
      </c>
      <c r="N51" s="54">
        <v>106.33</v>
      </c>
      <c r="O51" s="54">
        <v>107.73099999999999</v>
      </c>
      <c r="P51" s="54">
        <v>107.73099999999999</v>
      </c>
      <c r="Q51" s="54">
        <v>107.73099999999999</v>
      </c>
      <c r="R51" s="54">
        <v>109.33199999999999</v>
      </c>
      <c r="S51" s="54">
        <v>109.33199999999999</v>
      </c>
      <c r="T51" s="54">
        <v>109.33199999999999</v>
      </c>
      <c r="U51" s="54">
        <v>110.95699999999999</v>
      </c>
      <c r="V51" s="54">
        <v>110.95699999999999</v>
      </c>
      <c r="W51" s="54">
        <v>110.95699999999999</v>
      </c>
      <c r="X51" s="54">
        <v>112.858</v>
      </c>
      <c r="Y51" s="54">
        <v>112.858</v>
      </c>
      <c r="Z51" s="54">
        <v>112.858</v>
      </c>
      <c r="AA51" s="54">
        <v>115.182</v>
      </c>
      <c r="AB51" s="54">
        <v>115.182</v>
      </c>
      <c r="AC51" s="54">
        <v>115.182</v>
      </c>
      <c r="AD51" s="54">
        <v>117.70399999999999</v>
      </c>
      <c r="AE51" s="54">
        <v>117.70399999999999</v>
      </c>
      <c r="AF51" s="54">
        <v>117.70399999999999</v>
      </c>
      <c r="AG51" s="54">
        <v>118.98</v>
      </c>
      <c r="AH51" s="54">
        <v>118.98</v>
      </c>
      <c r="AI51" s="54">
        <v>118.98</v>
      </c>
      <c r="AJ51" s="54">
        <v>120.11499999999999</v>
      </c>
      <c r="AK51" s="54">
        <v>120.11499999999999</v>
      </c>
      <c r="AL51" s="54">
        <v>120.11499999999999</v>
      </c>
      <c r="AM51" s="54">
        <v>121.264</v>
      </c>
      <c r="AN51" s="54">
        <v>121.264</v>
      </c>
      <c r="AO51" s="54">
        <v>121.264</v>
      </c>
      <c r="AP51" s="54">
        <v>121.789</v>
      </c>
      <c r="AQ51" s="54">
        <v>121.789</v>
      </c>
      <c r="AR51" s="54">
        <v>121.789</v>
      </c>
      <c r="AS51" s="54">
        <v>122.792</v>
      </c>
      <c r="AT51" s="54">
        <v>122.792</v>
      </c>
      <c r="AU51" s="54">
        <v>122.792</v>
      </c>
      <c r="AV51" s="54">
        <v>123.289</v>
      </c>
      <c r="AW51" s="54">
        <v>123.289</v>
      </c>
      <c r="AX51" s="54">
        <v>123.289</v>
      </c>
      <c r="AY51" s="54">
        <v>123.9125489</v>
      </c>
      <c r="AZ51" s="54">
        <v>124.18421375</v>
      </c>
      <c r="BA51" s="54">
        <v>124.43181284000001</v>
      </c>
      <c r="BB51" s="54">
        <v>124.61979183</v>
      </c>
      <c r="BC51" s="232">
        <v>124.8459</v>
      </c>
      <c r="BD51" s="232">
        <v>125.07470000000001</v>
      </c>
      <c r="BE51" s="232">
        <v>125.2834</v>
      </c>
      <c r="BF51" s="232">
        <v>125.5343</v>
      </c>
      <c r="BG51" s="232">
        <v>125.8047</v>
      </c>
      <c r="BH51" s="232">
        <v>126.12090000000001</v>
      </c>
      <c r="BI51" s="232">
        <v>126.4106</v>
      </c>
      <c r="BJ51" s="232">
        <v>126.7003</v>
      </c>
      <c r="BK51" s="232">
        <v>127.01739999999999</v>
      </c>
      <c r="BL51" s="232">
        <v>127.286</v>
      </c>
      <c r="BM51" s="232">
        <v>127.5339</v>
      </c>
      <c r="BN51" s="232">
        <v>127.7246</v>
      </c>
      <c r="BO51" s="232">
        <v>127.958</v>
      </c>
      <c r="BP51" s="232">
        <v>128.19759999999999</v>
      </c>
      <c r="BQ51" s="232">
        <v>128.4425</v>
      </c>
      <c r="BR51" s="232">
        <v>128.69569999999999</v>
      </c>
      <c r="BS51" s="232">
        <v>128.95609999999999</v>
      </c>
      <c r="BT51" s="232">
        <v>129.23400000000001</v>
      </c>
      <c r="BU51" s="232">
        <v>129.50110000000001</v>
      </c>
      <c r="BV51" s="232">
        <v>129.76779999999999</v>
      </c>
    </row>
    <row r="52" spans="1:74" ht="11.15" customHeight="1" x14ac:dyDescent="0.25">
      <c r="A52" s="105"/>
      <c r="B52" s="110" t="s">
        <v>424</v>
      </c>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235"/>
      <c r="BD52" s="235"/>
      <c r="BE52" s="235"/>
      <c r="BF52" s="235"/>
      <c r="BG52" s="235"/>
      <c r="BH52" s="235"/>
      <c r="BI52" s="235"/>
      <c r="BJ52" s="235"/>
      <c r="BK52" s="235"/>
      <c r="BL52" s="235"/>
      <c r="BM52" s="235"/>
      <c r="BN52" s="235"/>
      <c r="BO52" s="235"/>
      <c r="BP52" s="235"/>
      <c r="BQ52" s="235"/>
      <c r="BR52" s="235"/>
      <c r="BS52" s="235"/>
      <c r="BT52" s="235"/>
      <c r="BU52" s="235"/>
      <c r="BV52" s="235"/>
    </row>
    <row r="53" spans="1:74" ht="11.15" customHeight="1" x14ac:dyDescent="0.25">
      <c r="A53" s="105"/>
      <c r="B53" s="107" t="s">
        <v>498</v>
      </c>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235"/>
      <c r="BD53" s="235"/>
      <c r="BE53" s="235"/>
      <c r="BF53" s="235"/>
      <c r="BG53" s="235"/>
      <c r="BH53" s="235"/>
      <c r="BI53" s="235"/>
      <c r="BJ53" s="235"/>
      <c r="BK53" s="235"/>
      <c r="BL53" s="235"/>
      <c r="BM53" s="235"/>
      <c r="BN53" s="235"/>
      <c r="BO53" s="235"/>
      <c r="BP53" s="235"/>
      <c r="BQ53" s="235"/>
      <c r="BR53" s="235"/>
      <c r="BS53" s="235"/>
      <c r="BT53" s="235"/>
      <c r="BU53" s="235"/>
      <c r="BV53" s="235"/>
    </row>
    <row r="54" spans="1:74" ht="11.15" customHeight="1" x14ac:dyDescent="0.25">
      <c r="A54" s="105"/>
      <c r="B54" s="110" t="s">
        <v>46</v>
      </c>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235"/>
      <c r="BD54" s="235"/>
      <c r="BE54" s="235"/>
      <c r="BF54" s="235"/>
      <c r="BG54" s="235"/>
      <c r="BH54" s="235"/>
      <c r="BI54" s="235"/>
      <c r="BJ54" s="235"/>
      <c r="BK54" s="235"/>
      <c r="BL54" s="235"/>
      <c r="BM54" s="235"/>
      <c r="BN54" s="235"/>
      <c r="BO54" s="235"/>
      <c r="BP54" s="235"/>
      <c r="BQ54" s="235"/>
      <c r="BR54" s="235"/>
      <c r="BS54" s="235"/>
      <c r="BT54" s="235"/>
      <c r="BU54" s="235"/>
      <c r="BV54" s="235"/>
    </row>
    <row r="55" spans="1:74" ht="11.15" customHeight="1" x14ac:dyDescent="0.25">
      <c r="A55" s="116" t="s">
        <v>499</v>
      </c>
      <c r="B55" s="160" t="s">
        <v>386</v>
      </c>
      <c r="C55" s="186">
        <v>8414.4193548000003</v>
      </c>
      <c r="D55" s="186">
        <v>8368.7931033999994</v>
      </c>
      <c r="E55" s="186">
        <v>7310.9032257999997</v>
      </c>
      <c r="F55" s="186">
        <v>5587.2333332999997</v>
      </c>
      <c r="G55" s="186">
        <v>7129.2258064999996</v>
      </c>
      <c r="H55" s="186">
        <v>8344.3333332999991</v>
      </c>
      <c r="I55" s="186">
        <v>8566.1290322999994</v>
      </c>
      <c r="J55" s="186">
        <v>8550.3225805999991</v>
      </c>
      <c r="K55" s="186">
        <v>8584.3666666999998</v>
      </c>
      <c r="L55" s="186">
        <v>8599.8709677000006</v>
      </c>
      <c r="M55" s="186">
        <v>7943.3333333</v>
      </c>
      <c r="N55" s="186">
        <v>7788.7419355000002</v>
      </c>
      <c r="O55" s="186">
        <v>7256.7419355000002</v>
      </c>
      <c r="P55" s="186">
        <v>7398.5714286000002</v>
      </c>
      <c r="Q55" s="186">
        <v>8453.7096774000001</v>
      </c>
      <c r="R55" s="186">
        <v>8407.2666666999994</v>
      </c>
      <c r="S55" s="186">
        <v>8923.8387096999995</v>
      </c>
      <c r="T55" s="186">
        <v>9306.9666667000001</v>
      </c>
      <c r="U55" s="186">
        <v>9304.6129032000008</v>
      </c>
      <c r="V55" s="186">
        <v>9019.2258065000005</v>
      </c>
      <c r="W55" s="186">
        <v>9015.3666666999998</v>
      </c>
      <c r="X55" s="186">
        <v>8963.7741934999995</v>
      </c>
      <c r="Y55" s="186">
        <v>8681.1</v>
      </c>
      <c r="Z55" s="186">
        <v>8420.2580644999998</v>
      </c>
      <c r="AA55" s="186">
        <v>7614.6774194</v>
      </c>
      <c r="AB55" s="186">
        <v>8254.8928570999997</v>
      </c>
      <c r="AC55" s="186">
        <v>8769.9677419</v>
      </c>
      <c r="AD55" s="186">
        <v>8600.0333332999999</v>
      </c>
      <c r="AE55" s="186">
        <v>9118.6451613000008</v>
      </c>
      <c r="AF55" s="186">
        <v>9235.2999999999993</v>
      </c>
      <c r="AG55" s="186">
        <v>9096</v>
      </c>
      <c r="AH55" s="186">
        <v>9172.4838710000004</v>
      </c>
      <c r="AI55" s="186">
        <v>9187.9333332999995</v>
      </c>
      <c r="AJ55" s="186">
        <v>9053.9677419</v>
      </c>
      <c r="AK55" s="186">
        <v>8624.2666666999994</v>
      </c>
      <c r="AL55" s="186">
        <v>8323.5483870999997</v>
      </c>
      <c r="AM55" s="186">
        <v>8038.9354838999998</v>
      </c>
      <c r="AN55" s="186">
        <v>8408.8214286000002</v>
      </c>
      <c r="AO55" s="186">
        <v>8828.0645160999993</v>
      </c>
      <c r="AP55" s="186">
        <v>8607.9</v>
      </c>
      <c r="AQ55" s="186">
        <v>9345.1935484000005</v>
      </c>
      <c r="AR55" s="186">
        <v>9518.2999999999993</v>
      </c>
      <c r="AS55" s="186">
        <v>9349.8387096999995</v>
      </c>
      <c r="AT55" s="186">
        <v>9383.7096774000001</v>
      </c>
      <c r="AU55" s="186">
        <v>9269</v>
      </c>
      <c r="AV55" s="186">
        <v>9166.1612903000005</v>
      </c>
      <c r="AW55" s="186">
        <v>8839.2666666999994</v>
      </c>
      <c r="AX55" s="186">
        <v>8506.7096774000001</v>
      </c>
      <c r="AY55" s="186">
        <v>7971.3548387000001</v>
      </c>
      <c r="AZ55" s="186">
        <v>8284.2758620999994</v>
      </c>
      <c r="BA55" s="186">
        <v>8973.9050000000007</v>
      </c>
      <c r="BB55" s="186">
        <v>8914.3070000000007</v>
      </c>
      <c r="BC55" s="236">
        <v>9386.2420000000002</v>
      </c>
      <c r="BD55" s="236">
        <v>9645.5580000000009</v>
      </c>
      <c r="BE55" s="236">
        <v>9582.7240000000002</v>
      </c>
      <c r="BF55" s="236">
        <v>9582.7279999999992</v>
      </c>
      <c r="BG55" s="236">
        <v>9366.8220000000001</v>
      </c>
      <c r="BH55" s="236">
        <v>9167.3919999999998</v>
      </c>
      <c r="BI55" s="236">
        <v>8827.8150000000005</v>
      </c>
      <c r="BJ55" s="236">
        <v>8668.9279999999999</v>
      </c>
      <c r="BK55" s="236">
        <v>8164.9380000000001</v>
      </c>
      <c r="BL55" s="236">
        <v>8588.893</v>
      </c>
      <c r="BM55" s="236">
        <v>9113.4380000000001</v>
      </c>
      <c r="BN55" s="236">
        <v>9138.0560000000005</v>
      </c>
      <c r="BO55" s="236">
        <v>9508.4470000000001</v>
      </c>
      <c r="BP55" s="236">
        <v>9758.491</v>
      </c>
      <c r="BQ55" s="236">
        <v>9683.6450000000004</v>
      </c>
      <c r="BR55" s="236">
        <v>9674.8940000000002</v>
      </c>
      <c r="BS55" s="236">
        <v>9451.5869999999995</v>
      </c>
      <c r="BT55" s="236">
        <v>9246.5319999999992</v>
      </c>
      <c r="BU55" s="236">
        <v>8901.7070000000003</v>
      </c>
      <c r="BV55" s="236">
        <v>8739.9639999999999</v>
      </c>
    </row>
    <row r="56" spans="1:74" ht="11.15" customHeight="1" x14ac:dyDescent="0.25">
      <c r="A56" s="105"/>
      <c r="B56" s="110" t="s">
        <v>500</v>
      </c>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237"/>
      <c r="BD56" s="237"/>
      <c r="BE56" s="237"/>
      <c r="BF56" s="237"/>
      <c r="BG56" s="237"/>
      <c r="BH56" s="237"/>
      <c r="BI56" s="237"/>
      <c r="BJ56" s="237"/>
      <c r="BK56" s="237"/>
      <c r="BL56" s="237"/>
      <c r="BM56" s="237"/>
      <c r="BN56" s="237"/>
      <c r="BO56" s="237"/>
      <c r="BP56" s="237"/>
      <c r="BQ56" s="237"/>
      <c r="BR56" s="237"/>
      <c r="BS56" s="237"/>
      <c r="BT56" s="237"/>
      <c r="BU56" s="237"/>
      <c r="BV56" s="237"/>
    </row>
    <row r="57" spans="1:74" ht="11.15" customHeight="1" x14ac:dyDescent="0.25">
      <c r="A57" s="111" t="s">
        <v>501</v>
      </c>
      <c r="B57" s="160" t="s">
        <v>387</v>
      </c>
      <c r="C57" s="208">
        <v>0.27403686636000002</v>
      </c>
      <c r="D57" s="208">
        <v>0.27253201970000002</v>
      </c>
      <c r="E57" s="208">
        <v>0.25678801842999999</v>
      </c>
      <c r="F57" s="208">
        <v>0.18255714285999999</v>
      </c>
      <c r="G57" s="208">
        <v>0.16480184332</v>
      </c>
      <c r="H57" s="208">
        <v>0.17472380952</v>
      </c>
      <c r="I57" s="208">
        <v>0.18638248848</v>
      </c>
      <c r="J57" s="208">
        <v>0.19732380952</v>
      </c>
      <c r="K57" s="208">
        <v>0.20843333333</v>
      </c>
      <c r="L57" s="208">
        <v>0.21845161290000001</v>
      </c>
      <c r="M57" s="208">
        <v>0.2248</v>
      </c>
      <c r="N57" s="208">
        <v>0.22878801842999999</v>
      </c>
      <c r="O57" s="208">
        <v>0.23743317972</v>
      </c>
      <c r="P57" s="208">
        <v>0.24818367347</v>
      </c>
      <c r="Q57" s="208">
        <v>0.25120737326999998</v>
      </c>
      <c r="R57" s="208">
        <v>0.25338095238000002</v>
      </c>
      <c r="S57" s="208">
        <v>0.25752073733000003</v>
      </c>
      <c r="T57" s="208">
        <v>0.26249523809999997</v>
      </c>
      <c r="U57" s="208">
        <v>0.26594930876</v>
      </c>
      <c r="V57" s="208">
        <v>0.26744239631</v>
      </c>
      <c r="W57" s="208">
        <v>0.26798095238000003</v>
      </c>
      <c r="X57" s="208">
        <v>0.25822119816</v>
      </c>
      <c r="Y57" s="208">
        <v>0.26354761905000001</v>
      </c>
      <c r="Z57" s="208">
        <v>0.25766359446999998</v>
      </c>
      <c r="AA57" s="208">
        <v>0.25838709676999999</v>
      </c>
      <c r="AB57" s="208">
        <v>0.25197959184000002</v>
      </c>
      <c r="AC57" s="208">
        <v>0.24822580645</v>
      </c>
      <c r="AD57" s="208">
        <v>0.25178571429000002</v>
      </c>
      <c r="AE57" s="208">
        <v>0.25514285714000001</v>
      </c>
      <c r="AF57" s="208">
        <v>0.25258008657999997</v>
      </c>
      <c r="AG57" s="208">
        <v>0.24896774193999999</v>
      </c>
      <c r="AH57" s="208">
        <v>0.24844700460999999</v>
      </c>
      <c r="AI57" s="208">
        <v>0.24307142857</v>
      </c>
      <c r="AJ57" s="208">
        <v>0.23907834101</v>
      </c>
      <c r="AK57" s="208">
        <v>0.23330541871999999</v>
      </c>
      <c r="AL57" s="208">
        <v>0.23150230415</v>
      </c>
      <c r="AM57" s="208">
        <v>0.23102304147</v>
      </c>
      <c r="AN57" s="208">
        <v>0.23755102041000001</v>
      </c>
      <c r="AO57" s="208">
        <v>0.23916129032</v>
      </c>
      <c r="AP57" s="208">
        <v>0.23408571429</v>
      </c>
      <c r="AQ57" s="208">
        <v>0.24708755760000001</v>
      </c>
      <c r="AR57" s="208">
        <v>0.24943809523999999</v>
      </c>
      <c r="AS57" s="208">
        <v>0.23904608294999999</v>
      </c>
      <c r="AT57" s="208">
        <v>0.24821198156999999</v>
      </c>
      <c r="AU57" s="208">
        <v>0.24683333332999999</v>
      </c>
      <c r="AV57" s="208">
        <v>0.24294009217000001</v>
      </c>
      <c r="AW57" s="208">
        <v>0.24175238095000001</v>
      </c>
      <c r="AX57" s="208">
        <v>0.24239170506999999</v>
      </c>
      <c r="AY57" s="208">
        <v>0.24182949308999999</v>
      </c>
      <c r="AZ57" s="208">
        <v>0.24517733990000001</v>
      </c>
      <c r="BA57" s="208">
        <v>0.24544285714</v>
      </c>
      <c r="BB57" s="208">
        <v>0.24587830688000001</v>
      </c>
      <c r="BC57" s="257">
        <v>0.25608399999999998</v>
      </c>
      <c r="BD57" s="257">
        <v>0.25975320000000002</v>
      </c>
      <c r="BE57" s="257">
        <v>0.26218970000000003</v>
      </c>
      <c r="BF57" s="257">
        <v>0.26643260000000002</v>
      </c>
      <c r="BG57" s="257">
        <v>0.26543630000000001</v>
      </c>
      <c r="BH57" s="257">
        <v>0.26157970000000003</v>
      </c>
      <c r="BI57" s="257">
        <v>0.2596599</v>
      </c>
      <c r="BJ57" s="257">
        <v>0.25729960000000002</v>
      </c>
      <c r="BK57" s="257">
        <v>0.25552370000000002</v>
      </c>
      <c r="BL57" s="257">
        <v>0.25641409999999998</v>
      </c>
      <c r="BM57" s="257">
        <v>0.25751540000000001</v>
      </c>
      <c r="BN57" s="257">
        <v>0.25942910000000002</v>
      </c>
      <c r="BO57" s="257">
        <v>0.26972410000000002</v>
      </c>
      <c r="BP57" s="257">
        <v>0.27272600000000002</v>
      </c>
      <c r="BQ57" s="257">
        <v>0.27277859999999998</v>
      </c>
      <c r="BR57" s="257">
        <v>0.27651730000000002</v>
      </c>
      <c r="BS57" s="257">
        <v>0.27537159999999999</v>
      </c>
      <c r="BT57" s="257">
        <v>0.27248060000000002</v>
      </c>
      <c r="BU57" s="257">
        <v>0.27094099999999999</v>
      </c>
      <c r="BV57" s="257">
        <v>0.26896619999999999</v>
      </c>
    </row>
    <row r="58" spans="1:74" ht="11.15" customHeight="1" x14ac:dyDescent="0.25">
      <c r="A58" s="111"/>
      <c r="B58" s="160"/>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57"/>
      <c r="BD58" s="257"/>
      <c r="BE58" s="257"/>
      <c r="BF58" s="257"/>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c r="B59" s="107" t="s">
        <v>910</v>
      </c>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57"/>
      <c r="BD59" s="257"/>
      <c r="BE59" s="257"/>
      <c r="BF59" s="257"/>
      <c r="BG59" s="257"/>
      <c r="BH59" s="257"/>
      <c r="BI59" s="257"/>
      <c r="BJ59" s="257"/>
      <c r="BK59" s="257"/>
      <c r="BL59" s="257"/>
      <c r="BM59" s="257"/>
      <c r="BN59" s="257"/>
      <c r="BO59" s="257"/>
      <c r="BP59" s="257"/>
      <c r="BQ59" s="257"/>
      <c r="BR59" s="257"/>
      <c r="BS59" s="257"/>
      <c r="BT59" s="257"/>
      <c r="BU59" s="257"/>
      <c r="BV59" s="257"/>
    </row>
    <row r="60" spans="1:74" ht="11.15" customHeight="1" x14ac:dyDescent="0.25">
      <c r="A60" s="111" t="s">
        <v>679</v>
      </c>
      <c r="B60" s="160" t="s">
        <v>514</v>
      </c>
      <c r="C60" s="54">
        <v>194.23900180000001</v>
      </c>
      <c r="D60" s="54">
        <v>185.19959729999999</v>
      </c>
      <c r="E60" s="54">
        <v>178.72234850000001</v>
      </c>
      <c r="F60" s="54">
        <v>132.89016939999999</v>
      </c>
      <c r="G60" s="54">
        <v>149.82209599999999</v>
      </c>
      <c r="H60" s="54">
        <v>158.7972043</v>
      </c>
      <c r="I60" s="54">
        <v>172.98179719999999</v>
      </c>
      <c r="J60" s="54">
        <v>177.26757720000001</v>
      </c>
      <c r="K60" s="54">
        <v>170.2624218</v>
      </c>
      <c r="L60" s="54">
        <v>176.49068550000001</v>
      </c>
      <c r="M60" s="54">
        <v>170.29887170000001</v>
      </c>
      <c r="N60" s="54">
        <v>176.54990749999999</v>
      </c>
      <c r="O60" s="54">
        <v>177.7519216</v>
      </c>
      <c r="P60" s="54">
        <v>157.13468460000001</v>
      </c>
      <c r="Q60" s="54">
        <v>186.00796869999999</v>
      </c>
      <c r="R60" s="54">
        <v>183.36601110000001</v>
      </c>
      <c r="S60" s="54">
        <v>189.96734960000001</v>
      </c>
      <c r="T60" s="54">
        <v>188.52227429999999</v>
      </c>
      <c r="U60" s="54">
        <v>190.25366439999999</v>
      </c>
      <c r="V60" s="54">
        <v>195.765063</v>
      </c>
      <c r="W60" s="54">
        <v>185.6664054</v>
      </c>
      <c r="X60" s="54">
        <v>193.62798369999999</v>
      </c>
      <c r="Y60" s="54">
        <v>190.7930145</v>
      </c>
      <c r="Z60" s="54">
        <v>195.96676199999999</v>
      </c>
      <c r="AA60" s="54">
        <v>185.74809049999999</v>
      </c>
      <c r="AB60" s="54">
        <v>175.21441139999999</v>
      </c>
      <c r="AC60" s="54">
        <v>196.3015336</v>
      </c>
      <c r="AD60" s="54">
        <v>182.38847029999999</v>
      </c>
      <c r="AE60" s="54">
        <v>189.7999207</v>
      </c>
      <c r="AF60" s="54">
        <v>187.19802290000001</v>
      </c>
      <c r="AG60" s="54">
        <v>188.23256180000001</v>
      </c>
      <c r="AH60" s="54">
        <v>194.24970339999999</v>
      </c>
      <c r="AI60" s="54">
        <v>186.88200620000001</v>
      </c>
      <c r="AJ60" s="54">
        <v>190.0837315</v>
      </c>
      <c r="AK60" s="54">
        <v>187.77202679999999</v>
      </c>
      <c r="AL60" s="54">
        <v>186.3871225</v>
      </c>
      <c r="AM60" s="54">
        <v>182.12292120000001</v>
      </c>
      <c r="AN60" s="54">
        <v>172.1042994</v>
      </c>
      <c r="AO60" s="54">
        <v>193.98185549999999</v>
      </c>
      <c r="AP60" s="54">
        <v>184.4577721</v>
      </c>
      <c r="AQ60" s="54">
        <v>191.16642590000001</v>
      </c>
      <c r="AR60" s="54">
        <v>187.36290120000001</v>
      </c>
      <c r="AS60" s="54">
        <v>186.9699549</v>
      </c>
      <c r="AT60" s="54">
        <v>198.77176689999999</v>
      </c>
      <c r="AU60" s="54">
        <v>184.36886269999999</v>
      </c>
      <c r="AV60" s="54">
        <v>194.30349580000001</v>
      </c>
      <c r="AW60" s="54">
        <v>190.20837470000001</v>
      </c>
      <c r="AX60" s="54">
        <v>187.20034269999999</v>
      </c>
      <c r="AY60" s="54">
        <v>183.9929611</v>
      </c>
      <c r="AZ60" s="54">
        <v>179.2628</v>
      </c>
      <c r="BA60" s="54">
        <v>190.30170000000001</v>
      </c>
      <c r="BB60" s="54">
        <v>188.005</v>
      </c>
      <c r="BC60" s="232">
        <v>192.28139999999999</v>
      </c>
      <c r="BD60" s="232">
        <v>187.2182</v>
      </c>
      <c r="BE60" s="232">
        <v>191.03039999999999</v>
      </c>
      <c r="BF60" s="232">
        <v>196.78</v>
      </c>
      <c r="BG60" s="232">
        <v>183.43790000000001</v>
      </c>
      <c r="BH60" s="232">
        <v>192.53280000000001</v>
      </c>
      <c r="BI60" s="232">
        <v>185.2704</v>
      </c>
      <c r="BJ60" s="232">
        <v>190.36439999999999</v>
      </c>
      <c r="BK60" s="232">
        <v>187.63470000000001</v>
      </c>
      <c r="BL60" s="232">
        <v>172.202</v>
      </c>
      <c r="BM60" s="232">
        <v>193.12530000000001</v>
      </c>
      <c r="BN60" s="232">
        <v>185.5205</v>
      </c>
      <c r="BO60" s="232">
        <v>192.36449999999999</v>
      </c>
      <c r="BP60" s="232">
        <v>187.85599999999999</v>
      </c>
      <c r="BQ60" s="232">
        <v>190.8981</v>
      </c>
      <c r="BR60" s="232">
        <v>195.28530000000001</v>
      </c>
      <c r="BS60" s="232">
        <v>183.87459999999999</v>
      </c>
      <c r="BT60" s="232">
        <v>192.2304</v>
      </c>
      <c r="BU60" s="232">
        <v>184.2551</v>
      </c>
      <c r="BV60" s="232">
        <v>191.46260000000001</v>
      </c>
    </row>
    <row r="61" spans="1:74" ht="11.15" customHeight="1" x14ac:dyDescent="0.25">
      <c r="A61" s="111" t="s">
        <v>680</v>
      </c>
      <c r="B61" s="160" t="s">
        <v>515</v>
      </c>
      <c r="C61" s="54">
        <v>180.34251459999999</v>
      </c>
      <c r="D61" s="54">
        <v>165.9473256</v>
      </c>
      <c r="E61" s="54">
        <v>147.45953979999999</v>
      </c>
      <c r="F61" s="54">
        <v>122.32462959999999</v>
      </c>
      <c r="G61" s="54">
        <v>112.05017359999999</v>
      </c>
      <c r="H61" s="54">
        <v>115.22890870000001</v>
      </c>
      <c r="I61" s="54">
        <v>133.42298729999999</v>
      </c>
      <c r="J61" s="54">
        <v>129.87090370000001</v>
      </c>
      <c r="K61" s="54">
        <v>116.33255490000001</v>
      </c>
      <c r="L61" s="54">
        <v>125.2177429</v>
      </c>
      <c r="M61" s="54">
        <v>132.1356959</v>
      </c>
      <c r="N61" s="54">
        <v>172.6678837</v>
      </c>
      <c r="O61" s="54">
        <v>180.71110160000001</v>
      </c>
      <c r="P61" s="54">
        <v>167.87557140000001</v>
      </c>
      <c r="Q61" s="54">
        <v>142.74894</v>
      </c>
      <c r="R61" s="54">
        <v>122.5748123</v>
      </c>
      <c r="S61" s="54">
        <v>114.08245340000001</v>
      </c>
      <c r="T61" s="54">
        <v>121.009153</v>
      </c>
      <c r="U61" s="54">
        <v>130.5453938</v>
      </c>
      <c r="V61" s="54">
        <v>131.55077270000001</v>
      </c>
      <c r="W61" s="54">
        <v>115.3025416</v>
      </c>
      <c r="X61" s="54">
        <v>121.84666540000001</v>
      </c>
      <c r="Y61" s="54">
        <v>145.11575719999999</v>
      </c>
      <c r="Z61" s="54">
        <v>162.75669049999999</v>
      </c>
      <c r="AA61" s="54">
        <v>193.89926460000001</v>
      </c>
      <c r="AB61" s="54">
        <v>164.9649891</v>
      </c>
      <c r="AC61" s="54">
        <v>150.01239559999999</v>
      </c>
      <c r="AD61" s="54">
        <v>126.9465785</v>
      </c>
      <c r="AE61" s="54">
        <v>120.564435</v>
      </c>
      <c r="AF61" s="54">
        <v>124.82822059999999</v>
      </c>
      <c r="AG61" s="54">
        <v>139.69879950000001</v>
      </c>
      <c r="AH61" s="54">
        <v>138.37694389999999</v>
      </c>
      <c r="AI61" s="54">
        <v>123.5083693</v>
      </c>
      <c r="AJ61" s="54">
        <v>127.2174014</v>
      </c>
      <c r="AK61" s="54">
        <v>149.400149</v>
      </c>
      <c r="AL61" s="54">
        <v>182.72592839999999</v>
      </c>
      <c r="AM61" s="54">
        <v>178.83199400000001</v>
      </c>
      <c r="AN61" s="54">
        <v>159.44282820000001</v>
      </c>
      <c r="AO61" s="54">
        <v>162.82303350000001</v>
      </c>
      <c r="AP61" s="54">
        <v>130.5494755</v>
      </c>
      <c r="AQ61" s="54">
        <v>124.7656499</v>
      </c>
      <c r="AR61" s="54">
        <v>127.39187990000001</v>
      </c>
      <c r="AS61" s="54">
        <v>143.91965440000001</v>
      </c>
      <c r="AT61" s="54">
        <v>144.40558290000001</v>
      </c>
      <c r="AU61" s="54">
        <v>128.1042114</v>
      </c>
      <c r="AV61" s="54">
        <v>131.6084797</v>
      </c>
      <c r="AW61" s="54">
        <v>152.5750979</v>
      </c>
      <c r="AX61" s="54">
        <v>171.38528360000001</v>
      </c>
      <c r="AY61" s="54">
        <v>200.2756818</v>
      </c>
      <c r="AZ61" s="54">
        <v>162.5273</v>
      </c>
      <c r="BA61" s="54">
        <v>149.73009999999999</v>
      </c>
      <c r="BB61" s="54">
        <v>127.4229</v>
      </c>
      <c r="BC61" s="232">
        <v>121.0155</v>
      </c>
      <c r="BD61" s="232">
        <v>127.7492</v>
      </c>
      <c r="BE61" s="232">
        <v>144.74760000000001</v>
      </c>
      <c r="BF61" s="232">
        <v>143.46449999999999</v>
      </c>
      <c r="BG61" s="232">
        <v>129.47800000000001</v>
      </c>
      <c r="BH61" s="232">
        <v>133.30969999999999</v>
      </c>
      <c r="BI61" s="232">
        <v>149.8776</v>
      </c>
      <c r="BJ61" s="232">
        <v>178.01</v>
      </c>
      <c r="BK61" s="232">
        <v>191.86689999999999</v>
      </c>
      <c r="BL61" s="232">
        <v>162.11279999999999</v>
      </c>
      <c r="BM61" s="232">
        <v>155.00829999999999</v>
      </c>
      <c r="BN61" s="232">
        <v>127.65</v>
      </c>
      <c r="BO61" s="232">
        <v>123.5068</v>
      </c>
      <c r="BP61" s="232">
        <v>128.2603</v>
      </c>
      <c r="BQ61" s="232">
        <v>143.9555</v>
      </c>
      <c r="BR61" s="232">
        <v>143.73570000000001</v>
      </c>
      <c r="BS61" s="232">
        <v>128.18790000000001</v>
      </c>
      <c r="BT61" s="232">
        <v>132.8905</v>
      </c>
      <c r="BU61" s="232">
        <v>149.6045</v>
      </c>
      <c r="BV61" s="232">
        <v>180.3151</v>
      </c>
    </row>
    <row r="62" spans="1:74" ht="11.15" customHeight="1" x14ac:dyDescent="0.25">
      <c r="A62" s="111" t="s">
        <v>244</v>
      </c>
      <c r="B62" s="160" t="s">
        <v>694</v>
      </c>
      <c r="C62" s="54">
        <v>75.091090660000006</v>
      </c>
      <c r="D62" s="54">
        <v>66.452992890000004</v>
      </c>
      <c r="E62" s="54">
        <v>60.738485099999998</v>
      </c>
      <c r="F62" s="54">
        <v>49.48141287</v>
      </c>
      <c r="G62" s="54">
        <v>54.951498010000002</v>
      </c>
      <c r="H62" s="54">
        <v>73.194100770000006</v>
      </c>
      <c r="I62" s="54">
        <v>96.690966509999996</v>
      </c>
      <c r="J62" s="54">
        <v>98.066063689999993</v>
      </c>
      <c r="K62" s="54">
        <v>76.737359760000004</v>
      </c>
      <c r="L62" s="54">
        <v>68.753056509999993</v>
      </c>
      <c r="M62" s="54">
        <v>69.543515069999998</v>
      </c>
      <c r="N62" s="54">
        <v>86.494912369999994</v>
      </c>
      <c r="O62" s="54">
        <v>90.112244820000001</v>
      </c>
      <c r="P62" s="54">
        <v>94.588821539999998</v>
      </c>
      <c r="Q62" s="54">
        <v>71.093973300000002</v>
      </c>
      <c r="R62" s="54">
        <v>62.060646890000001</v>
      </c>
      <c r="S62" s="54">
        <v>72.401777769999995</v>
      </c>
      <c r="T62" s="54">
        <v>94.432674849999998</v>
      </c>
      <c r="U62" s="54">
        <v>110.08007600000001</v>
      </c>
      <c r="V62" s="54">
        <v>109.6265574</v>
      </c>
      <c r="W62" s="54">
        <v>87.815918260000004</v>
      </c>
      <c r="X62" s="54">
        <v>72.699596240000005</v>
      </c>
      <c r="Y62" s="54">
        <v>67.398213029999994</v>
      </c>
      <c r="Z62" s="54">
        <v>70.34013333</v>
      </c>
      <c r="AA62" s="54">
        <v>95.509708509999996</v>
      </c>
      <c r="AB62" s="54">
        <v>79.789618140000002</v>
      </c>
      <c r="AC62" s="54">
        <v>69.752305030000002</v>
      </c>
      <c r="AD62" s="54">
        <v>63.016825480000001</v>
      </c>
      <c r="AE62" s="54">
        <v>70.271978520000005</v>
      </c>
      <c r="AF62" s="54">
        <v>82.589220269999998</v>
      </c>
      <c r="AG62" s="54">
        <v>96.405377950000002</v>
      </c>
      <c r="AH62" s="54">
        <v>94.446751699999993</v>
      </c>
      <c r="AI62" s="54">
        <v>74.337953240000004</v>
      </c>
      <c r="AJ62" s="54">
        <v>64.201467010000002</v>
      </c>
      <c r="AK62" s="54">
        <v>65.835986879999993</v>
      </c>
      <c r="AL62" s="54">
        <v>82.492241199999995</v>
      </c>
      <c r="AM62" s="54">
        <v>71.117969489999993</v>
      </c>
      <c r="AN62" s="54">
        <v>55.593812</v>
      </c>
      <c r="AO62" s="54">
        <v>59.097009440000001</v>
      </c>
      <c r="AP62" s="54">
        <v>47.840493459999998</v>
      </c>
      <c r="AQ62" s="54">
        <v>52.65343421</v>
      </c>
      <c r="AR62" s="54">
        <v>66.779546310000001</v>
      </c>
      <c r="AS62" s="54">
        <v>86.397592259999996</v>
      </c>
      <c r="AT62" s="54">
        <v>85.397196589999993</v>
      </c>
      <c r="AU62" s="54">
        <v>67.828393460000001</v>
      </c>
      <c r="AV62" s="54">
        <v>60.628325410000002</v>
      </c>
      <c r="AW62" s="54">
        <v>60.257999810000001</v>
      </c>
      <c r="AX62" s="54">
        <v>64.053737630000001</v>
      </c>
      <c r="AY62" s="54">
        <v>83.096644530000006</v>
      </c>
      <c r="AZ62" s="54">
        <v>45.840780000000002</v>
      </c>
      <c r="BA62" s="54">
        <v>47.912379999999999</v>
      </c>
      <c r="BB62" s="54">
        <v>43.475450000000002</v>
      </c>
      <c r="BC62" s="232">
        <v>56.491849999999999</v>
      </c>
      <c r="BD62" s="232">
        <v>69.828119999999998</v>
      </c>
      <c r="BE62" s="232">
        <v>84.658580000000001</v>
      </c>
      <c r="BF62" s="232">
        <v>83.113640000000004</v>
      </c>
      <c r="BG62" s="232">
        <v>62.247280000000003</v>
      </c>
      <c r="BH62" s="232">
        <v>53.38964</v>
      </c>
      <c r="BI62" s="232">
        <v>54.588450000000002</v>
      </c>
      <c r="BJ62" s="232">
        <v>62.812649999999998</v>
      </c>
      <c r="BK62" s="232">
        <v>72.768079999999998</v>
      </c>
      <c r="BL62" s="232">
        <v>53.119059999999998</v>
      </c>
      <c r="BM62" s="232">
        <v>46.78528</v>
      </c>
      <c r="BN62" s="232">
        <v>35.998829999999998</v>
      </c>
      <c r="BO62" s="232">
        <v>49.790190000000003</v>
      </c>
      <c r="BP62" s="232">
        <v>65.614580000000004</v>
      </c>
      <c r="BQ62" s="232">
        <v>82.307280000000006</v>
      </c>
      <c r="BR62" s="232">
        <v>81.702709999999996</v>
      </c>
      <c r="BS62" s="232">
        <v>61.977710000000002</v>
      </c>
      <c r="BT62" s="232">
        <v>53.857790000000001</v>
      </c>
      <c r="BU62" s="232">
        <v>51.123040000000003</v>
      </c>
      <c r="BV62" s="232">
        <v>56.834180000000003</v>
      </c>
    </row>
    <row r="63" spans="1:74" ht="11.15" customHeight="1" x14ac:dyDescent="0.25">
      <c r="A63" s="450" t="s">
        <v>849</v>
      </c>
      <c r="B63" s="468" t="s">
        <v>848</v>
      </c>
      <c r="C63" s="229">
        <v>450.60219569999998</v>
      </c>
      <c r="D63" s="229">
        <v>418.4695309</v>
      </c>
      <c r="E63" s="229">
        <v>387.84996210000003</v>
      </c>
      <c r="F63" s="229">
        <v>305.59581370000001</v>
      </c>
      <c r="G63" s="229">
        <v>317.75335619999998</v>
      </c>
      <c r="H63" s="229">
        <v>348.11981559999998</v>
      </c>
      <c r="I63" s="229">
        <v>404.02533970000002</v>
      </c>
      <c r="J63" s="229">
        <v>406.13413320000001</v>
      </c>
      <c r="K63" s="229">
        <v>364.23193839999999</v>
      </c>
      <c r="L63" s="229">
        <v>371.3910735</v>
      </c>
      <c r="M63" s="229">
        <v>372.87768460000001</v>
      </c>
      <c r="N63" s="229">
        <v>436.64229210000002</v>
      </c>
      <c r="O63" s="229">
        <v>449.59689470000001</v>
      </c>
      <c r="P63" s="229">
        <v>420.52183719999999</v>
      </c>
      <c r="Q63" s="229">
        <v>400.87250879999999</v>
      </c>
      <c r="R63" s="229">
        <v>368.9901413</v>
      </c>
      <c r="S63" s="229">
        <v>377.47320739999998</v>
      </c>
      <c r="T63" s="229">
        <v>404.9527731</v>
      </c>
      <c r="U63" s="229">
        <v>431.90076090000002</v>
      </c>
      <c r="V63" s="229">
        <v>437.96401989999998</v>
      </c>
      <c r="W63" s="229">
        <v>389.77353629999999</v>
      </c>
      <c r="X63" s="229">
        <v>389.19587209999997</v>
      </c>
      <c r="Y63" s="229">
        <v>404.29565580000002</v>
      </c>
      <c r="Z63" s="229">
        <v>430.08521259999998</v>
      </c>
      <c r="AA63" s="229">
        <v>475.7908248</v>
      </c>
      <c r="AB63" s="229">
        <v>420.54144810000003</v>
      </c>
      <c r="AC63" s="229">
        <v>416.69999539999998</v>
      </c>
      <c r="AD63" s="229">
        <v>372.96519160000003</v>
      </c>
      <c r="AE63" s="229">
        <v>381.2700954</v>
      </c>
      <c r="AF63" s="229">
        <v>395.22878100000003</v>
      </c>
      <c r="AG63" s="229">
        <v>424.97050039999999</v>
      </c>
      <c r="AH63" s="229">
        <v>427.7071603</v>
      </c>
      <c r="AI63" s="229">
        <v>385.34164609999999</v>
      </c>
      <c r="AJ63" s="229">
        <v>382.13636120000001</v>
      </c>
      <c r="AK63" s="229">
        <v>403.6214799</v>
      </c>
      <c r="AL63" s="229">
        <v>452.23905330000002</v>
      </c>
      <c r="AM63" s="229">
        <v>432.70664590000001</v>
      </c>
      <c r="AN63" s="229">
        <v>387.71336910000002</v>
      </c>
      <c r="AO63" s="229">
        <v>416.5356597</v>
      </c>
      <c r="AP63" s="229">
        <v>363.46105829999999</v>
      </c>
      <c r="AQ63" s="229">
        <v>369.21927110000001</v>
      </c>
      <c r="AR63" s="229">
        <v>382.14764459999998</v>
      </c>
      <c r="AS63" s="229">
        <v>417.92096270000002</v>
      </c>
      <c r="AT63" s="229">
        <v>429.20830760000001</v>
      </c>
      <c r="AU63" s="229">
        <v>380.91478489999997</v>
      </c>
      <c r="AV63" s="229">
        <v>387.17406199999999</v>
      </c>
      <c r="AW63" s="229">
        <v>403.65478969999998</v>
      </c>
      <c r="AX63" s="229">
        <v>423.27312519999998</v>
      </c>
      <c r="AY63" s="229">
        <v>467.99731700000001</v>
      </c>
      <c r="AZ63" s="229">
        <v>388.20330000000001</v>
      </c>
      <c r="BA63" s="229">
        <v>388.57799999999997</v>
      </c>
      <c r="BB63" s="229">
        <v>359.51670000000001</v>
      </c>
      <c r="BC63" s="260">
        <v>370.42239999999998</v>
      </c>
      <c r="BD63" s="260">
        <v>385.40879999999999</v>
      </c>
      <c r="BE63" s="260">
        <v>421.07040000000001</v>
      </c>
      <c r="BF63" s="260">
        <v>423.99189999999999</v>
      </c>
      <c r="BG63" s="260">
        <v>375.7765</v>
      </c>
      <c r="BH63" s="260">
        <v>379.86590000000001</v>
      </c>
      <c r="BI63" s="260">
        <v>390.34969999999998</v>
      </c>
      <c r="BJ63" s="260">
        <v>431.82080000000002</v>
      </c>
      <c r="BK63" s="260">
        <v>452.90170000000001</v>
      </c>
      <c r="BL63" s="260">
        <v>388.00639999999999</v>
      </c>
      <c r="BM63" s="260">
        <v>395.55259999999998</v>
      </c>
      <c r="BN63" s="260">
        <v>349.7826</v>
      </c>
      <c r="BO63" s="260">
        <v>366.29520000000002</v>
      </c>
      <c r="BP63" s="260">
        <v>382.3442</v>
      </c>
      <c r="BQ63" s="260">
        <v>417.79469999999998</v>
      </c>
      <c r="BR63" s="260">
        <v>421.35739999999998</v>
      </c>
      <c r="BS63" s="260">
        <v>374.65350000000001</v>
      </c>
      <c r="BT63" s="260">
        <v>379.61239999999998</v>
      </c>
      <c r="BU63" s="260">
        <v>385.59589999999997</v>
      </c>
      <c r="BV63" s="260">
        <v>429.24560000000002</v>
      </c>
    </row>
    <row r="64" spans="1:74" s="346" customFormat="1" ht="12" customHeight="1" x14ac:dyDescent="0.25">
      <c r="A64" s="345"/>
      <c r="B64" s="757" t="s">
        <v>764</v>
      </c>
      <c r="C64" s="757"/>
      <c r="D64" s="757"/>
      <c r="E64" s="757"/>
      <c r="F64" s="757"/>
      <c r="G64" s="757"/>
      <c r="H64" s="757"/>
      <c r="I64" s="757"/>
      <c r="J64" s="757"/>
      <c r="K64" s="757"/>
      <c r="L64" s="757"/>
      <c r="M64" s="757"/>
      <c r="N64" s="757"/>
      <c r="O64" s="757"/>
      <c r="P64" s="757"/>
      <c r="Q64" s="757"/>
      <c r="AY64" s="367"/>
      <c r="AZ64" s="367"/>
      <c r="BA64" s="367"/>
      <c r="BB64" s="367"/>
      <c r="BC64" s="367"/>
      <c r="BD64" s="367"/>
      <c r="BE64" s="367"/>
      <c r="BF64" s="367"/>
      <c r="BG64" s="367"/>
      <c r="BH64" s="367"/>
      <c r="BI64" s="367"/>
      <c r="BJ64" s="367"/>
    </row>
    <row r="65" spans="1:74" s="346" customFormat="1" ht="12" customHeight="1" x14ac:dyDescent="0.25">
      <c r="A65" s="345"/>
      <c r="B65" s="757" t="s">
        <v>0</v>
      </c>
      <c r="C65" s="757"/>
      <c r="D65" s="757"/>
      <c r="E65" s="757"/>
      <c r="F65" s="757"/>
      <c r="G65" s="757"/>
      <c r="H65" s="757"/>
      <c r="I65" s="757"/>
      <c r="J65" s="757"/>
      <c r="K65" s="757"/>
      <c r="L65" s="757"/>
      <c r="M65" s="757"/>
      <c r="N65" s="757"/>
      <c r="O65" s="757"/>
      <c r="P65" s="757"/>
      <c r="Q65" s="757"/>
      <c r="AY65" s="367"/>
      <c r="AZ65" s="367"/>
      <c r="BA65" s="367"/>
      <c r="BB65" s="367"/>
      <c r="BC65" s="367"/>
      <c r="BD65" s="514"/>
      <c r="BE65" s="514"/>
      <c r="BF65" s="514"/>
      <c r="BG65" s="367"/>
      <c r="BH65" s="367"/>
      <c r="BI65" s="367"/>
      <c r="BJ65" s="367"/>
    </row>
    <row r="66" spans="1:74" s="346" customFormat="1" ht="12" customHeight="1" x14ac:dyDescent="0.25">
      <c r="A66" s="345"/>
      <c r="B66" s="757" t="s">
        <v>850</v>
      </c>
      <c r="C66" s="627"/>
      <c r="D66" s="627"/>
      <c r="E66" s="627"/>
      <c r="F66" s="627"/>
      <c r="G66" s="627"/>
      <c r="H66" s="627"/>
      <c r="I66" s="627"/>
      <c r="J66" s="627"/>
      <c r="K66" s="627"/>
      <c r="L66" s="627"/>
      <c r="M66" s="627"/>
      <c r="N66" s="627"/>
      <c r="O66" s="627"/>
      <c r="P66" s="627"/>
      <c r="Q66" s="627"/>
      <c r="AY66" s="367"/>
      <c r="AZ66" s="367"/>
      <c r="BA66" s="367"/>
      <c r="BB66" s="367"/>
      <c r="BC66" s="367"/>
      <c r="BD66" s="514"/>
      <c r="BE66" s="514"/>
      <c r="BF66" s="514"/>
      <c r="BG66" s="367"/>
      <c r="BH66" s="367"/>
      <c r="BI66" s="367"/>
      <c r="BJ66" s="367"/>
    </row>
    <row r="67" spans="1:74" s="527" customFormat="1" ht="12" customHeight="1" x14ac:dyDescent="0.35">
      <c r="A67" s="531"/>
      <c r="B67" s="746" t="s">
        <v>1288</v>
      </c>
      <c r="C67" s="747"/>
      <c r="D67" s="747"/>
      <c r="E67" s="747"/>
      <c r="F67" s="747"/>
      <c r="G67" s="747"/>
      <c r="H67" s="747"/>
      <c r="I67" s="747"/>
      <c r="J67" s="747"/>
      <c r="K67" s="747"/>
      <c r="L67" s="747"/>
      <c r="M67" s="747"/>
      <c r="N67" s="747"/>
      <c r="O67" s="747"/>
      <c r="P67" s="747"/>
      <c r="Q67" s="747"/>
      <c r="R67" s="554"/>
      <c r="S67" s="554"/>
      <c r="T67" s="554"/>
      <c r="U67" s="554"/>
      <c r="V67" s="554"/>
      <c r="W67" s="554"/>
      <c r="X67" s="554"/>
      <c r="Y67" s="554"/>
      <c r="Z67" s="554"/>
      <c r="AA67" s="554"/>
      <c r="AB67" s="554"/>
      <c r="AC67" s="555"/>
      <c r="AD67" s="555"/>
      <c r="AE67" s="555"/>
      <c r="AF67" s="555"/>
      <c r="AG67" s="555"/>
      <c r="AH67" s="555"/>
      <c r="AI67" s="555"/>
      <c r="AJ67" s="555"/>
      <c r="AK67" s="555"/>
      <c r="AL67" s="555"/>
      <c r="AM67" s="555"/>
      <c r="AN67" s="555"/>
      <c r="AO67" s="555"/>
      <c r="AP67" s="555"/>
      <c r="AQ67" s="555"/>
      <c r="AR67" s="555"/>
      <c r="AS67" s="555"/>
      <c r="AT67" s="555"/>
      <c r="AU67" s="555"/>
      <c r="AV67" s="555"/>
      <c r="AW67" s="555"/>
      <c r="AX67" s="555"/>
      <c r="AY67" s="555"/>
      <c r="AZ67" s="555"/>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row>
    <row r="68" spans="1:74" s="346" customFormat="1" ht="12" customHeight="1" x14ac:dyDescent="0.25">
      <c r="A68" s="345"/>
      <c r="B68" s="631" t="s">
        <v>708</v>
      </c>
      <c r="C68" s="632"/>
      <c r="D68" s="632"/>
      <c r="E68" s="632"/>
      <c r="F68" s="632"/>
      <c r="G68" s="632"/>
      <c r="H68" s="632"/>
      <c r="I68" s="632"/>
      <c r="J68" s="632"/>
      <c r="K68" s="632"/>
      <c r="L68" s="632"/>
      <c r="M68" s="632"/>
      <c r="N68" s="632"/>
      <c r="O68" s="632"/>
      <c r="P68" s="632"/>
      <c r="Q68" s="632"/>
      <c r="AY68" s="367"/>
      <c r="AZ68" s="367"/>
      <c r="BA68" s="367"/>
      <c r="BB68" s="367"/>
      <c r="BC68" s="367"/>
      <c r="BD68" s="514"/>
      <c r="BE68" s="514"/>
      <c r="BF68" s="514"/>
      <c r="BG68" s="367"/>
      <c r="BH68" s="367"/>
      <c r="BI68" s="367"/>
      <c r="BJ68" s="367"/>
    </row>
    <row r="69" spans="1:74" s="346" customFormat="1" ht="12" customHeight="1" x14ac:dyDescent="0.25">
      <c r="A69" s="345"/>
      <c r="B69" s="449" t="s">
        <v>721</v>
      </c>
      <c r="C69"/>
      <c r="D69"/>
      <c r="E69"/>
      <c r="F69"/>
      <c r="G69"/>
      <c r="H69"/>
      <c r="I69"/>
      <c r="J69"/>
      <c r="K69"/>
      <c r="L69"/>
      <c r="M69"/>
      <c r="N69"/>
      <c r="O69"/>
      <c r="P69"/>
      <c r="Q69"/>
      <c r="AY69" s="367"/>
      <c r="AZ69" s="367"/>
      <c r="BA69" s="367"/>
      <c r="BB69" s="367"/>
      <c r="BC69" s="367"/>
      <c r="BD69" s="514"/>
      <c r="BE69" s="514"/>
      <c r="BF69" s="514"/>
      <c r="BG69" s="367"/>
      <c r="BH69" s="367"/>
      <c r="BI69" s="367"/>
      <c r="BJ69" s="367"/>
    </row>
    <row r="70" spans="1:74" s="346" customFormat="1" ht="12" customHeight="1" x14ac:dyDescent="0.25">
      <c r="A70" s="345"/>
      <c r="B70" s="645" t="str">
        <f>Dates!$G$2</f>
        <v>EIA completed modeling and analysis for this report on Thursday, May 2, 2024.</v>
      </c>
      <c r="C70" s="638"/>
      <c r="D70" s="638"/>
      <c r="E70" s="638"/>
      <c r="F70" s="638"/>
      <c r="G70" s="638"/>
      <c r="H70" s="638"/>
      <c r="I70" s="638"/>
      <c r="J70" s="638"/>
      <c r="K70" s="638"/>
      <c r="L70" s="638"/>
      <c r="M70" s="638"/>
      <c r="N70" s="638"/>
      <c r="O70" s="638"/>
      <c r="P70" s="638"/>
      <c r="Q70" s="638"/>
      <c r="AY70" s="367"/>
      <c r="AZ70" s="367"/>
      <c r="BA70" s="367"/>
      <c r="BB70" s="367"/>
      <c r="BC70" s="367"/>
      <c r="BD70" s="514"/>
      <c r="BE70" s="514"/>
      <c r="BF70" s="514"/>
      <c r="BG70" s="367"/>
      <c r="BH70" s="367"/>
      <c r="BI70" s="367"/>
      <c r="BJ70" s="367"/>
    </row>
    <row r="71" spans="1:74" s="346" customFormat="1" ht="12" customHeight="1" x14ac:dyDescent="0.25">
      <c r="A71" s="345"/>
      <c r="B71" s="637" t="s">
        <v>290</v>
      </c>
      <c r="C71" s="638"/>
      <c r="D71" s="638"/>
      <c r="E71" s="638"/>
      <c r="F71" s="638"/>
      <c r="G71" s="638"/>
      <c r="H71" s="638"/>
      <c r="I71" s="638"/>
      <c r="J71" s="638"/>
      <c r="K71" s="638"/>
      <c r="L71" s="638"/>
      <c r="M71" s="638"/>
      <c r="N71" s="638"/>
      <c r="O71" s="638"/>
      <c r="P71" s="638"/>
      <c r="Q71" s="638"/>
      <c r="AY71" s="367"/>
      <c r="AZ71" s="367"/>
      <c r="BA71" s="367"/>
      <c r="BB71" s="367"/>
      <c r="BC71" s="367"/>
      <c r="BD71" s="514"/>
      <c r="BE71" s="514"/>
      <c r="BF71" s="514"/>
      <c r="BG71" s="367"/>
      <c r="BH71" s="367"/>
      <c r="BI71" s="367"/>
      <c r="BJ71" s="367"/>
    </row>
    <row r="72" spans="1:74" s="346" customFormat="1" ht="12" customHeight="1" x14ac:dyDescent="0.25">
      <c r="A72" s="345"/>
      <c r="B72" s="646" t="s">
        <v>1124</v>
      </c>
      <c r="C72" s="647"/>
      <c r="D72" s="647"/>
      <c r="E72" s="647"/>
      <c r="F72" s="647"/>
      <c r="G72" s="647"/>
      <c r="H72" s="647"/>
      <c r="I72" s="647"/>
      <c r="J72" s="647"/>
      <c r="K72" s="647"/>
      <c r="L72" s="647"/>
      <c r="M72" s="647"/>
      <c r="N72" s="647"/>
      <c r="O72" s="647"/>
      <c r="P72" s="647"/>
      <c r="Q72" s="627"/>
      <c r="AY72" s="367"/>
      <c r="AZ72" s="367"/>
      <c r="BA72" s="367"/>
      <c r="BB72" s="367"/>
      <c r="BC72" s="367"/>
      <c r="BD72" s="514"/>
      <c r="BE72" s="514"/>
      <c r="BF72" s="514"/>
      <c r="BG72" s="367"/>
      <c r="BH72" s="367"/>
      <c r="BI72" s="367"/>
      <c r="BJ72" s="367"/>
    </row>
    <row r="73" spans="1:74" s="346" customFormat="1" ht="12" customHeight="1" x14ac:dyDescent="0.25">
      <c r="A73" s="345"/>
      <c r="B73" s="634" t="s">
        <v>727</v>
      </c>
      <c r="C73" s="627"/>
      <c r="D73" s="627"/>
      <c r="E73" s="627"/>
      <c r="F73" s="627"/>
      <c r="G73" s="627"/>
      <c r="H73" s="627"/>
      <c r="I73" s="627"/>
      <c r="J73" s="627"/>
      <c r="K73" s="627"/>
      <c r="L73" s="627"/>
      <c r="M73" s="627"/>
      <c r="N73" s="627"/>
      <c r="O73" s="627"/>
      <c r="P73" s="627"/>
      <c r="Q73" s="627"/>
      <c r="AY73" s="367"/>
      <c r="AZ73" s="367"/>
      <c r="BA73" s="367"/>
      <c r="BB73" s="367"/>
      <c r="BC73" s="367"/>
      <c r="BD73" s="514"/>
      <c r="BE73" s="514"/>
      <c r="BF73" s="514"/>
      <c r="BG73" s="367"/>
      <c r="BH73" s="367"/>
      <c r="BI73" s="367"/>
      <c r="BJ73" s="367"/>
    </row>
    <row r="74" spans="1:74" s="346" customFormat="1" ht="12" customHeight="1" x14ac:dyDescent="0.25">
      <c r="A74" s="345"/>
      <c r="B74" s="636" t="s">
        <v>1147</v>
      </c>
      <c r="C74" s="627"/>
      <c r="D74" s="627"/>
      <c r="E74" s="627"/>
      <c r="F74" s="627"/>
      <c r="G74" s="627"/>
      <c r="H74" s="627"/>
      <c r="I74" s="627"/>
      <c r="J74" s="627"/>
      <c r="K74" s="627"/>
      <c r="L74" s="627"/>
      <c r="M74" s="627"/>
      <c r="N74" s="627"/>
      <c r="O74" s="627"/>
      <c r="P74" s="627"/>
      <c r="Q74" s="627"/>
      <c r="AY74" s="367"/>
      <c r="AZ74" s="367"/>
      <c r="BA74" s="367"/>
      <c r="BB74" s="367"/>
      <c r="BC74" s="367"/>
      <c r="BD74" s="514"/>
      <c r="BE74" s="514"/>
      <c r="BF74" s="514"/>
      <c r="BG74" s="367"/>
      <c r="BH74" s="367"/>
      <c r="BI74" s="367"/>
      <c r="BJ74" s="367"/>
    </row>
    <row r="75" spans="1:74" s="346" customFormat="1" ht="12" customHeight="1" x14ac:dyDescent="0.25">
      <c r="A75" s="345"/>
      <c r="B75" s="636"/>
      <c r="C75" s="627"/>
      <c r="D75" s="627"/>
      <c r="E75" s="627"/>
      <c r="F75" s="627"/>
      <c r="G75" s="627"/>
      <c r="H75" s="627"/>
      <c r="I75" s="627"/>
      <c r="J75" s="627"/>
      <c r="K75" s="627"/>
      <c r="L75" s="627"/>
      <c r="M75" s="627"/>
      <c r="N75" s="627"/>
      <c r="O75" s="627"/>
      <c r="P75" s="627"/>
      <c r="Q75" s="627"/>
      <c r="AY75" s="367"/>
      <c r="AZ75" s="367"/>
      <c r="BA75" s="367"/>
      <c r="BB75" s="367"/>
      <c r="BC75" s="367"/>
      <c r="BD75" s="514"/>
      <c r="BE75" s="514"/>
      <c r="BF75" s="514"/>
      <c r="BG75" s="367"/>
      <c r="BH75" s="367"/>
      <c r="BI75" s="367"/>
      <c r="BJ75" s="367"/>
    </row>
    <row r="76" spans="1:74" x14ac:dyDescent="0.25">
      <c r="BK76" s="256"/>
      <c r="BL76" s="256"/>
      <c r="BM76" s="256"/>
      <c r="BN76" s="256"/>
      <c r="BO76" s="256"/>
      <c r="BP76" s="256"/>
      <c r="BQ76" s="256"/>
      <c r="BR76" s="256"/>
      <c r="BS76" s="256"/>
      <c r="BT76" s="256"/>
      <c r="BU76" s="256"/>
      <c r="BV76" s="256"/>
    </row>
    <row r="77" spans="1:74" x14ac:dyDescent="0.25">
      <c r="BK77" s="256"/>
      <c r="BL77" s="256"/>
      <c r="BM77" s="256"/>
      <c r="BN77" s="256"/>
      <c r="BO77" s="256"/>
      <c r="BP77" s="256"/>
      <c r="BQ77" s="256"/>
      <c r="BR77" s="256"/>
      <c r="BS77" s="256"/>
      <c r="BT77" s="256"/>
      <c r="BU77" s="256"/>
      <c r="BV77" s="256"/>
    </row>
    <row r="78" spans="1:74" x14ac:dyDescent="0.25">
      <c r="BK78" s="256"/>
      <c r="BL78" s="256"/>
      <c r="BM78" s="256"/>
      <c r="BN78" s="256"/>
      <c r="BO78" s="256"/>
      <c r="BP78" s="256"/>
      <c r="BQ78" s="256"/>
      <c r="BR78" s="256"/>
      <c r="BS78" s="256"/>
      <c r="BT78" s="256"/>
      <c r="BU78" s="256"/>
      <c r="BV78" s="256"/>
    </row>
    <row r="79" spans="1:74" x14ac:dyDescent="0.25">
      <c r="BK79" s="256"/>
      <c r="BL79" s="256"/>
      <c r="BM79" s="256"/>
      <c r="BN79" s="256"/>
      <c r="BO79" s="256"/>
      <c r="BP79" s="256"/>
      <c r="BQ79" s="256"/>
      <c r="BR79" s="256"/>
      <c r="BS79" s="256"/>
      <c r="BT79" s="256"/>
      <c r="BU79" s="256"/>
      <c r="BV79" s="256"/>
    </row>
    <row r="80" spans="1: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row r="144" spans="63:74" x14ac:dyDescent="0.25">
      <c r="BK144" s="256"/>
      <c r="BL144" s="256"/>
      <c r="BM144" s="256"/>
      <c r="BN144" s="256"/>
      <c r="BO144" s="256"/>
      <c r="BP144" s="256"/>
      <c r="BQ144" s="256"/>
      <c r="BR144" s="256"/>
      <c r="BS144" s="256"/>
      <c r="BT144" s="256"/>
      <c r="BU144" s="256"/>
      <c r="BV144" s="256"/>
    </row>
    <row r="145" spans="63:74" x14ac:dyDescent="0.25">
      <c r="BK145" s="256"/>
      <c r="BL145" s="256"/>
      <c r="BM145" s="256"/>
      <c r="BN145" s="256"/>
      <c r="BO145" s="256"/>
      <c r="BP145" s="256"/>
      <c r="BQ145" s="256"/>
      <c r="BR145" s="256"/>
      <c r="BS145" s="256"/>
      <c r="BT145" s="256"/>
      <c r="BU145" s="256"/>
      <c r="BV145" s="256"/>
    </row>
    <row r="146" spans="63:74" x14ac:dyDescent="0.25">
      <c r="BK146" s="256"/>
      <c r="BL146" s="256"/>
      <c r="BM146" s="256"/>
      <c r="BN146" s="256"/>
      <c r="BO146" s="256"/>
      <c r="BP146" s="256"/>
      <c r="BQ146" s="256"/>
      <c r="BR146" s="256"/>
      <c r="BS146" s="256"/>
      <c r="BT146" s="256"/>
      <c r="BU146" s="256"/>
      <c r="BV146" s="256"/>
    </row>
    <row r="147" spans="63:74" x14ac:dyDescent="0.25">
      <c r="BK147" s="256"/>
      <c r="BL147" s="256"/>
      <c r="BM147" s="256"/>
      <c r="BN147" s="256"/>
      <c r="BO147" s="256"/>
      <c r="BP147" s="256"/>
      <c r="BQ147" s="256"/>
      <c r="BR147" s="256"/>
      <c r="BS147" s="256"/>
      <c r="BT147" s="256"/>
      <c r="BU147" s="256"/>
      <c r="BV147" s="256"/>
    </row>
    <row r="148" spans="63:74" x14ac:dyDescent="0.25">
      <c r="BK148" s="256"/>
      <c r="BL148" s="256"/>
      <c r="BM148" s="256"/>
      <c r="BN148" s="256"/>
      <c r="BO148" s="256"/>
      <c r="BP148" s="256"/>
      <c r="BQ148" s="256"/>
      <c r="BR148" s="256"/>
      <c r="BS148" s="256"/>
      <c r="BT148" s="256"/>
      <c r="BU148" s="256"/>
      <c r="BV148" s="256"/>
    </row>
    <row r="149" spans="63:74" x14ac:dyDescent="0.25">
      <c r="BK149" s="256"/>
      <c r="BL149" s="256"/>
      <c r="BM149" s="256"/>
      <c r="BN149" s="256"/>
      <c r="BO149" s="256"/>
      <c r="BP149" s="256"/>
      <c r="BQ149" s="256"/>
      <c r="BR149" s="256"/>
      <c r="BS149" s="256"/>
      <c r="BT149" s="256"/>
      <c r="BU149" s="256"/>
      <c r="BV149" s="256"/>
    </row>
    <row r="150" spans="63:74" x14ac:dyDescent="0.25">
      <c r="BK150" s="256"/>
      <c r="BL150" s="256"/>
      <c r="BM150" s="256"/>
      <c r="BN150" s="256"/>
      <c r="BO150" s="256"/>
      <c r="BP150" s="256"/>
      <c r="BQ150" s="256"/>
      <c r="BR150" s="256"/>
      <c r="BS150" s="256"/>
      <c r="BT150" s="256"/>
      <c r="BU150" s="256"/>
      <c r="BV150" s="256"/>
    </row>
    <row r="151" spans="63:74" x14ac:dyDescent="0.25">
      <c r="BK151" s="256"/>
      <c r="BL151" s="256"/>
      <c r="BM151" s="256"/>
      <c r="BN151" s="256"/>
      <c r="BO151" s="256"/>
      <c r="BP151" s="256"/>
      <c r="BQ151" s="256"/>
      <c r="BR151" s="256"/>
      <c r="BS151" s="256"/>
      <c r="BT151" s="256"/>
      <c r="BU151" s="256"/>
      <c r="BV151" s="256"/>
    </row>
    <row r="152" spans="63:74" x14ac:dyDescent="0.25">
      <c r="BK152" s="256"/>
      <c r="BL152" s="256"/>
      <c r="BM152" s="256"/>
      <c r="BN152" s="256"/>
      <c r="BO152" s="256"/>
      <c r="BP152" s="256"/>
      <c r="BQ152" s="256"/>
      <c r="BR152" s="256"/>
      <c r="BS152" s="256"/>
      <c r="BT152" s="256"/>
      <c r="BU152" s="256"/>
      <c r="BV152" s="256"/>
    </row>
    <row r="153" spans="63:74" x14ac:dyDescent="0.25">
      <c r="BK153" s="256"/>
      <c r="BL153" s="256"/>
      <c r="BM153" s="256"/>
      <c r="BN153" s="256"/>
      <c r="BO153" s="256"/>
      <c r="BP153" s="256"/>
      <c r="BQ153" s="256"/>
      <c r="BR153" s="256"/>
      <c r="BS153" s="256"/>
      <c r="BT153" s="256"/>
      <c r="BU153" s="256"/>
      <c r="BV153" s="256"/>
    </row>
    <row r="154" spans="63:74" x14ac:dyDescent="0.25">
      <c r="BK154" s="256"/>
      <c r="BL154" s="256"/>
      <c r="BM154" s="256"/>
      <c r="BN154" s="256"/>
      <c r="BO154" s="256"/>
      <c r="BP154" s="256"/>
      <c r="BQ154" s="256"/>
      <c r="BR154" s="256"/>
      <c r="BS154" s="256"/>
      <c r="BT154" s="256"/>
      <c r="BU154" s="256"/>
      <c r="BV154" s="256"/>
    </row>
    <row r="155" spans="63:74" x14ac:dyDescent="0.25">
      <c r="BK155" s="256"/>
      <c r="BL155" s="256"/>
      <c r="BM155" s="256"/>
      <c r="BN155" s="256"/>
      <c r="BO155" s="256"/>
      <c r="BP155" s="256"/>
      <c r="BQ155" s="256"/>
      <c r="BR155" s="256"/>
      <c r="BS155" s="256"/>
      <c r="BT155" s="256"/>
      <c r="BU155" s="256"/>
      <c r="BV155" s="256"/>
    </row>
  </sheetData>
  <mergeCells count="19">
    <mergeCell ref="AM3:AX3"/>
    <mergeCell ref="AY3:BJ3"/>
    <mergeCell ref="BK3:BV3"/>
    <mergeCell ref="B1:AL1"/>
    <mergeCell ref="C3:N3"/>
    <mergeCell ref="O3:Z3"/>
    <mergeCell ref="AA3:AL3"/>
    <mergeCell ref="B74:Q74"/>
    <mergeCell ref="B75:Q75"/>
    <mergeCell ref="A1:A2"/>
    <mergeCell ref="B68:Q68"/>
    <mergeCell ref="B64:Q64"/>
    <mergeCell ref="B65:Q65"/>
    <mergeCell ref="B70:Q70"/>
    <mergeCell ref="B72:Q72"/>
    <mergeCell ref="B73:Q73"/>
    <mergeCell ref="B66:Q66"/>
    <mergeCell ref="B71:Q71"/>
    <mergeCell ref="B67:Q67"/>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A55" sqref="A55:XFD55"/>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0" customWidth="1"/>
    <col min="56" max="58" width="7.453125" style="129" customWidth="1"/>
    <col min="59" max="62" width="7.453125" style="250" customWidth="1"/>
    <col min="63" max="74" width="7.453125" style="128" customWidth="1"/>
    <col min="75" max="16384" width="9.54296875" style="128"/>
  </cols>
  <sheetData>
    <row r="1" spans="1:74" ht="13.4" customHeight="1" x14ac:dyDescent="0.3">
      <c r="A1" s="649" t="s">
        <v>699</v>
      </c>
      <c r="B1" s="760" t="s">
        <v>1118</v>
      </c>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row>
    <row r="2" spans="1:74" s="10" customFormat="1" ht="12.5"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Y2" s="295"/>
      <c r="AZ2" s="295"/>
      <c r="BA2" s="295"/>
      <c r="BB2" s="295"/>
      <c r="BC2" s="295"/>
      <c r="BD2" s="472"/>
      <c r="BE2" s="472"/>
      <c r="BF2" s="472"/>
      <c r="BG2" s="295"/>
      <c r="BH2" s="295"/>
      <c r="BI2" s="295"/>
      <c r="BJ2" s="295"/>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117"/>
      <c r="B5" s="129" t="s">
        <v>1283</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298"/>
      <c r="AZ5" s="298"/>
      <c r="BA5" s="298"/>
      <c r="BB5" s="298"/>
      <c r="BC5" s="298"/>
      <c r="BD5" s="130"/>
      <c r="BE5" s="130"/>
      <c r="BF5" s="130"/>
      <c r="BG5" s="130"/>
      <c r="BH5" s="130"/>
      <c r="BI5" s="130"/>
      <c r="BJ5" s="298"/>
      <c r="BK5" s="298"/>
      <c r="BL5" s="298"/>
      <c r="BM5" s="298"/>
      <c r="BN5" s="298"/>
      <c r="BO5" s="298"/>
      <c r="BP5" s="298"/>
      <c r="BQ5" s="298"/>
      <c r="BR5" s="298"/>
      <c r="BS5" s="298"/>
      <c r="BT5" s="298"/>
      <c r="BU5" s="298"/>
      <c r="BV5" s="298"/>
    </row>
    <row r="6" spans="1:74" ht="11.15" customHeight="1" x14ac:dyDescent="0.25">
      <c r="A6" s="117" t="s">
        <v>591</v>
      </c>
      <c r="B6" s="161" t="s">
        <v>359</v>
      </c>
      <c r="C6" s="186">
        <v>1097.7119662</v>
      </c>
      <c r="D6" s="186">
        <v>1084.397338</v>
      </c>
      <c r="E6" s="186">
        <v>1062.4803179999999</v>
      </c>
      <c r="F6" s="186">
        <v>995.79911492999997</v>
      </c>
      <c r="G6" s="186">
        <v>983.79865477999999</v>
      </c>
      <c r="H6" s="186">
        <v>990.31714627999997</v>
      </c>
      <c r="I6" s="186">
        <v>1047.9420287</v>
      </c>
      <c r="J6" s="186">
        <v>1067.0578441</v>
      </c>
      <c r="K6" s="186">
        <v>1080.2520316</v>
      </c>
      <c r="L6" s="186">
        <v>1082.8414984999999</v>
      </c>
      <c r="M6" s="186">
        <v>1087.7047502</v>
      </c>
      <c r="N6" s="186">
        <v>1090.1586938</v>
      </c>
      <c r="O6" s="186">
        <v>1083.2839954000001</v>
      </c>
      <c r="P6" s="186">
        <v>1086.1088233999999</v>
      </c>
      <c r="Q6" s="186">
        <v>1091.7138437999999</v>
      </c>
      <c r="R6" s="186">
        <v>1105.5511085000001</v>
      </c>
      <c r="S6" s="186">
        <v>1112.6274747</v>
      </c>
      <c r="T6" s="186">
        <v>1118.3949944000001</v>
      </c>
      <c r="U6" s="186">
        <v>1121.0094744999999</v>
      </c>
      <c r="V6" s="186">
        <v>1125.5424459999999</v>
      </c>
      <c r="W6" s="186">
        <v>1130.1497159</v>
      </c>
      <c r="X6" s="186">
        <v>1137.7030658000001</v>
      </c>
      <c r="Y6" s="186">
        <v>1140.3050960999999</v>
      </c>
      <c r="Z6" s="186">
        <v>1140.8275885</v>
      </c>
      <c r="AA6" s="186">
        <v>1135.3287507</v>
      </c>
      <c r="AB6" s="186">
        <v>1134.6485114</v>
      </c>
      <c r="AC6" s="186">
        <v>1134.8450782</v>
      </c>
      <c r="AD6" s="186">
        <v>1137.9049215</v>
      </c>
      <c r="AE6" s="186">
        <v>1138.3652480999999</v>
      </c>
      <c r="AF6" s="186">
        <v>1138.2125283</v>
      </c>
      <c r="AG6" s="186">
        <v>1133.8892424999999</v>
      </c>
      <c r="AH6" s="186">
        <v>1135.1785695000001</v>
      </c>
      <c r="AI6" s="186">
        <v>1138.5229898</v>
      </c>
      <c r="AJ6" s="186">
        <v>1149.670224</v>
      </c>
      <c r="AK6" s="186">
        <v>1152.8140401999999</v>
      </c>
      <c r="AL6" s="186">
        <v>1153.7021589999999</v>
      </c>
      <c r="AM6" s="186">
        <v>1147.9867850000001</v>
      </c>
      <c r="AN6" s="186">
        <v>1147.6243557</v>
      </c>
      <c r="AO6" s="186">
        <v>1148.2670757000001</v>
      </c>
      <c r="AP6" s="186">
        <v>1150.0652694</v>
      </c>
      <c r="AQ6" s="186">
        <v>1152.6055446</v>
      </c>
      <c r="AR6" s="186">
        <v>1156.0382258</v>
      </c>
      <c r="AS6" s="186">
        <v>1162.0766289000001</v>
      </c>
      <c r="AT6" s="186">
        <v>1166.009135</v>
      </c>
      <c r="AU6" s="186">
        <v>1169.5490600999999</v>
      </c>
      <c r="AV6" s="186">
        <v>1173.0138552000001</v>
      </c>
      <c r="AW6" s="186">
        <v>1175.53053</v>
      </c>
      <c r="AX6" s="186">
        <v>1177.4165353999999</v>
      </c>
      <c r="AY6" s="186">
        <v>1177.8283042999999</v>
      </c>
      <c r="AZ6" s="186">
        <v>1179.0856464000001</v>
      </c>
      <c r="BA6" s="186">
        <v>1180.3449945</v>
      </c>
      <c r="BB6" s="186">
        <v>1181.4654221999999</v>
      </c>
      <c r="BC6" s="236">
        <v>1182.8340000000001</v>
      </c>
      <c r="BD6" s="236">
        <v>1184.3109999999999</v>
      </c>
      <c r="BE6" s="236">
        <v>1186.095</v>
      </c>
      <c r="BF6" s="236">
        <v>1187.6379999999999</v>
      </c>
      <c r="BG6" s="236">
        <v>1189.1379999999999</v>
      </c>
      <c r="BH6" s="236">
        <v>1190.6759999999999</v>
      </c>
      <c r="BI6" s="236">
        <v>1192.0329999999999</v>
      </c>
      <c r="BJ6" s="236">
        <v>1193.289</v>
      </c>
      <c r="BK6" s="236">
        <v>1194.2550000000001</v>
      </c>
      <c r="BL6" s="236">
        <v>1195.4490000000001</v>
      </c>
      <c r="BM6" s="236">
        <v>1196.683</v>
      </c>
      <c r="BN6" s="236">
        <v>1197.99</v>
      </c>
      <c r="BO6" s="236">
        <v>1199.277</v>
      </c>
      <c r="BP6" s="236">
        <v>1200.578</v>
      </c>
      <c r="BQ6" s="236">
        <v>1201.77</v>
      </c>
      <c r="BR6" s="236">
        <v>1203.192</v>
      </c>
      <c r="BS6" s="236">
        <v>1204.7190000000001</v>
      </c>
      <c r="BT6" s="236">
        <v>1206.3520000000001</v>
      </c>
      <c r="BU6" s="236">
        <v>1208.0909999999999</v>
      </c>
      <c r="BV6" s="236">
        <v>1209.9359999999999</v>
      </c>
    </row>
    <row r="7" spans="1:74" ht="11.15" customHeight="1" x14ac:dyDescent="0.25">
      <c r="A7" s="117" t="s">
        <v>592</v>
      </c>
      <c r="B7" s="161" t="s">
        <v>388</v>
      </c>
      <c r="C7" s="186">
        <v>3141.1809549999998</v>
      </c>
      <c r="D7" s="186">
        <v>3101.8838556999999</v>
      </c>
      <c r="E7" s="186">
        <v>3033.0208428000001</v>
      </c>
      <c r="F7" s="186">
        <v>2820.1219384000001</v>
      </c>
      <c r="G7" s="186">
        <v>2777.9795817999998</v>
      </c>
      <c r="H7" s="186">
        <v>2792.123795</v>
      </c>
      <c r="I7" s="186">
        <v>2964.9528236000001</v>
      </c>
      <c r="J7" s="186">
        <v>3014.8714924999999</v>
      </c>
      <c r="K7" s="186">
        <v>3044.2780471000001</v>
      </c>
      <c r="L7" s="186">
        <v>3027.5434893000001</v>
      </c>
      <c r="M7" s="186">
        <v>3035.1475639</v>
      </c>
      <c r="N7" s="186">
        <v>3041.4612729</v>
      </c>
      <c r="O7" s="186">
        <v>3040.4324578999999</v>
      </c>
      <c r="P7" s="186">
        <v>3048.7045542999999</v>
      </c>
      <c r="Q7" s="186">
        <v>3060.2254038999999</v>
      </c>
      <c r="R7" s="186">
        <v>3080.9445448000001</v>
      </c>
      <c r="S7" s="186">
        <v>3094.5007469000002</v>
      </c>
      <c r="T7" s="186">
        <v>3106.8435482999998</v>
      </c>
      <c r="U7" s="186">
        <v>3110.4392932000001</v>
      </c>
      <c r="V7" s="186">
        <v>3126.0055355</v>
      </c>
      <c r="W7" s="186">
        <v>3146.0086191</v>
      </c>
      <c r="X7" s="186">
        <v>3188.7956749</v>
      </c>
      <c r="Y7" s="186">
        <v>3203.9120932999999</v>
      </c>
      <c r="Z7" s="186">
        <v>3209.7050052</v>
      </c>
      <c r="AA7" s="186">
        <v>3194.6204508999999</v>
      </c>
      <c r="AB7" s="186">
        <v>3190.4318189999999</v>
      </c>
      <c r="AC7" s="186">
        <v>3185.5851499999999</v>
      </c>
      <c r="AD7" s="186">
        <v>3175.0631595999998</v>
      </c>
      <c r="AE7" s="186">
        <v>3172.6633794999998</v>
      </c>
      <c r="AF7" s="186">
        <v>3173.3685254000002</v>
      </c>
      <c r="AG7" s="186">
        <v>3183.6632817</v>
      </c>
      <c r="AH7" s="186">
        <v>3185.7147666000001</v>
      </c>
      <c r="AI7" s="186">
        <v>3186.0076644000001</v>
      </c>
      <c r="AJ7" s="186">
        <v>3179.8382531000002</v>
      </c>
      <c r="AK7" s="186">
        <v>3180.1417680999998</v>
      </c>
      <c r="AL7" s="186">
        <v>3182.2144874999999</v>
      </c>
      <c r="AM7" s="186">
        <v>3188.6893369999998</v>
      </c>
      <c r="AN7" s="186">
        <v>3192.3257706999998</v>
      </c>
      <c r="AO7" s="186">
        <v>3195.7567144</v>
      </c>
      <c r="AP7" s="186">
        <v>3195.2881834</v>
      </c>
      <c r="AQ7" s="186">
        <v>3201.0786355999999</v>
      </c>
      <c r="AR7" s="186">
        <v>3209.4340861999999</v>
      </c>
      <c r="AS7" s="186">
        <v>3225.6253499999998</v>
      </c>
      <c r="AT7" s="186">
        <v>3235.1576866</v>
      </c>
      <c r="AU7" s="186">
        <v>3243.3019107999999</v>
      </c>
      <c r="AV7" s="186">
        <v>3248.8918297</v>
      </c>
      <c r="AW7" s="186">
        <v>3255.1344733999999</v>
      </c>
      <c r="AX7" s="186">
        <v>3260.8636492999999</v>
      </c>
      <c r="AY7" s="186">
        <v>3265.2747863999998</v>
      </c>
      <c r="AZ7" s="186">
        <v>3270.5804545000001</v>
      </c>
      <c r="BA7" s="186">
        <v>3275.9760827999999</v>
      </c>
      <c r="BB7" s="186">
        <v>3281.4926578</v>
      </c>
      <c r="BC7" s="236">
        <v>3287.0450000000001</v>
      </c>
      <c r="BD7" s="236">
        <v>3292.6640000000002</v>
      </c>
      <c r="BE7" s="236">
        <v>3298.7710000000002</v>
      </c>
      <c r="BF7" s="236">
        <v>3304.2080000000001</v>
      </c>
      <c r="BG7" s="236">
        <v>3309.395</v>
      </c>
      <c r="BH7" s="236">
        <v>3314.5889999999999</v>
      </c>
      <c r="BI7" s="236">
        <v>3319.085</v>
      </c>
      <c r="BJ7" s="236">
        <v>3323.14</v>
      </c>
      <c r="BK7" s="236">
        <v>3325.9349999999999</v>
      </c>
      <c r="BL7" s="236">
        <v>3329.721</v>
      </c>
      <c r="BM7" s="236">
        <v>3333.68</v>
      </c>
      <c r="BN7" s="236">
        <v>3337.9340000000002</v>
      </c>
      <c r="BO7" s="236">
        <v>3342.1469999999999</v>
      </c>
      <c r="BP7" s="236">
        <v>3346.4430000000002</v>
      </c>
      <c r="BQ7" s="236">
        <v>3350.8589999999999</v>
      </c>
      <c r="BR7" s="236">
        <v>3355.2890000000002</v>
      </c>
      <c r="BS7" s="236">
        <v>3359.7719999999999</v>
      </c>
      <c r="BT7" s="236">
        <v>3364.308</v>
      </c>
      <c r="BU7" s="236">
        <v>3368.8969999999999</v>
      </c>
      <c r="BV7" s="236">
        <v>3373.538</v>
      </c>
    </row>
    <row r="8" spans="1:74" ht="11.15" customHeight="1" x14ac:dyDescent="0.25">
      <c r="A8" s="117" t="s">
        <v>593</v>
      </c>
      <c r="B8" s="161" t="s">
        <v>360</v>
      </c>
      <c r="C8" s="186">
        <v>2759.4482950000001</v>
      </c>
      <c r="D8" s="186">
        <v>2718.9405339999998</v>
      </c>
      <c r="E8" s="186">
        <v>2658.1752028999999</v>
      </c>
      <c r="F8" s="186">
        <v>2480.5395712999998</v>
      </c>
      <c r="G8" s="186">
        <v>2451.7186483</v>
      </c>
      <c r="H8" s="186">
        <v>2475.0997032999999</v>
      </c>
      <c r="I8" s="186">
        <v>2650.2423629999998</v>
      </c>
      <c r="J8" s="186">
        <v>2703.3576539999999</v>
      </c>
      <c r="K8" s="186">
        <v>2734.0052031</v>
      </c>
      <c r="L8" s="186">
        <v>2712.3540951999998</v>
      </c>
      <c r="M8" s="186">
        <v>2720.4393466000001</v>
      </c>
      <c r="N8" s="186">
        <v>2728.4300423</v>
      </c>
      <c r="O8" s="186">
        <v>2733.7756442</v>
      </c>
      <c r="P8" s="186">
        <v>2743.4901319999999</v>
      </c>
      <c r="Q8" s="186">
        <v>2755.0229675</v>
      </c>
      <c r="R8" s="186">
        <v>2775.6070294000001</v>
      </c>
      <c r="S8" s="186">
        <v>2785.3519016</v>
      </c>
      <c r="T8" s="186">
        <v>2791.4904627000001</v>
      </c>
      <c r="U8" s="186">
        <v>2783.8737292000001</v>
      </c>
      <c r="V8" s="186">
        <v>2790.4114055999999</v>
      </c>
      <c r="W8" s="186">
        <v>2800.9545085999998</v>
      </c>
      <c r="X8" s="186">
        <v>2828.6549813000001</v>
      </c>
      <c r="Y8" s="186">
        <v>2837.3449799</v>
      </c>
      <c r="Z8" s="186">
        <v>2840.1764475999998</v>
      </c>
      <c r="AA8" s="186">
        <v>2828.9285568</v>
      </c>
      <c r="AB8" s="186">
        <v>2826.2085834</v>
      </c>
      <c r="AC8" s="186">
        <v>2823.7956998</v>
      </c>
      <c r="AD8" s="186">
        <v>2820.7376267999998</v>
      </c>
      <c r="AE8" s="186">
        <v>2819.6531322000001</v>
      </c>
      <c r="AF8" s="186">
        <v>2819.5899368</v>
      </c>
      <c r="AG8" s="186">
        <v>2821.1692920999999</v>
      </c>
      <c r="AH8" s="186">
        <v>2822.6827566000002</v>
      </c>
      <c r="AI8" s="186">
        <v>2824.7515816999999</v>
      </c>
      <c r="AJ8" s="186">
        <v>2829.1654531999998</v>
      </c>
      <c r="AK8" s="186">
        <v>2831.0027353</v>
      </c>
      <c r="AL8" s="186">
        <v>2832.0531138000001</v>
      </c>
      <c r="AM8" s="186">
        <v>2829.9629147999999</v>
      </c>
      <c r="AN8" s="186">
        <v>2831.2047413999999</v>
      </c>
      <c r="AO8" s="186">
        <v>2833.4249196000001</v>
      </c>
      <c r="AP8" s="186">
        <v>2835.0861755999999</v>
      </c>
      <c r="AQ8" s="186">
        <v>2840.4160127999999</v>
      </c>
      <c r="AR8" s="186">
        <v>2847.8771571000002</v>
      </c>
      <c r="AS8" s="186">
        <v>2861.4417262000002</v>
      </c>
      <c r="AT8" s="186">
        <v>2870.1863969000001</v>
      </c>
      <c r="AU8" s="186">
        <v>2878.0832866000001</v>
      </c>
      <c r="AV8" s="186">
        <v>2885.7981927000001</v>
      </c>
      <c r="AW8" s="186">
        <v>2891.5001726999999</v>
      </c>
      <c r="AX8" s="186">
        <v>2895.8550236999999</v>
      </c>
      <c r="AY8" s="186">
        <v>2896.2163707</v>
      </c>
      <c r="AZ8" s="186">
        <v>2899.8617453000002</v>
      </c>
      <c r="BA8" s="186">
        <v>2904.1447724999998</v>
      </c>
      <c r="BB8" s="186">
        <v>2909.9610210999999</v>
      </c>
      <c r="BC8" s="236">
        <v>2914.848</v>
      </c>
      <c r="BD8" s="236">
        <v>2919.7</v>
      </c>
      <c r="BE8" s="236">
        <v>2924.9389999999999</v>
      </c>
      <c r="BF8" s="236">
        <v>2929.4090000000001</v>
      </c>
      <c r="BG8" s="236">
        <v>2933.529</v>
      </c>
      <c r="BH8" s="236">
        <v>2937.7130000000002</v>
      </c>
      <c r="BI8" s="236">
        <v>2940.8249999999998</v>
      </c>
      <c r="BJ8" s="236">
        <v>2943.279</v>
      </c>
      <c r="BK8" s="236">
        <v>2943.8180000000002</v>
      </c>
      <c r="BL8" s="236">
        <v>2945.8960000000002</v>
      </c>
      <c r="BM8" s="236">
        <v>2948.2550000000001</v>
      </c>
      <c r="BN8" s="236">
        <v>2950.9920000000002</v>
      </c>
      <c r="BO8" s="236">
        <v>2953.846</v>
      </c>
      <c r="BP8" s="236">
        <v>2956.9110000000001</v>
      </c>
      <c r="BQ8" s="236">
        <v>2960.299</v>
      </c>
      <c r="BR8" s="236">
        <v>2963.7040000000002</v>
      </c>
      <c r="BS8" s="236">
        <v>2967.2370000000001</v>
      </c>
      <c r="BT8" s="236">
        <v>2970.8980000000001</v>
      </c>
      <c r="BU8" s="236">
        <v>2974.6869999999999</v>
      </c>
      <c r="BV8" s="236">
        <v>2978.6030000000001</v>
      </c>
    </row>
    <row r="9" spans="1:74" ht="11.15" customHeight="1" x14ac:dyDescent="0.25">
      <c r="A9" s="117" t="s">
        <v>594</v>
      </c>
      <c r="B9" s="161" t="s">
        <v>361</v>
      </c>
      <c r="C9" s="186">
        <v>1299.8919799</v>
      </c>
      <c r="D9" s="186">
        <v>1285.8430175000001</v>
      </c>
      <c r="E9" s="186">
        <v>1264.3709514</v>
      </c>
      <c r="F9" s="186">
        <v>1200.3020719000001</v>
      </c>
      <c r="G9" s="186">
        <v>1190.3640803000001</v>
      </c>
      <c r="H9" s="186">
        <v>1199.3832671</v>
      </c>
      <c r="I9" s="186">
        <v>1262.8260760000001</v>
      </c>
      <c r="J9" s="186">
        <v>1283.1597865000001</v>
      </c>
      <c r="K9" s="186">
        <v>1295.8508423999999</v>
      </c>
      <c r="L9" s="186">
        <v>1291.2939793</v>
      </c>
      <c r="M9" s="186">
        <v>1295.9036742999999</v>
      </c>
      <c r="N9" s="186">
        <v>1300.0746631</v>
      </c>
      <c r="O9" s="186">
        <v>1302.2951852000001</v>
      </c>
      <c r="P9" s="186">
        <v>1306.7225817000001</v>
      </c>
      <c r="Q9" s="186">
        <v>1311.8450922</v>
      </c>
      <c r="R9" s="186">
        <v>1321.9117736999999</v>
      </c>
      <c r="S9" s="186">
        <v>1325.2377194999999</v>
      </c>
      <c r="T9" s="186">
        <v>1326.0719864</v>
      </c>
      <c r="U9" s="186">
        <v>1318.8856771999999</v>
      </c>
      <c r="V9" s="186">
        <v>1318.8832594999999</v>
      </c>
      <c r="W9" s="186">
        <v>1320.535836</v>
      </c>
      <c r="X9" s="186">
        <v>1327.2496696000001</v>
      </c>
      <c r="Y9" s="186">
        <v>1329.6575372</v>
      </c>
      <c r="Z9" s="186">
        <v>1331.1657015999999</v>
      </c>
      <c r="AA9" s="186">
        <v>1331.4290698</v>
      </c>
      <c r="AB9" s="186">
        <v>1331.3966479999999</v>
      </c>
      <c r="AC9" s="186">
        <v>1330.7233430000001</v>
      </c>
      <c r="AD9" s="186">
        <v>1326.1110518999999</v>
      </c>
      <c r="AE9" s="186">
        <v>1326.6295577000001</v>
      </c>
      <c r="AF9" s="186">
        <v>1328.9807575</v>
      </c>
      <c r="AG9" s="186">
        <v>1337.6008064</v>
      </c>
      <c r="AH9" s="186">
        <v>1340.2902779000001</v>
      </c>
      <c r="AI9" s="186">
        <v>1341.4853270999999</v>
      </c>
      <c r="AJ9" s="186">
        <v>1336.9630156999999</v>
      </c>
      <c r="AK9" s="186">
        <v>1338.3364239</v>
      </c>
      <c r="AL9" s="186">
        <v>1341.3826134999999</v>
      </c>
      <c r="AM9" s="186">
        <v>1349.3943200000001</v>
      </c>
      <c r="AN9" s="186">
        <v>1353.3165207</v>
      </c>
      <c r="AO9" s="186">
        <v>1356.4419513</v>
      </c>
      <c r="AP9" s="186">
        <v>1356.2412174000001</v>
      </c>
      <c r="AQ9" s="186">
        <v>1359.6701531000001</v>
      </c>
      <c r="AR9" s="186">
        <v>1364.1993642</v>
      </c>
      <c r="AS9" s="186">
        <v>1372.7291998000001</v>
      </c>
      <c r="AT9" s="186">
        <v>1377.2836998</v>
      </c>
      <c r="AU9" s="186">
        <v>1380.7632132000001</v>
      </c>
      <c r="AV9" s="186">
        <v>1382.0503160999999</v>
      </c>
      <c r="AW9" s="186">
        <v>1384.2179246000001</v>
      </c>
      <c r="AX9" s="186">
        <v>1386.1486146</v>
      </c>
      <c r="AY9" s="186">
        <v>1387.3123538</v>
      </c>
      <c r="AZ9" s="186">
        <v>1389.166731</v>
      </c>
      <c r="BA9" s="186">
        <v>1391.1817140999999</v>
      </c>
      <c r="BB9" s="186">
        <v>1393.5855481999999</v>
      </c>
      <c r="BC9" s="236">
        <v>1395.751</v>
      </c>
      <c r="BD9" s="236">
        <v>1397.905</v>
      </c>
      <c r="BE9" s="236">
        <v>1400.194</v>
      </c>
      <c r="BF9" s="236">
        <v>1402.2180000000001</v>
      </c>
      <c r="BG9" s="236">
        <v>1404.123</v>
      </c>
      <c r="BH9" s="236">
        <v>1405.8689999999999</v>
      </c>
      <c r="BI9" s="236">
        <v>1407.5630000000001</v>
      </c>
      <c r="BJ9" s="236">
        <v>1409.1679999999999</v>
      </c>
      <c r="BK9" s="236">
        <v>1410.4380000000001</v>
      </c>
      <c r="BL9" s="236">
        <v>1412.0450000000001</v>
      </c>
      <c r="BM9" s="236">
        <v>1413.7449999999999</v>
      </c>
      <c r="BN9" s="236">
        <v>1415.6130000000001</v>
      </c>
      <c r="BO9" s="236">
        <v>1417.44</v>
      </c>
      <c r="BP9" s="236">
        <v>1419.3019999999999</v>
      </c>
      <c r="BQ9" s="236">
        <v>1421.229</v>
      </c>
      <c r="BR9" s="236">
        <v>1423.1410000000001</v>
      </c>
      <c r="BS9" s="236">
        <v>1425.0650000000001</v>
      </c>
      <c r="BT9" s="236">
        <v>1427.0029999999999</v>
      </c>
      <c r="BU9" s="236">
        <v>1428.9549999999999</v>
      </c>
      <c r="BV9" s="236">
        <v>1430.9190000000001</v>
      </c>
    </row>
    <row r="10" spans="1:74" ht="11.15" customHeight="1" x14ac:dyDescent="0.25">
      <c r="A10" s="117" t="s">
        <v>595</v>
      </c>
      <c r="B10" s="161" t="s">
        <v>362</v>
      </c>
      <c r="C10" s="186">
        <v>3782.0947385999998</v>
      </c>
      <c r="D10" s="186">
        <v>3741.1448531999999</v>
      </c>
      <c r="E10" s="186">
        <v>3677.3120804999999</v>
      </c>
      <c r="F10" s="186">
        <v>3482.8400932999998</v>
      </c>
      <c r="G10" s="186">
        <v>3454.0587915999999</v>
      </c>
      <c r="H10" s="186">
        <v>3483.2118482999999</v>
      </c>
      <c r="I10" s="186">
        <v>3682.2785850999999</v>
      </c>
      <c r="J10" s="186">
        <v>3743.3158668000001</v>
      </c>
      <c r="K10" s="186">
        <v>3778.3030155000001</v>
      </c>
      <c r="L10" s="186">
        <v>3746.7254477000001</v>
      </c>
      <c r="M10" s="186">
        <v>3759.9982675000001</v>
      </c>
      <c r="N10" s="186">
        <v>3777.6068915000001</v>
      </c>
      <c r="O10" s="186">
        <v>3806.044731</v>
      </c>
      <c r="P10" s="186">
        <v>3827.4549050999999</v>
      </c>
      <c r="Q10" s="186">
        <v>3848.330825</v>
      </c>
      <c r="R10" s="186">
        <v>3871.6478179999999</v>
      </c>
      <c r="S10" s="186">
        <v>3889.2237341999999</v>
      </c>
      <c r="T10" s="186">
        <v>3904.0339008000001</v>
      </c>
      <c r="U10" s="186">
        <v>3908.1461709999999</v>
      </c>
      <c r="V10" s="186">
        <v>3923.3739485000001</v>
      </c>
      <c r="W10" s="186">
        <v>3941.7850865999999</v>
      </c>
      <c r="X10" s="186">
        <v>3978.5240238000001</v>
      </c>
      <c r="Y10" s="186">
        <v>3991.9435539999999</v>
      </c>
      <c r="Z10" s="186">
        <v>3997.1881156999998</v>
      </c>
      <c r="AA10" s="186">
        <v>3980.3552082000001</v>
      </c>
      <c r="AB10" s="186">
        <v>3979.6767086</v>
      </c>
      <c r="AC10" s="186">
        <v>3981.2501160000002</v>
      </c>
      <c r="AD10" s="186">
        <v>3984.3166873</v>
      </c>
      <c r="AE10" s="186">
        <v>3990.9629663999999</v>
      </c>
      <c r="AF10" s="186">
        <v>4000.4302100999998</v>
      </c>
      <c r="AG10" s="186">
        <v>4015.6472251</v>
      </c>
      <c r="AH10" s="186">
        <v>4028.5597929</v>
      </c>
      <c r="AI10" s="186">
        <v>4042.0967200999999</v>
      </c>
      <c r="AJ10" s="186">
        <v>4060.3404706000001</v>
      </c>
      <c r="AK10" s="186">
        <v>4072.064269</v>
      </c>
      <c r="AL10" s="186">
        <v>4081.3505792000001</v>
      </c>
      <c r="AM10" s="186">
        <v>4085.7834155</v>
      </c>
      <c r="AN10" s="186">
        <v>4092.0067382000002</v>
      </c>
      <c r="AO10" s="186">
        <v>4097.6045617</v>
      </c>
      <c r="AP10" s="186">
        <v>4097.0111164999998</v>
      </c>
      <c r="AQ10" s="186">
        <v>4105.5322690000003</v>
      </c>
      <c r="AR10" s="186">
        <v>4117.6022494999997</v>
      </c>
      <c r="AS10" s="186">
        <v>4139.1883916999996</v>
      </c>
      <c r="AT10" s="186">
        <v>4153.8805282000003</v>
      </c>
      <c r="AU10" s="186">
        <v>4167.6459924000001</v>
      </c>
      <c r="AV10" s="186">
        <v>4182.4497816000003</v>
      </c>
      <c r="AW10" s="186">
        <v>4192.8881535999999</v>
      </c>
      <c r="AX10" s="186">
        <v>4200.9261057000003</v>
      </c>
      <c r="AY10" s="186">
        <v>4202.5071361</v>
      </c>
      <c r="AZ10" s="186">
        <v>4208.7866242999999</v>
      </c>
      <c r="BA10" s="186">
        <v>4215.7080687999996</v>
      </c>
      <c r="BB10" s="186">
        <v>4223.7158333999996</v>
      </c>
      <c r="BC10" s="236">
        <v>4231.5879999999997</v>
      </c>
      <c r="BD10" s="236">
        <v>4239.7690000000002</v>
      </c>
      <c r="BE10" s="236">
        <v>4249.1040000000003</v>
      </c>
      <c r="BF10" s="236">
        <v>4257.268</v>
      </c>
      <c r="BG10" s="236">
        <v>4265.1059999999998</v>
      </c>
      <c r="BH10" s="236">
        <v>4272.7510000000002</v>
      </c>
      <c r="BI10" s="236">
        <v>4279.8370000000004</v>
      </c>
      <c r="BJ10" s="236">
        <v>4286.4970000000003</v>
      </c>
      <c r="BK10" s="236">
        <v>4292.0640000000003</v>
      </c>
      <c r="BL10" s="236">
        <v>4298.3739999999998</v>
      </c>
      <c r="BM10" s="236">
        <v>4304.76</v>
      </c>
      <c r="BN10" s="236">
        <v>4311.21</v>
      </c>
      <c r="BO10" s="236">
        <v>4317.7550000000001</v>
      </c>
      <c r="BP10" s="236">
        <v>4324.384</v>
      </c>
      <c r="BQ10" s="236">
        <v>4330.9470000000001</v>
      </c>
      <c r="BR10" s="236">
        <v>4337.8549999999996</v>
      </c>
      <c r="BS10" s="236">
        <v>4344.9589999999998</v>
      </c>
      <c r="BT10" s="236">
        <v>4352.259</v>
      </c>
      <c r="BU10" s="236">
        <v>4359.7550000000001</v>
      </c>
      <c r="BV10" s="236">
        <v>4367.4470000000001</v>
      </c>
    </row>
    <row r="11" spans="1:74" ht="11.15" customHeight="1" x14ac:dyDescent="0.25">
      <c r="A11" s="117" t="s">
        <v>596</v>
      </c>
      <c r="B11" s="161" t="s">
        <v>363</v>
      </c>
      <c r="C11" s="186">
        <v>939.00982806000002</v>
      </c>
      <c r="D11" s="186">
        <v>928.65224645000001</v>
      </c>
      <c r="E11" s="186">
        <v>908.96954174999996</v>
      </c>
      <c r="F11" s="186">
        <v>841.93228378000003</v>
      </c>
      <c r="G11" s="186">
        <v>832.12140552000005</v>
      </c>
      <c r="H11" s="186">
        <v>841.50747679000006</v>
      </c>
      <c r="I11" s="186">
        <v>907.40537449999999</v>
      </c>
      <c r="J11" s="186">
        <v>927.19918717999997</v>
      </c>
      <c r="K11" s="186">
        <v>938.20379172000003</v>
      </c>
      <c r="L11" s="186">
        <v>927.11953469000002</v>
      </c>
      <c r="M11" s="186">
        <v>930.52046302999997</v>
      </c>
      <c r="N11" s="186">
        <v>935.10692330999996</v>
      </c>
      <c r="O11" s="186">
        <v>944.32744535999996</v>
      </c>
      <c r="P11" s="186">
        <v>948.69857214000001</v>
      </c>
      <c r="Q11" s="186">
        <v>951.66883346999998</v>
      </c>
      <c r="R11" s="186">
        <v>951.61076849000005</v>
      </c>
      <c r="S11" s="186">
        <v>952.99989459000005</v>
      </c>
      <c r="T11" s="186">
        <v>954.20875090000004</v>
      </c>
      <c r="U11" s="186">
        <v>953.14674404000004</v>
      </c>
      <c r="V11" s="186">
        <v>955.56300580000004</v>
      </c>
      <c r="W11" s="186">
        <v>959.36694279000005</v>
      </c>
      <c r="X11" s="186">
        <v>968.64238438999996</v>
      </c>
      <c r="Y11" s="186">
        <v>972.15879985000004</v>
      </c>
      <c r="Z11" s="186">
        <v>974.00001852000003</v>
      </c>
      <c r="AA11" s="186">
        <v>971.93559156000003</v>
      </c>
      <c r="AB11" s="186">
        <v>972.09925332</v>
      </c>
      <c r="AC11" s="186">
        <v>972.26055494000002</v>
      </c>
      <c r="AD11" s="186">
        <v>971.23821408000003</v>
      </c>
      <c r="AE11" s="186">
        <v>972.28075720000004</v>
      </c>
      <c r="AF11" s="186">
        <v>974.20690196999999</v>
      </c>
      <c r="AG11" s="186">
        <v>977.77845067999999</v>
      </c>
      <c r="AH11" s="186">
        <v>980.90044697999997</v>
      </c>
      <c r="AI11" s="186">
        <v>984.33469318000004</v>
      </c>
      <c r="AJ11" s="186">
        <v>989.26967001000003</v>
      </c>
      <c r="AK11" s="186">
        <v>992.43705547000002</v>
      </c>
      <c r="AL11" s="186">
        <v>995.02533027000004</v>
      </c>
      <c r="AM11" s="186">
        <v>996.89279151000005</v>
      </c>
      <c r="AN11" s="186">
        <v>998.42912220999995</v>
      </c>
      <c r="AO11" s="186">
        <v>999.49261942999999</v>
      </c>
      <c r="AP11" s="186">
        <v>998.16207609000003</v>
      </c>
      <c r="AQ11" s="186">
        <v>999.72081172000003</v>
      </c>
      <c r="AR11" s="186">
        <v>1002.2476192</v>
      </c>
      <c r="AS11" s="186">
        <v>1007.3015957</v>
      </c>
      <c r="AT11" s="186">
        <v>1010.5952241</v>
      </c>
      <c r="AU11" s="186">
        <v>1013.6876015</v>
      </c>
      <c r="AV11" s="186">
        <v>1017.017738</v>
      </c>
      <c r="AW11" s="186">
        <v>1019.3783558</v>
      </c>
      <c r="AX11" s="186">
        <v>1021.2084651</v>
      </c>
      <c r="AY11" s="186">
        <v>1021.7137567</v>
      </c>
      <c r="AZ11" s="186">
        <v>1023.0785806</v>
      </c>
      <c r="BA11" s="186">
        <v>1024.5086277</v>
      </c>
      <c r="BB11" s="186">
        <v>1026.0354560000001</v>
      </c>
      <c r="BC11" s="236">
        <v>1027.5719999999999</v>
      </c>
      <c r="BD11" s="236">
        <v>1029.1510000000001</v>
      </c>
      <c r="BE11" s="236">
        <v>1030.9259999999999</v>
      </c>
      <c r="BF11" s="236">
        <v>1032.471</v>
      </c>
      <c r="BG11" s="236">
        <v>1033.94</v>
      </c>
      <c r="BH11" s="236">
        <v>1035.433</v>
      </c>
      <c r="BI11" s="236">
        <v>1036.6780000000001</v>
      </c>
      <c r="BJ11" s="236">
        <v>1037.7739999999999</v>
      </c>
      <c r="BK11" s="236">
        <v>1038.43</v>
      </c>
      <c r="BL11" s="236">
        <v>1039.4449999999999</v>
      </c>
      <c r="BM11" s="236">
        <v>1040.529</v>
      </c>
      <c r="BN11" s="236">
        <v>1041.7809999999999</v>
      </c>
      <c r="BO11" s="236">
        <v>1042.9259999999999</v>
      </c>
      <c r="BP11" s="236">
        <v>1044.0640000000001</v>
      </c>
      <c r="BQ11" s="236">
        <v>1045.086</v>
      </c>
      <c r="BR11" s="236">
        <v>1046.2929999999999</v>
      </c>
      <c r="BS11" s="236">
        <v>1047.5740000000001</v>
      </c>
      <c r="BT11" s="236">
        <v>1048.93</v>
      </c>
      <c r="BU11" s="236">
        <v>1050.3599999999999</v>
      </c>
      <c r="BV11" s="236">
        <v>1051.866</v>
      </c>
    </row>
    <row r="12" spans="1:74" ht="11.15" customHeight="1" x14ac:dyDescent="0.25">
      <c r="A12" s="117" t="s">
        <v>597</v>
      </c>
      <c r="B12" s="161" t="s">
        <v>364</v>
      </c>
      <c r="C12" s="186">
        <v>2393.5528562</v>
      </c>
      <c r="D12" s="186">
        <v>2366.1395131999998</v>
      </c>
      <c r="E12" s="186">
        <v>2325.7748894000001</v>
      </c>
      <c r="F12" s="186">
        <v>2209.3907046999998</v>
      </c>
      <c r="G12" s="186">
        <v>2190.4247291000001</v>
      </c>
      <c r="H12" s="186">
        <v>2205.8086825</v>
      </c>
      <c r="I12" s="186">
        <v>2321.6535439999998</v>
      </c>
      <c r="J12" s="186">
        <v>2356.1541213</v>
      </c>
      <c r="K12" s="186">
        <v>2375.4213933000001</v>
      </c>
      <c r="L12" s="186">
        <v>2355.8340444</v>
      </c>
      <c r="M12" s="186">
        <v>2362.3506928000002</v>
      </c>
      <c r="N12" s="186">
        <v>2371.3500227999998</v>
      </c>
      <c r="O12" s="186">
        <v>2385.8620669000002</v>
      </c>
      <c r="P12" s="186">
        <v>2397.5542356999999</v>
      </c>
      <c r="Q12" s="186">
        <v>2409.4565616999998</v>
      </c>
      <c r="R12" s="186">
        <v>2425.6660467000002</v>
      </c>
      <c r="S12" s="186">
        <v>2434.9159358000002</v>
      </c>
      <c r="T12" s="186">
        <v>2441.3032308000002</v>
      </c>
      <c r="U12" s="186">
        <v>2438.8202139</v>
      </c>
      <c r="V12" s="186">
        <v>2443.9881091000002</v>
      </c>
      <c r="W12" s="186">
        <v>2450.7991986000002</v>
      </c>
      <c r="X12" s="186">
        <v>2466.2340939999999</v>
      </c>
      <c r="Y12" s="186">
        <v>2471.0961132000002</v>
      </c>
      <c r="Z12" s="186">
        <v>2472.3658679</v>
      </c>
      <c r="AA12" s="186">
        <v>2465.9218199000002</v>
      </c>
      <c r="AB12" s="186">
        <v>2463.0981992000002</v>
      </c>
      <c r="AC12" s="186">
        <v>2459.7734676999999</v>
      </c>
      <c r="AD12" s="186">
        <v>2448.3683455</v>
      </c>
      <c r="AE12" s="186">
        <v>2449.7258520999999</v>
      </c>
      <c r="AF12" s="186">
        <v>2456.2667077000001</v>
      </c>
      <c r="AG12" s="186">
        <v>2472.9686124999998</v>
      </c>
      <c r="AH12" s="186">
        <v>2486.1428907999998</v>
      </c>
      <c r="AI12" s="186">
        <v>2500.7672428000001</v>
      </c>
      <c r="AJ12" s="186">
        <v>2521.7986323</v>
      </c>
      <c r="AK12" s="186">
        <v>2535.6054089999998</v>
      </c>
      <c r="AL12" s="186">
        <v>2547.1445365</v>
      </c>
      <c r="AM12" s="186">
        <v>2553.4269546999999</v>
      </c>
      <c r="AN12" s="186">
        <v>2562.6725793000001</v>
      </c>
      <c r="AO12" s="186">
        <v>2571.8923500999999</v>
      </c>
      <c r="AP12" s="186">
        <v>2578.6022926000001</v>
      </c>
      <c r="AQ12" s="186">
        <v>2589.6333365</v>
      </c>
      <c r="AR12" s="186">
        <v>2602.5015075000001</v>
      </c>
      <c r="AS12" s="186">
        <v>2621.8176411999998</v>
      </c>
      <c r="AT12" s="186">
        <v>2634.9019392999999</v>
      </c>
      <c r="AU12" s="186">
        <v>2646.3652376</v>
      </c>
      <c r="AV12" s="186">
        <v>2656.4378882000001</v>
      </c>
      <c r="AW12" s="186">
        <v>2664.4864225000001</v>
      </c>
      <c r="AX12" s="186">
        <v>2670.7411929</v>
      </c>
      <c r="AY12" s="186">
        <v>2672.6782619000001</v>
      </c>
      <c r="AZ12" s="186">
        <v>2677.2384572999999</v>
      </c>
      <c r="BA12" s="186">
        <v>2681.8978416999998</v>
      </c>
      <c r="BB12" s="186">
        <v>2686.3706301000002</v>
      </c>
      <c r="BC12" s="236">
        <v>2691.4430000000002</v>
      </c>
      <c r="BD12" s="236">
        <v>2696.828</v>
      </c>
      <c r="BE12" s="236">
        <v>2702.8359999999998</v>
      </c>
      <c r="BF12" s="236">
        <v>2708.6170000000002</v>
      </c>
      <c r="BG12" s="236">
        <v>2714.48</v>
      </c>
      <c r="BH12" s="236">
        <v>2720.741</v>
      </c>
      <c r="BI12" s="236">
        <v>2726.53</v>
      </c>
      <c r="BJ12" s="236">
        <v>2732.1640000000002</v>
      </c>
      <c r="BK12" s="236">
        <v>2737.6109999999999</v>
      </c>
      <c r="BL12" s="236">
        <v>2742.9569999999999</v>
      </c>
      <c r="BM12" s="236">
        <v>2748.172</v>
      </c>
      <c r="BN12" s="236">
        <v>2752.8319999999999</v>
      </c>
      <c r="BO12" s="236">
        <v>2758.1010000000001</v>
      </c>
      <c r="BP12" s="236">
        <v>2763.5540000000001</v>
      </c>
      <c r="BQ12" s="236">
        <v>2769.402</v>
      </c>
      <c r="BR12" s="236">
        <v>2775.069</v>
      </c>
      <c r="BS12" s="236">
        <v>2780.7649999999999</v>
      </c>
      <c r="BT12" s="236">
        <v>2786.49</v>
      </c>
      <c r="BU12" s="236">
        <v>2792.2420000000002</v>
      </c>
      <c r="BV12" s="236">
        <v>2798.0239999999999</v>
      </c>
    </row>
    <row r="13" spans="1:74" ht="11.15" customHeight="1" x14ac:dyDescent="0.25">
      <c r="A13" s="117" t="s">
        <v>598</v>
      </c>
      <c r="B13" s="161" t="s">
        <v>365</v>
      </c>
      <c r="C13" s="186">
        <v>1410.4530509000001</v>
      </c>
      <c r="D13" s="186">
        <v>1396.2397000999999</v>
      </c>
      <c r="E13" s="186">
        <v>1372.1491956</v>
      </c>
      <c r="F13" s="186">
        <v>1295.4387803</v>
      </c>
      <c r="G13" s="186">
        <v>1283.651036</v>
      </c>
      <c r="H13" s="186">
        <v>1294.0432057</v>
      </c>
      <c r="I13" s="186">
        <v>1367.6168921000001</v>
      </c>
      <c r="J13" s="186">
        <v>1391.6176877</v>
      </c>
      <c r="K13" s="186">
        <v>1407.0471951</v>
      </c>
      <c r="L13" s="186">
        <v>1402.0258629</v>
      </c>
      <c r="M13" s="186">
        <v>1409.2224578</v>
      </c>
      <c r="N13" s="186">
        <v>1416.7574282</v>
      </c>
      <c r="O13" s="186">
        <v>1425.0352250999999</v>
      </c>
      <c r="P13" s="186">
        <v>1432.9436083999999</v>
      </c>
      <c r="Q13" s="186">
        <v>1440.887029</v>
      </c>
      <c r="R13" s="186">
        <v>1449.9343772</v>
      </c>
      <c r="S13" s="186">
        <v>1457.1462048000001</v>
      </c>
      <c r="T13" s="186">
        <v>1463.5914018999999</v>
      </c>
      <c r="U13" s="186">
        <v>1466.8025336999999</v>
      </c>
      <c r="V13" s="186">
        <v>1473.5650462000001</v>
      </c>
      <c r="W13" s="186">
        <v>1481.4115045999999</v>
      </c>
      <c r="X13" s="186">
        <v>1496.5152740000001</v>
      </c>
      <c r="Y13" s="186">
        <v>1501.8996</v>
      </c>
      <c r="Z13" s="186">
        <v>1503.737848</v>
      </c>
      <c r="AA13" s="186">
        <v>1496.7571187000001</v>
      </c>
      <c r="AB13" s="186">
        <v>1495.4578847</v>
      </c>
      <c r="AC13" s="186">
        <v>1494.5672468</v>
      </c>
      <c r="AD13" s="186">
        <v>1492.8294034999999</v>
      </c>
      <c r="AE13" s="186">
        <v>1493.6978091999999</v>
      </c>
      <c r="AF13" s="186">
        <v>1495.9166624</v>
      </c>
      <c r="AG13" s="186">
        <v>1500.3130581</v>
      </c>
      <c r="AH13" s="186">
        <v>1504.6124847000001</v>
      </c>
      <c r="AI13" s="186">
        <v>1509.6420373999999</v>
      </c>
      <c r="AJ13" s="186">
        <v>1518.2574023</v>
      </c>
      <c r="AK13" s="186">
        <v>1522.6054426000001</v>
      </c>
      <c r="AL13" s="186">
        <v>1525.5418443999999</v>
      </c>
      <c r="AM13" s="186">
        <v>1524.5938209000001</v>
      </c>
      <c r="AN13" s="186">
        <v>1526.5615358</v>
      </c>
      <c r="AO13" s="186">
        <v>1528.9722024</v>
      </c>
      <c r="AP13" s="186">
        <v>1530.5725156999999</v>
      </c>
      <c r="AQ13" s="186">
        <v>1534.8090640999999</v>
      </c>
      <c r="AR13" s="186">
        <v>1540.4285428999999</v>
      </c>
      <c r="AS13" s="186">
        <v>1549.8062018000001</v>
      </c>
      <c r="AT13" s="186">
        <v>1556.4101037</v>
      </c>
      <c r="AU13" s="186">
        <v>1562.6154984</v>
      </c>
      <c r="AV13" s="186">
        <v>1569.2918153999999</v>
      </c>
      <c r="AW13" s="186">
        <v>1574.0481239000001</v>
      </c>
      <c r="AX13" s="186">
        <v>1577.7538532000001</v>
      </c>
      <c r="AY13" s="186">
        <v>1578.9365657999999</v>
      </c>
      <c r="AZ13" s="186">
        <v>1581.6454649</v>
      </c>
      <c r="BA13" s="186">
        <v>1584.4081129000001</v>
      </c>
      <c r="BB13" s="186">
        <v>1587.0774340999999</v>
      </c>
      <c r="BC13" s="236">
        <v>1590.058</v>
      </c>
      <c r="BD13" s="236">
        <v>1593.202</v>
      </c>
      <c r="BE13" s="236">
        <v>1596.6869999999999</v>
      </c>
      <c r="BF13" s="236">
        <v>1600.027</v>
      </c>
      <c r="BG13" s="236">
        <v>1603.4010000000001</v>
      </c>
      <c r="BH13" s="236">
        <v>1607.059</v>
      </c>
      <c r="BI13" s="236">
        <v>1610.308</v>
      </c>
      <c r="BJ13" s="236">
        <v>1613.3989999999999</v>
      </c>
      <c r="BK13" s="236">
        <v>1616.106</v>
      </c>
      <c r="BL13" s="236">
        <v>1619.0519999999999</v>
      </c>
      <c r="BM13" s="236">
        <v>1622.01</v>
      </c>
      <c r="BN13" s="236">
        <v>1624.98</v>
      </c>
      <c r="BO13" s="236">
        <v>1627.962</v>
      </c>
      <c r="BP13" s="236">
        <v>1630.9570000000001</v>
      </c>
      <c r="BQ13" s="236">
        <v>1633.923</v>
      </c>
      <c r="BR13" s="236">
        <v>1636.973</v>
      </c>
      <c r="BS13" s="236">
        <v>1640.0650000000001</v>
      </c>
      <c r="BT13" s="236">
        <v>1643.2</v>
      </c>
      <c r="BU13" s="236">
        <v>1646.3789999999999</v>
      </c>
      <c r="BV13" s="236">
        <v>1649.5989999999999</v>
      </c>
    </row>
    <row r="14" spans="1:74" ht="11.15" customHeight="1" x14ac:dyDescent="0.25">
      <c r="A14" s="117" t="s">
        <v>599</v>
      </c>
      <c r="B14" s="161" t="s">
        <v>366</v>
      </c>
      <c r="C14" s="186">
        <v>4010.8743376000002</v>
      </c>
      <c r="D14" s="186">
        <v>3965.1637492999998</v>
      </c>
      <c r="E14" s="186">
        <v>3891.2317097999999</v>
      </c>
      <c r="F14" s="186">
        <v>3663.6599901999998</v>
      </c>
      <c r="G14" s="186">
        <v>3627.3487203</v>
      </c>
      <c r="H14" s="186">
        <v>3656.8796710000001</v>
      </c>
      <c r="I14" s="186">
        <v>3874.0845528</v>
      </c>
      <c r="J14" s="186">
        <v>3943.9261618999999</v>
      </c>
      <c r="K14" s="186">
        <v>3988.2362088</v>
      </c>
      <c r="L14" s="186">
        <v>3970.0839866000001</v>
      </c>
      <c r="M14" s="186">
        <v>3991.0289391000001</v>
      </c>
      <c r="N14" s="186">
        <v>4014.1403595000002</v>
      </c>
      <c r="O14" s="186">
        <v>4044.2359658999999</v>
      </c>
      <c r="P14" s="186">
        <v>4068.0670335999998</v>
      </c>
      <c r="Q14" s="186">
        <v>4090.4512805999998</v>
      </c>
      <c r="R14" s="186">
        <v>4111.1961591999998</v>
      </c>
      <c r="S14" s="186">
        <v>4130.8311758999998</v>
      </c>
      <c r="T14" s="186">
        <v>4149.1637828000003</v>
      </c>
      <c r="U14" s="186">
        <v>4159.1541649000001</v>
      </c>
      <c r="V14" s="186">
        <v>4180.1618135999997</v>
      </c>
      <c r="W14" s="186">
        <v>4205.1469139000001</v>
      </c>
      <c r="X14" s="186">
        <v>4263.3981675000005</v>
      </c>
      <c r="Y14" s="186">
        <v>4274.3716446999997</v>
      </c>
      <c r="Z14" s="186">
        <v>4267.3560471999999</v>
      </c>
      <c r="AA14" s="186">
        <v>4208.9867287999996</v>
      </c>
      <c r="AB14" s="186">
        <v>4191.0164666999999</v>
      </c>
      <c r="AC14" s="186">
        <v>4180.0806148000001</v>
      </c>
      <c r="AD14" s="186">
        <v>4180.0689376</v>
      </c>
      <c r="AE14" s="186">
        <v>4180.2845825000004</v>
      </c>
      <c r="AF14" s="186">
        <v>4184.6173139000002</v>
      </c>
      <c r="AG14" s="186">
        <v>4201.9980542000003</v>
      </c>
      <c r="AH14" s="186">
        <v>4207.8667673</v>
      </c>
      <c r="AI14" s="186">
        <v>4211.1543755000002</v>
      </c>
      <c r="AJ14" s="186">
        <v>4202.7873092999998</v>
      </c>
      <c r="AK14" s="186">
        <v>4207.7178845999997</v>
      </c>
      <c r="AL14" s="186">
        <v>4216.8725318999996</v>
      </c>
      <c r="AM14" s="186">
        <v>4237.6552084000004</v>
      </c>
      <c r="AN14" s="186">
        <v>4249.7050321999996</v>
      </c>
      <c r="AO14" s="186">
        <v>4260.4259603999999</v>
      </c>
      <c r="AP14" s="186">
        <v>4264.8767350999997</v>
      </c>
      <c r="AQ14" s="186">
        <v>4276.6458155999999</v>
      </c>
      <c r="AR14" s="186">
        <v>4290.7919437999999</v>
      </c>
      <c r="AS14" s="186">
        <v>4312.6429618000002</v>
      </c>
      <c r="AT14" s="186">
        <v>4327.5473043000002</v>
      </c>
      <c r="AU14" s="186">
        <v>4340.8328133000005</v>
      </c>
      <c r="AV14" s="186">
        <v>4353.6093774999999</v>
      </c>
      <c r="AW14" s="186">
        <v>4362.8248027</v>
      </c>
      <c r="AX14" s="186">
        <v>4369.5889777000002</v>
      </c>
      <c r="AY14" s="186">
        <v>4369.3442898000003</v>
      </c>
      <c r="AZ14" s="186">
        <v>4374.6241738999997</v>
      </c>
      <c r="BA14" s="186">
        <v>4380.8710173999998</v>
      </c>
      <c r="BB14" s="186">
        <v>4388.9021239000003</v>
      </c>
      <c r="BC14" s="236">
        <v>4396.47</v>
      </c>
      <c r="BD14" s="236">
        <v>4404.3919999999998</v>
      </c>
      <c r="BE14" s="236">
        <v>4413.1930000000002</v>
      </c>
      <c r="BF14" s="236">
        <v>4421.4290000000001</v>
      </c>
      <c r="BG14" s="236">
        <v>4429.6229999999996</v>
      </c>
      <c r="BH14" s="236">
        <v>4438.1959999999999</v>
      </c>
      <c r="BI14" s="236">
        <v>4445.9949999999999</v>
      </c>
      <c r="BJ14" s="236">
        <v>4453.4399999999996</v>
      </c>
      <c r="BK14" s="236">
        <v>4460.1909999999998</v>
      </c>
      <c r="BL14" s="236">
        <v>4467.1809999999996</v>
      </c>
      <c r="BM14" s="236">
        <v>4474.0720000000001</v>
      </c>
      <c r="BN14" s="236">
        <v>4480.47</v>
      </c>
      <c r="BO14" s="236">
        <v>4487.4560000000001</v>
      </c>
      <c r="BP14" s="236">
        <v>4494.6369999999997</v>
      </c>
      <c r="BQ14" s="236">
        <v>4502.2250000000004</v>
      </c>
      <c r="BR14" s="236">
        <v>4509.6360000000004</v>
      </c>
      <c r="BS14" s="236">
        <v>4517.0839999999998</v>
      </c>
      <c r="BT14" s="236">
        <v>4524.5680000000002</v>
      </c>
      <c r="BU14" s="236">
        <v>4532.0889999999999</v>
      </c>
      <c r="BV14" s="236">
        <v>4539.6450000000004</v>
      </c>
    </row>
    <row r="15" spans="1:74" ht="11.15" customHeight="1" x14ac:dyDescent="0.25">
      <c r="A15" s="117"/>
      <c r="B15" s="129" t="s">
        <v>1134</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245"/>
      <c r="BD15" s="245"/>
      <c r="BE15" s="245"/>
      <c r="BF15" s="245"/>
      <c r="BG15" s="245"/>
      <c r="BH15" s="245"/>
      <c r="BI15" s="245"/>
      <c r="BJ15" s="245"/>
      <c r="BK15" s="245"/>
      <c r="BL15" s="245"/>
      <c r="BM15" s="245"/>
      <c r="BN15" s="245"/>
      <c r="BO15" s="245"/>
      <c r="BP15" s="245"/>
      <c r="BQ15" s="245"/>
      <c r="BR15" s="245"/>
      <c r="BS15" s="245"/>
      <c r="BT15" s="245"/>
      <c r="BU15" s="245"/>
      <c r="BV15" s="245"/>
    </row>
    <row r="16" spans="1:74" ht="11.15" customHeight="1" x14ac:dyDescent="0.25">
      <c r="A16" s="117" t="s">
        <v>600</v>
      </c>
      <c r="B16" s="161" t="s">
        <v>359</v>
      </c>
      <c r="C16" s="54">
        <v>98.354616062000005</v>
      </c>
      <c r="D16" s="54">
        <v>96.579430228000007</v>
      </c>
      <c r="E16" s="54">
        <v>93.493137434999994</v>
      </c>
      <c r="F16" s="54">
        <v>84.076075673000005</v>
      </c>
      <c r="G16" s="54">
        <v>82.132315473000006</v>
      </c>
      <c r="H16" s="54">
        <v>82.642194822999997</v>
      </c>
      <c r="I16" s="54">
        <v>89.831659412999997</v>
      </c>
      <c r="J16" s="54">
        <v>92.079358596999995</v>
      </c>
      <c r="K16" s="54">
        <v>93.611238064000005</v>
      </c>
      <c r="L16" s="54">
        <v>93.868411402999996</v>
      </c>
      <c r="M16" s="54">
        <v>94.387816244999996</v>
      </c>
      <c r="N16" s="54">
        <v>94.610566179000003</v>
      </c>
      <c r="O16" s="54">
        <v>93.841942676000002</v>
      </c>
      <c r="P16" s="54">
        <v>93.992421688999997</v>
      </c>
      <c r="Q16" s="54">
        <v>94.367284690000005</v>
      </c>
      <c r="R16" s="54">
        <v>95.462788400999997</v>
      </c>
      <c r="S16" s="54">
        <v>95.914226837000001</v>
      </c>
      <c r="T16" s="54">
        <v>96.21785672</v>
      </c>
      <c r="U16" s="54">
        <v>96.113763598000006</v>
      </c>
      <c r="V16" s="54">
        <v>96.316712214999995</v>
      </c>
      <c r="W16" s="54">
        <v>96.566788118999995</v>
      </c>
      <c r="X16" s="54">
        <v>97.016270747999997</v>
      </c>
      <c r="Y16" s="54">
        <v>97.246391646999996</v>
      </c>
      <c r="Z16" s="54">
        <v>97.409430254</v>
      </c>
      <c r="AA16" s="54">
        <v>97.395725752000004</v>
      </c>
      <c r="AB16" s="54">
        <v>97.506845386999998</v>
      </c>
      <c r="AC16" s="54">
        <v>97.633128342000006</v>
      </c>
      <c r="AD16" s="54">
        <v>97.871913680000006</v>
      </c>
      <c r="AE16" s="54">
        <v>97.955518979999994</v>
      </c>
      <c r="AF16" s="54">
        <v>97.981283302999998</v>
      </c>
      <c r="AG16" s="54">
        <v>98.054486333</v>
      </c>
      <c r="AH16" s="54">
        <v>97.885608942000005</v>
      </c>
      <c r="AI16" s="54">
        <v>97.579930812000001</v>
      </c>
      <c r="AJ16" s="54">
        <v>96.783883005000007</v>
      </c>
      <c r="AK16" s="54">
        <v>96.469780102000001</v>
      </c>
      <c r="AL16" s="54">
        <v>96.284053165000003</v>
      </c>
      <c r="AM16" s="54">
        <v>96.395218796999998</v>
      </c>
      <c r="AN16" s="54">
        <v>96.339856335999997</v>
      </c>
      <c r="AO16" s="54">
        <v>96.286482387000007</v>
      </c>
      <c r="AP16" s="54">
        <v>96.278735816999998</v>
      </c>
      <c r="AQ16" s="54">
        <v>96.196609741000003</v>
      </c>
      <c r="AR16" s="54">
        <v>96.083743026999997</v>
      </c>
      <c r="AS16" s="54">
        <v>95.918790676</v>
      </c>
      <c r="AT16" s="54">
        <v>95.760451431999996</v>
      </c>
      <c r="AU16" s="54">
        <v>95.587380296000006</v>
      </c>
      <c r="AV16" s="54">
        <v>95.312604648999994</v>
      </c>
      <c r="AW16" s="54">
        <v>95.175299198000005</v>
      </c>
      <c r="AX16" s="54">
        <v>95.088491321000006</v>
      </c>
      <c r="AY16" s="54">
        <v>95.026770784000007</v>
      </c>
      <c r="AZ16" s="54">
        <v>95.060015733</v>
      </c>
      <c r="BA16" s="54">
        <v>95.162815933999994</v>
      </c>
      <c r="BB16" s="54">
        <v>95.408744244000005</v>
      </c>
      <c r="BC16" s="232">
        <v>95.595479999999995</v>
      </c>
      <c r="BD16" s="232">
        <v>95.796580000000006</v>
      </c>
      <c r="BE16" s="232">
        <v>96.054990000000004</v>
      </c>
      <c r="BF16" s="232">
        <v>96.252650000000003</v>
      </c>
      <c r="BG16" s="232">
        <v>96.432500000000005</v>
      </c>
      <c r="BH16" s="232">
        <v>96.604380000000006</v>
      </c>
      <c r="BI16" s="232">
        <v>96.741200000000006</v>
      </c>
      <c r="BJ16" s="232">
        <v>96.852819999999994</v>
      </c>
      <c r="BK16" s="232">
        <v>96.898309999999995</v>
      </c>
      <c r="BL16" s="232">
        <v>96.990179999999995</v>
      </c>
      <c r="BM16" s="232">
        <v>97.087530000000001</v>
      </c>
      <c r="BN16" s="232">
        <v>97.184740000000005</v>
      </c>
      <c r="BO16" s="232">
        <v>97.297240000000002</v>
      </c>
      <c r="BP16" s="232">
        <v>97.419439999999994</v>
      </c>
      <c r="BQ16" s="232">
        <v>97.541960000000003</v>
      </c>
      <c r="BR16" s="232">
        <v>97.690539999999999</v>
      </c>
      <c r="BS16" s="232">
        <v>97.855829999999997</v>
      </c>
      <c r="BT16" s="232">
        <v>98.037819999999996</v>
      </c>
      <c r="BU16" s="232">
        <v>98.236519999999999</v>
      </c>
      <c r="BV16" s="232">
        <v>98.451920000000001</v>
      </c>
    </row>
    <row r="17" spans="1:74" ht="11.15" customHeight="1" x14ac:dyDescent="0.25">
      <c r="A17" s="117" t="s">
        <v>601</v>
      </c>
      <c r="B17" s="161" t="s">
        <v>388</v>
      </c>
      <c r="C17" s="54">
        <v>97.588324248000006</v>
      </c>
      <c r="D17" s="54">
        <v>95.590499484999995</v>
      </c>
      <c r="E17" s="54">
        <v>92.004816906000002</v>
      </c>
      <c r="F17" s="54">
        <v>80.849640012999998</v>
      </c>
      <c r="G17" s="54">
        <v>78.574469175999994</v>
      </c>
      <c r="H17" s="54">
        <v>79.197667897000002</v>
      </c>
      <c r="I17" s="54">
        <v>87.866188737000002</v>
      </c>
      <c r="J17" s="54">
        <v>90.425912152999999</v>
      </c>
      <c r="K17" s="54">
        <v>92.023790704999996</v>
      </c>
      <c r="L17" s="54">
        <v>91.678655796000001</v>
      </c>
      <c r="M17" s="54">
        <v>92.088721070999995</v>
      </c>
      <c r="N17" s="54">
        <v>92.272817931999995</v>
      </c>
      <c r="O17" s="54">
        <v>91.713093946000001</v>
      </c>
      <c r="P17" s="54">
        <v>91.833643303000002</v>
      </c>
      <c r="Q17" s="54">
        <v>92.116613571000002</v>
      </c>
      <c r="R17" s="54">
        <v>92.898044075000001</v>
      </c>
      <c r="S17" s="54">
        <v>93.253826672000002</v>
      </c>
      <c r="T17" s="54">
        <v>93.520000686000003</v>
      </c>
      <c r="U17" s="54">
        <v>93.449820947000006</v>
      </c>
      <c r="V17" s="54">
        <v>93.721836674000002</v>
      </c>
      <c r="W17" s="54">
        <v>94.089302696000004</v>
      </c>
      <c r="X17" s="54">
        <v>94.760619825000006</v>
      </c>
      <c r="Y17" s="54">
        <v>95.162685828999997</v>
      </c>
      <c r="Z17" s="54">
        <v>95.503901519999999</v>
      </c>
      <c r="AA17" s="54">
        <v>95.739172667000005</v>
      </c>
      <c r="AB17" s="54">
        <v>95.992508405999999</v>
      </c>
      <c r="AC17" s="54">
        <v>96.218814504999997</v>
      </c>
      <c r="AD17" s="54">
        <v>96.481822265000005</v>
      </c>
      <c r="AE17" s="54">
        <v>96.606270610999999</v>
      </c>
      <c r="AF17" s="54">
        <v>96.655890843999998</v>
      </c>
      <c r="AG17" s="54">
        <v>96.715186676000002</v>
      </c>
      <c r="AH17" s="54">
        <v>96.551772896000003</v>
      </c>
      <c r="AI17" s="54">
        <v>96.250153216000001</v>
      </c>
      <c r="AJ17" s="54">
        <v>95.432556822999999</v>
      </c>
      <c r="AK17" s="54">
        <v>95.137853456000002</v>
      </c>
      <c r="AL17" s="54">
        <v>94.988272300999995</v>
      </c>
      <c r="AM17" s="54">
        <v>95.152656730999993</v>
      </c>
      <c r="AN17" s="54">
        <v>95.166687469999999</v>
      </c>
      <c r="AO17" s="54">
        <v>95.199207889999997</v>
      </c>
      <c r="AP17" s="54">
        <v>95.296884542000001</v>
      </c>
      <c r="AQ17" s="54">
        <v>95.331384412999995</v>
      </c>
      <c r="AR17" s="54">
        <v>95.349374054999998</v>
      </c>
      <c r="AS17" s="54">
        <v>95.404470570000001</v>
      </c>
      <c r="AT17" s="54">
        <v>95.349226923000003</v>
      </c>
      <c r="AU17" s="54">
        <v>95.237260218000003</v>
      </c>
      <c r="AV17" s="54">
        <v>94.950655077999997</v>
      </c>
      <c r="AW17" s="54">
        <v>94.813678789999997</v>
      </c>
      <c r="AX17" s="54">
        <v>94.708415977000001</v>
      </c>
      <c r="AY17" s="54">
        <v>94.575006865999995</v>
      </c>
      <c r="AZ17" s="54">
        <v>94.578065831000004</v>
      </c>
      <c r="BA17" s="54">
        <v>94.657733098999998</v>
      </c>
      <c r="BB17" s="54">
        <v>94.906257104999995</v>
      </c>
      <c r="BC17" s="232">
        <v>95.069950000000006</v>
      </c>
      <c r="BD17" s="232">
        <v>95.241069999999993</v>
      </c>
      <c r="BE17" s="232">
        <v>95.433570000000003</v>
      </c>
      <c r="BF17" s="232">
        <v>95.609070000000003</v>
      </c>
      <c r="BG17" s="232">
        <v>95.78152</v>
      </c>
      <c r="BH17" s="232">
        <v>95.974050000000005</v>
      </c>
      <c r="BI17" s="232">
        <v>96.123090000000005</v>
      </c>
      <c r="BJ17" s="232">
        <v>96.251750000000001</v>
      </c>
      <c r="BK17" s="232">
        <v>96.342179999999999</v>
      </c>
      <c r="BL17" s="232">
        <v>96.443470000000005</v>
      </c>
      <c r="BM17" s="232">
        <v>96.537769999999995</v>
      </c>
      <c r="BN17" s="232">
        <v>96.604889999999997</v>
      </c>
      <c r="BO17" s="232">
        <v>96.700360000000003</v>
      </c>
      <c r="BP17" s="232">
        <v>96.803979999999996</v>
      </c>
      <c r="BQ17" s="232">
        <v>96.898150000000001</v>
      </c>
      <c r="BR17" s="232">
        <v>97.031310000000005</v>
      </c>
      <c r="BS17" s="232">
        <v>97.185820000000007</v>
      </c>
      <c r="BT17" s="232">
        <v>97.361710000000002</v>
      </c>
      <c r="BU17" s="232">
        <v>97.558959999999999</v>
      </c>
      <c r="BV17" s="232">
        <v>97.77758</v>
      </c>
    </row>
    <row r="18" spans="1:74" ht="11.15" customHeight="1" x14ac:dyDescent="0.25">
      <c r="A18" s="117" t="s">
        <v>602</v>
      </c>
      <c r="B18" s="161" t="s">
        <v>360</v>
      </c>
      <c r="C18" s="54">
        <v>98.505037279999996</v>
      </c>
      <c r="D18" s="54">
        <v>96.369534211000001</v>
      </c>
      <c r="E18" s="54">
        <v>92.522101336999995</v>
      </c>
      <c r="F18" s="54">
        <v>80.296294275999998</v>
      </c>
      <c r="G18" s="54">
        <v>78.024835078999999</v>
      </c>
      <c r="H18" s="54">
        <v>79.041279363000001</v>
      </c>
      <c r="I18" s="54">
        <v>89.350868645999995</v>
      </c>
      <c r="J18" s="54">
        <v>92.439188758</v>
      </c>
      <c r="K18" s="54">
        <v>94.311481216000004</v>
      </c>
      <c r="L18" s="54">
        <v>93.608480123000007</v>
      </c>
      <c r="M18" s="54">
        <v>94.068166692000005</v>
      </c>
      <c r="N18" s="54">
        <v>94.331275028999997</v>
      </c>
      <c r="O18" s="54">
        <v>94.057917547000002</v>
      </c>
      <c r="P18" s="54">
        <v>94.182785104999994</v>
      </c>
      <c r="Q18" s="54">
        <v>94.365990120000006</v>
      </c>
      <c r="R18" s="54">
        <v>94.704962597999995</v>
      </c>
      <c r="S18" s="54">
        <v>94.931770017000005</v>
      </c>
      <c r="T18" s="54">
        <v>95.143842383999996</v>
      </c>
      <c r="U18" s="54">
        <v>95.188350748000005</v>
      </c>
      <c r="V18" s="54">
        <v>95.485574725000006</v>
      </c>
      <c r="W18" s="54">
        <v>95.882685363999997</v>
      </c>
      <c r="X18" s="54">
        <v>96.680127870000007</v>
      </c>
      <c r="Y18" s="54">
        <v>97.051677928000004</v>
      </c>
      <c r="Z18" s="54">
        <v>97.297780743999994</v>
      </c>
      <c r="AA18" s="54">
        <v>97.214171382000004</v>
      </c>
      <c r="AB18" s="54">
        <v>97.362578413999998</v>
      </c>
      <c r="AC18" s="54">
        <v>97.538736904999993</v>
      </c>
      <c r="AD18" s="54">
        <v>97.854213103000006</v>
      </c>
      <c r="AE18" s="54">
        <v>98.002199825000005</v>
      </c>
      <c r="AF18" s="54">
        <v>98.094263319999996</v>
      </c>
      <c r="AG18" s="54">
        <v>98.254369527999998</v>
      </c>
      <c r="AH18" s="54">
        <v>98.141612109999997</v>
      </c>
      <c r="AI18" s="54">
        <v>97.879957008999995</v>
      </c>
      <c r="AJ18" s="54">
        <v>97.128933755999995</v>
      </c>
      <c r="AK18" s="54">
        <v>96.824836137999995</v>
      </c>
      <c r="AL18" s="54">
        <v>96.627193687000002</v>
      </c>
      <c r="AM18" s="54">
        <v>96.612304898000005</v>
      </c>
      <c r="AN18" s="54">
        <v>96.570348910999996</v>
      </c>
      <c r="AO18" s="54">
        <v>96.577624221999997</v>
      </c>
      <c r="AP18" s="54">
        <v>96.756526938999997</v>
      </c>
      <c r="AQ18" s="54">
        <v>96.770467761000006</v>
      </c>
      <c r="AR18" s="54">
        <v>96.741842797000004</v>
      </c>
      <c r="AS18" s="54">
        <v>96.648315879999998</v>
      </c>
      <c r="AT18" s="54">
        <v>96.551311471000005</v>
      </c>
      <c r="AU18" s="54">
        <v>96.428493403999994</v>
      </c>
      <c r="AV18" s="54">
        <v>96.204993575000003</v>
      </c>
      <c r="AW18" s="54">
        <v>96.086699264000003</v>
      </c>
      <c r="AX18" s="54">
        <v>95.998742368999999</v>
      </c>
      <c r="AY18" s="54">
        <v>95.863183276000001</v>
      </c>
      <c r="AZ18" s="54">
        <v>95.894355926000003</v>
      </c>
      <c r="BA18" s="54">
        <v>96.014320703999999</v>
      </c>
      <c r="BB18" s="54">
        <v>96.318084585999998</v>
      </c>
      <c r="BC18" s="232">
        <v>96.544380000000004</v>
      </c>
      <c r="BD18" s="232">
        <v>96.788210000000007</v>
      </c>
      <c r="BE18" s="232">
        <v>97.109350000000006</v>
      </c>
      <c r="BF18" s="232">
        <v>97.343419999999995</v>
      </c>
      <c r="BG18" s="232">
        <v>97.550200000000004</v>
      </c>
      <c r="BH18" s="232">
        <v>97.753309999999999</v>
      </c>
      <c r="BI18" s="232">
        <v>97.887780000000006</v>
      </c>
      <c r="BJ18" s="232">
        <v>97.977249999999998</v>
      </c>
      <c r="BK18" s="232">
        <v>97.945890000000006</v>
      </c>
      <c r="BL18" s="232">
        <v>98.002200000000002</v>
      </c>
      <c r="BM18" s="232">
        <v>98.070359999999994</v>
      </c>
      <c r="BN18" s="232">
        <v>98.149180000000001</v>
      </c>
      <c r="BO18" s="232">
        <v>98.24194</v>
      </c>
      <c r="BP18" s="232">
        <v>98.347449999999995</v>
      </c>
      <c r="BQ18" s="232">
        <v>98.467479999999995</v>
      </c>
      <c r="BR18" s="232">
        <v>98.597149999999999</v>
      </c>
      <c r="BS18" s="232">
        <v>98.738219999999998</v>
      </c>
      <c r="BT18" s="232">
        <v>98.890699999999995</v>
      </c>
      <c r="BU18" s="232">
        <v>99.054580000000001</v>
      </c>
      <c r="BV18" s="232">
        <v>99.229879999999994</v>
      </c>
    </row>
    <row r="19" spans="1:74" ht="11.15" customHeight="1" x14ac:dyDescent="0.25">
      <c r="A19" s="117" t="s">
        <v>603</v>
      </c>
      <c r="B19" s="161" t="s">
        <v>361</v>
      </c>
      <c r="C19" s="54">
        <v>99.784004421999995</v>
      </c>
      <c r="D19" s="54">
        <v>98.209158161000005</v>
      </c>
      <c r="E19" s="54">
        <v>95.515582770999998</v>
      </c>
      <c r="F19" s="54">
        <v>87.241542897000002</v>
      </c>
      <c r="G19" s="54">
        <v>85.656810763999999</v>
      </c>
      <c r="H19" s="54">
        <v>86.299651018000006</v>
      </c>
      <c r="I19" s="54">
        <v>93.134662789999993</v>
      </c>
      <c r="J19" s="54">
        <v>95.259198468999998</v>
      </c>
      <c r="K19" s="54">
        <v>96.637857186000005</v>
      </c>
      <c r="L19" s="54">
        <v>96.533262945999994</v>
      </c>
      <c r="M19" s="54">
        <v>96.973199734999994</v>
      </c>
      <c r="N19" s="54">
        <v>97.220291556999996</v>
      </c>
      <c r="O19" s="54">
        <v>96.858049937000004</v>
      </c>
      <c r="P19" s="54">
        <v>97.031818185000006</v>
      </c>
      <c r="Q19" s="54">
        <v>97.325107824</v>
      </c>
      <c r="R19" s="54">
        <v>97.962424737999996</v>
      </c>
      <c r="S19" s="54">
        <v>98.326377745000002</v>
      </c>
      <c r="T19" s="54">
        <v>98.641472731999997</v>
      </c>
      <c r="U19" s="54">
        <v>98.825519225999997</v>
      </c>
      <c r="V19" s="54">
        <v>99.104541019999999</v>
      </c>
      <c r="W19" s="54">
        <v>99.396347645999995</v>
      </c>
      <c r="X19" s="54">
        <v>99.733172276999994</v>
      </c>
      <c r="Y19" s="54">
        <v>100.02637368000001</v>
      </c>
      <c r="Z19" s="54">
        <v>100.30818504</v>
      </c>
      <c r="AA19" s="54">
        <v>100.55203919</v>
      </c>
      <c r="AB19" s="54">
        <v>100.83099581</v>
      </c>
      <c r="AC19" s="54">
        <v>101.11848775</v>
      </c>
      <c r="AD19" s="54">
        <v>101.50570839</v>
      </c>
      <c r="AE19" s="54">
        <v>101.7418759</v>
      </c>
      <c r="AF19" s="54">
        <v>101.91818369000001</v>
      </c>
      <c r="AG19" s="54">
        <v>102.14880654</v>
      </c>
      <c r="AH19" s="54">
        <v>102.11976377000001</v>
      </c>
      <c r="AI19" s="54">
        <v>101.94523018</v>
      </c>
      <c r="AJ19" s="54">
        <v>101.27057677000001</v>
      </c>
      <c r="AK19" s="54">
        <v>101.07103327</v>
      </c>
      <c r="AL19" s="54">
        <v>100.99197067999999</v>
      </c>
      <c r="AM19" s="54">
        <v>101.16058542</v>
      </c>
      <c r="AN19" s="54">
        <v>101.22708734</v>
      </c>
      <c r="AO19" s="54">
        <v>101.31867287</v>
      </c>
      <c r="AP19" s="54">
        <v>101.54432149</v>
      </c>
      <c r="AQ19" s="54">
        <v>101.60433961</v>
      </c>
      <c r="AR19" s="54">
        <v>101.60770673</v>
      </c>
      <c r="AS19" s="54">
        <v>101.51445155</v>
      </c>
      <c r="AT19" s="54">
        <v>101.43449511</v>
      </c>
      <c r="AU19" s="54">
        <v>101.32786611</v>
      </c>
      <c r="AV19" s="54">
        <v>101.1036399</v>
      </c>
      <c r="AW19" s="54">
        <v>101.01185931000001</v>
      </c>
      <c r="AX19" s="54">
        <v>100.96159967</v>
      </c>
      <c r="AY19" s="54">
        <v>100.93101111</v>
      </c>
      <c r="AZ19" s="54">
        <v>100.98018079000001</v>
      </c>
      <c r="BA19" s="54">
        <v>101.08725884</v>
      </c>
      <c r="BB19" s="54">
        <v>101.30024933999999</v>
      </c>
      <c r="BC19" s="232">
        <v>101.4871</v>
      </c>
      <c r="BD19" s="232">
        <v>101.69589999999999</v>
      </c>
      <c r="BE19" s="232">
        <v>101.9841</v>
      </c>
      <c r="BF19" s="232">
        <v>102.1936</v>
      </c>
      <c r="BG19" s="232">
        <v>102.3819</v>
      </c>
      <c r="BH19" s="232">
        <v>102.5521</v>
      </c>
      <c r="BI19" s="232">
        <v>102.69580000000001</v>
      </c>
      <c r="BJ19" s="232">
        <v>102.816</v>
      </c>
      <c r="BK19" s="232">
        <v>102.88200000000001</v>
      </c>
      <c r="BL19" s="232">
        <v>102.97839999999999</v>
      </c>
      <c r="BM19" s="232">
        <v>103.0745</v>
      </c>
      <c r="BN19" s="232">
        <v>103.1497</v>
      </c>
      <c r="BO19" s="232">
        <v>103.2606</v>
      </c>
      <c r="BP19" s="232">
        <v>103.3866</v>
      </c>
      <c r="BQ19" s="232">
        <v>103.5162</v>
      </c>
      <c r="BR19" s="232">
        <v>103.6811</v>
      </c>
      <c r="BS19" s="232">
        <v>103.87</v>
      </c>
      <c r="BT19" s="232">
        <v>104.0826</v>
      </c>
      <c r="BU19" s="232">
        <v>104.31910000000001</v>
      </c>
      <c r="BV19" s="232">
        <v>104.57940000000001</v>
      </c>
    </row>
    <row r="20" spans="1:74" ht="11.15" customHeight="1" x14ac:dyDescent="0.25">
      <c r="A20" s="117" t="s">
        <v>604</v>
      </c>
      <c r="B20" s="161" t="s">
        <v>362</v>
      </c>
      <c r="C20" s="54">
        <v>100.55452213</v>
      </c>
      <c r="D20" s="54">
        <v>98.878228410999995</v>
      </c>
      <c r="E20" s="54">
        <v>95.980352832999998</v>
      </c>
      <c r="F20" s="54">
        <v>87.009402425000005</v>
      </c>
      <c r="G20" s="54">
        <v>85.306982860000005</v>
      </c>
      <c r="H20" s="54">
        <v>86.021601165999996</v>
      </c>
      <c r="I20" s="54">
        <v>93.438223331000003</v>
      </c>
      <c r="J20" s="54">
        <v>95.773192886000004</v>
      </c>
      <c r="K20" s="54">
        <v>97.311475821000002</v>
      </c>
      <c r="L20" s="54">
        <v>97.275944881000001</v>
      </c>
      <c r="M20" s="54">
        <v>97.803700014</v>
      </c>
      <c r="N20" s="54">
        <v>98.117613965999993</v>
      </c>
      <c r="O20" s="54">
        <v>97.765658665999993</v>
      </c>
      <c r="P20" s="54">
        <v>97.990911308999998</v>
      </c>
      <c r="Q20" s="54">
        <v>98.341343824999996</v>
      </c>
      <c r="R20" s="54">
        <v>99.097328676999993</v>
      </c>
      <c r="S20" s="54">
        <v>99.487841590000002</v>
      </c>
      <c r="T20" s="54">
        <v>99.793255028000004</v>
      </c>
      <c r="U20" s="54">
        <v>99.755319270000001</v>
      </c>
      <c r="V20" s="54">
        <v>100.08422105</v>
      </c>
      <c r="W20" s="54">
        <v>100.52171063999999</v>
      </c>
      <c r="X20" s="54">
        <v>101.34239866999999</v>
      </c>
      <c r="Y20" s="54">
        <v>101.79110593</v>
      </c>
      <c r="Z20" s="54">
        <v>102.14244306000001</v>
      </c>
      <c r="AA20" s="54">
        <v>102.26095786</v>
      </c>
      <c r="AB20" s="54">
        <v>102.51914383</v>
      </c>
      <c r="AC20" s="54">
        <v>102.7815488</v>
      </c>
      <c r="AD20" s="54">
        <v>103.13961555</v>
      </c>
      <c r="AE20" s="54">
        <v>103.34187641</v>
      </c>
      <c r="AF20" s="54">
        <v>103.47977418000001</v>
      </c>
      <c r="AG20" s="54">
        <v>103.66527972</v>
      </c>
      <c r="AH20" s="54">
        <v>103.59047314</v>
      </c>
      <c r="AI20" s="54">
        <v>103.3673253</v>
      </c>
      <c r="AJ20" s="54">
        <v>102.63394844</v>
      </c>
      <c r="AK20" s="54">
        <v>102.38553394</v>
      </c>
      <c r="AL20" s="54">
        <v>102.26019404</v>
      </c>
      <c r="AM20" s="54">
        <v>102.34019809</v>
      </c>
      <c r="AN20" s="54">
        <v>102.39930535000001</v>
      </c>
      <c r="AO20" s="54">
        <v>102.51978517000001</v>
      </c>
      <c r="AP20" s="54">
        <v>102.85885164</v>
      </c>
      <c r="AQ20" s="54">
        <v>102.98416604000001</v>
      </c>
      <c r="AR20" s="54">
        <v>103.05294244</v>
      </c>
      <c r="AS20" s="54">
        <v>102.99911868</v>
      </c>
      <c r="AT20" s="54">
        <v>103.00436573</v>
      </c>
      <c r="AU20" s="54">
        <v>103.00262142</v>
      </c>
      <c r="AV20" s="54">
        <v>102.98201684</v>
      </c>
      <c r="AW20" s="54">
        <v>102.97519147</v>
      </c>
      <c r="AX20" s="54">
        <v>102.97027642</v>
      </c>
      <c r="AY20" s="54">
        <v>102.86627998</v>
      </c>
      <c r="AZ20" s="54">
        <v>102.94092933</v>
      </c>
      <c r="BA20" s="54">
        <v>103.09323277</v>
      </c>
      <c r="BB20" s="54">
        <v>103.41921194</v>
      </c>
      <c r="BC20" s="232">
        <v>103.65479999999999</v>
      </c>
      <c r="BD20" s="232">
        <v>103.896</v>
      </c>
      <c r="BE20" s="232">
        <v>104.1657</v>
      </c>
      <c r="BF20" s="232">
        <v>104.4011</v>
      </c>
      <c r="BG20" s="232">
        <v>104.6251</v>
      </c>
      <c r="BH20" s="232">
        <v>104.86060000000001</v>
      </c>
      <c r="BI20" s="232">
        <v>105.0444</v>
      </c>
      <c r="BJ20" s="232">
        <v>105.1995</v>
      </c>
      <c r="BK20" s="232">
        <v>105.2848</v>
      </c>
      <c r="BL20" s="232">
        <v>105.41330000000001</v>
      </c>
      <c r="BM20" s="232">
        <v>105.54389999999999</v>
      </c>
      <c r="BN20" s="232">
        <v>105.6613</v>
      </c>
      <c r="BO20" s="232">
        <v>105.80759999999999</v>
      </c>
      <c r="BP20" s="232">
        <v>105.9676</v>
      </c>
      <c r="BQ20" s="232">
        <v>106.1378</v>
      </c>
      <c r="BR20" s="232">
        <v>106.3275</v>
      </c>
      <c r="BS20" s="232">
        <v>106.53319999999999</v>
      </c>
      <c r="BT20" s="232">
        <v>106.7551</v>
      </c>
      <c r="BU20" s="232">
        <v>106.9931</v>
      </c>
      <c r="BV20" s="232">
        <v>107.2471</v>
      </c>
    </row>
    <row r="21" spans="1:74" ht="11.15" customHeight="1" x14ac:dyDescent="0.25">
      <c r="A21" s="117" t="s">
        <v>605</v>
      </c>
      <c r="B21" s="161" t="s">
        <v>363</v>
      </c>
      <c r="C21" s="54">
        <v>99.186504100999997</v>
      </c>
      <c r="D21" s="54">
        <v>97.135895304000002</v>
      </c>
      <c r="E21" s="54">
        <v>93.403484899999995</v>
      </c>
      <c r="F21" s="54">
        <v>81.360054775999998</v>
      </c>
      <c r="G21" s="54">
        <v>79.235954742000004</v>
      </c>
      <c r="H21" s="54">
        <v>80.401966685999994</v>
      </c>
      <c r="I21" s="54">
        <v>90.832838113999998</v>
      </c>
      <c r="J21" s="54">
        <v>94.098013382000005</v>
      </c>
      <c r="K21" s="54">
        <v>96.172239997999995</v>
      </c>
      <c r="L21" s="54">
        <v>95.841828555999996</v>
      </c>
      <c r="M21" s="54">
        <v>96.444424918999999</v>
      </c>
      <c r="N21" s="54">
        <v>96.766339681999995</v>
      </c>
      <c r="O21" s="54">
        <v>96.295237255999993</v>
      </c>
      <c r="P21" s="54">
        <v>96.440040511999996</v>
      </c>
      <c r="Q21" s="54">
        <v>96.688413862000004</v>
      </c>
      <c r="R21" s="54">
        <v>97.232351459</v>
      </c>
      <c r="S21" s="54">
        <v>97.543869376999993</v>
      </c>
      <c r="T21" s="54">
        <v>97.814961772000004</v>
      </c>
      <c r="U21" s="54">
        <v>97.916718916999997</v>
      </c>
      <c r="V21" s="54">
        <v>98.203642557999999</v>
      </c>
      <c r="W21" s="54">
        <v>98.546822969999994</v>
      </c>
      <c r="X21" s="54">
        <v>99.079429923999996</v>
      </c>
      <c r="Y21" s="54">
        <v>99.435246547000006</v>
      </c>
      <c r="Z21" s="54">
        <v>99.747442612</v>
      </c>
      <c r="AA21" s="54">
        <v>99.930753886000005</v>
      </c>
      <c r="AB21" s="54">
        <v>100.21965701000001</v>
      </c>
      <c r="AC21" s="54">
        <v>100.52888774</v>
      </c>
      <c r="AD21" s="54">
        <v>100.99622006</v>
      </c>
      <c r="AE21" s="54">
        <v>101.24277555</v>
      </c>
      <c r="AF21" s="54">
        <v>101.40632819</v>
      </c>
      <c r="AG21" s="54">
        <v>101.58797860999999</v>
      </c>
      <c r="AH21" s="54">
        <v>101.50970005000001</v>
      </c>
      <c r="AI21" s="54">
        <v>101.27259315000001</v>
      </c>
      <c r="AJ21" s="54">
        <v>100.51513384</v>
      </c>
      <c r="AK21" s="54">
        <v>100.23151331</v>
      </c>
      <c r="AL21" s="54">
        <v>100.06020746999999</v>
      </c>
      <c r="AM21" s="54">
        <v>100.08483465</v>
      </c>
      <c r="AN21" s="54">
        <v>100.0754445</v>
      </c>
      <c r="AO21" s="54">
        <v>100.11565534</v>
      </c>
      <c r="AP21" s="54">
        <v>100.34990074</v>
      </c>
      <c r="AQ21" s="54">
        <v>100.38098834</v>
      </c>
      <c r="AR21" s="54">
        <v>100.35335173999999</v>
      </c>
      <c r="AS21" s="54">
        <v>100.18554876</v>
      </c>
      <c r="AT21" s="54">
        <v>100.10154538</v>
      </c>
      <c r="AU21" s="54">
        <v>100.01989943</v>
      </c>
      <c r="AV21" s="54">
        <v>99.905701379999996</v>
      </c>
      <c r="AW21" s="54">
        <v>99.854952413000007</v>
      </c>
      <c r="AX21" s="54">
        <v>99.832743008999998</v>
      </c>
      <c r="AY21" s="54">
        <v>99.781623746999998</v>
      </c>
      <c r="AZ21" s="54">
        <v>99.859580531000006</v>
      </c>
      <c r="BA21" s="54">
        <v>100.00916393999999</v>
      </c>
      <c r="BB21" s="54">
        <v>100.31319164999999</v>
      </c>
      <c r="BC21" s="232">
        <v>100.54389999999999</v>
      </c>
      <c r="BD21" s="232">
        <v>100.7842</v>
      </c>
      <c r="BE21" s="232">
        <v>101.0849</v>
      </c>
      <c r="BF21" s="232">
        <v>101.30589999999999</v>
      </c>
      <c r="BG21" s="232">
        <v>101.4982</v>
      </c>
      <c r="BH21" s="232">
        <v>101.675</v>
      </c>
      <c r="BI21" s="232">
        <v>101.79989999999999</v>
      </c>
      <c r="BJ21" s="232">
        <v>101.88630000000001</v>
      </c>
      <c r="BK21" s="232">
        <v>101.87649999999999</v>
      </c>
      <c r="BL21" s="232">
        <v>101.92870000000001</v>
      </c>
      <c r="BM21" s="232">
        <v>101.9854</v>
      </c>
      <c r="BN21" s="232">
        <v>102.0326</v>
      </c>
      <c r="BO21" s="232">
        <v>102.10890000000001</v>
      </c>
      <c r="BP21" s="232">
        <v>102.20010000000001</v>
      </c>
      <c r="BQ21" s="232">
        <v>102.31019999999999</v>
      </c>
      <c r="BR21" s="232">
        <v>102.4286</v>
      </c>
      <c r="BS21" s="232">
        <v>102.5592</v>
      </c>
      <c r="BT21" s="232">
        <v>102.70189999999999</v>
      </c>
      <c r="BU21" s="232">
        <v>102.8567</v>
      </c>
      <c r="BV21" s="232">
        <v>103.02370000000001</v>
      </c>
    </row>
    <row r="22" spans="1:74" ht="11.15" customHeight="1" x14ac:dyDescent="0.25">
      <c r="A22" s="117" t="s">
        <v>606</v>
      </c>
      <c r="B22" s="161" t="s">
        <v>364</v>
      </c>
      <c r="C22" s="54">
        <v>102.0574317</v>
      </c>
      <c r="D22" s="54">
        <v>100.56735648</v>
      </c>
      <c r="E22" s="54">
        <v>97.981568433999996</v>
      </c>
      <c r="F22" s="54">
        <v>90.196670419</v>
      </c>
      <c r="G22" s="54">
        <v>88.497004591000007</v>
      </c>
      <c r="H22" s="54">
        <v>88.779173800999999</v>
      </c>
      <c r="I22" s="54">
        <v>94.461490850000004</v>
      </c>
      <c r="J22" s="54">
        <v>96.143595538</v>
      </c>
      <c r="K22" s="54">
        <v>97.243800664999995</v>
      </c>
      <c r="L22" s="54">
        <v>97.234238606999995</v>
      </c>
      <c r="M22" s="54">
        <v>97.566545329999997</v>
      </c>
      <c r="N22" s="54">
        <v>97.712853210999995</v>
      </c>
      <c r="O22" s="54">
        <v>97.161141782000001</v>
      </c>
      <c r="P22" s="54">
        <v>97.319467328000002</v>
      </c>
      <c r="Q22" s="54">
        <v>97.675809381999997</v>
      </c>
      <c r="R22" s="54">
        <v>98.633015192000002</v>
      </c>
      <c r="S22" s="54">
        <v>99.083254824999997</v>
      </c>
      <c r="T22" s="54">
        <v>99.429375528999998</v>
      </c>
      <c r="U22" s="54">
        <v>99.390867506000006</v>
      </c>
      <c r="V22" s="54">
        <v>99.739132703999999</v>
      </c>
      <c r="W22" s="54">
        <v>100.19366132</v>
      </c>
      <c r="X22" s="54">
        <v>101.00315859</v>
      </c>
      <c r="Y22" s="54">
        <v>101.48368513</v>
      </c>
      <c r="Z22" s="54">
        <v>101.88394618</v>
      </c>
      <c r="AA22" s="54">
        <v>102.03556831</v>
      </c>
      <c r="AB22" s="54">
        <v>102.40157842000001</v>
      </c>
      <c r="AC22" s="54">
        <v>102.81360311</v>
      </c>
      <c r="AD22" s="54">
        <v>103.4122007</v>
      </c>
      <c r="AE22" s="54">
        <v>103.81083578000001</v>
      </c>
      <c r="AF22" s="54">
        <v>104.15006669</v>
      </c>
      <c r="AG22" s="54">
        <v>104.57303835</v>
      </c>
      <c r="AH22" s="54">
        <v>104.68610219999999</v>
      </c>
      <c r="AI22" s="54">
        <v>104.63240318</v>
      </c>
      <c r="AJ22" s="54">
        <v>104.03818400999999</v>
      </c>
      <c r="AK22" s="54">
        <v>103.93127721</v>
      </c>
      <c r="AL22" s="54">
        <v>103.93792550000001</v>
      </c>
      <c r="AM22" s="54">
        <v>104.1242738</v>
      </c>
      <c r="AN22" s="54">
        <v>104.30842359</v>
      </c>
      <c r="AO22" s="54">
        <v>104.55651976999999</v>
      </c>
      <c r="AP22" s="54">
        <v>105.06095741999999</v>
      </c>
      <c r="AQ22" s="54">
        <v>105.29265009</v>
      </c>
      <c r="AR22" s="54">
        <v>105.44399285999999</v>
      </c>
      <c r="AS22" s="54">
        <v>105.48407881999999</v>
      </c>
      <c r="AT22" s="54">
        <v>105.49790194000001</v>
      </c>
      <c r="AU22" s="54">
        <v>105.45455533000001</v>
      </c>
      <c r="AV22" s="54">
        <v>105.16668369</v>
      </c>
      <c r="AW22" s="54">
        <v>105.1495141</v>
      </c>
      <c r="AX22" s="54">
        <v>105.21569125000001</v>
      </c>
      <c r="AY22" s="54">
        <v>105.43470658</v>
      </c>
      <c r="AZ22" s="54">
        <v>105.61545866</v>
      </c>
      <c r="BA22" s="54">
        <v>105.82743891</v>
      </c>
      <c r="BB22" s="54">
        <v>106.07958402</v>
      </c>
      <c r="BC22" s="232">
        <v>106.3473</v>
      </c>
      <c r="BD22" s="232">
        <v>106.6396</v>
      </c>
      <c r="BE22" s="232">
        <v>107.02</v>
      </c>
      <c r="BF22" s="232">
        <v>107.31359999999999</v>
      </c>
      <c r="BG22" s="232">
        <v>107.5839</v>
      </c>
      <c r="BH22" s="232">
        <v>107.83799999999999</v>
      </c>
      <c r="BI22" s="232">
        <v>108.0566</v>
      </c>
      <c r="BJ22" s="232">
        <v>108.2467</v>
      </c>
      <c r="BK22" s="232">
        <v>108.3852</v>
      </c>
      <c r="BL22" s="232">
        <v>108.53570000000001</v>
      </c>
      <c r="BM22" s="232">
        <v>108.675</v>
      </c>
      <c r="BN22" s="232">
        <v>108.7672</v>
      </c>
      <c r="BO22" s="232">
        <v>108.91119999999999</v>
      </c>
      <c r="BP22" s="232">
        <v>109.071</v>
      </c>
      <c r="BQ22" s="232">
        <v>109.2422</v>
      </c>
      <c r="BR22" s="232">
        <v>109.437</v>
      </c>
      <c r="BS22" s="232">
        <v>109.651</v>
      </c>
      <c r="BT22" s="232">
        <v>109.88420000000001</v>
      </c>
      <c r="BU22" s="232">
        <v>110.1366</v>
      </c>
      <c r="BV22" s="232">
        <v>110.4081</v>
      </c>
    </row>
    <row r="23" spans="1:74" ht="11.15" customHeight="1" x14ac:dyDescent="0.25">
      <c r="A23" s="117" t="s">
        <v>607</v>
      </c>
      <c r="B23" s="161" t="s">
        <v>365</v>
      </c>
      <c r="C23" s="54">
        <v>104.42920282999999</v>
      </c>
      <c r="D23" s="54">
        <v>103.11415232</v>
      </c>
      <c r="E23" s="54">
        <v>100.78388587000001</v>
      </c>
      <c r="F23" s="54">
        <v>93.272640594999999</v>
      </c>
      <c r="G23" s="54">
        <v>92.036264439999997</v>
      </c>
      <c r="H23" s="54">
        <v>92.908994515000003</v>
      </c>
      <c r="I23" s="54">
        <v>99.620463173000005</v>
      </c>
      <c r="J23" s="54">
        <v>101.91418145</v>
      </c>
      <c r="K23" s="54">
        <v>103.51978169</v>
      </c>
      <c r="L23" s="54">
        <v>103.77409419</v>
      </c>
      <c r="M23" s="54">
        <v>104.50083565</v>
      </c>
      <c r="N23" s="54">
        <v>105.03683636</v>
      </c>
      <c r="O23" s="54">
        <v>104.91983743</v>
      </c>
      <c r="P23" s="54">
        <v>105.42105079</v>
      </c>
      <c r="Q23" s="54">
        <v>106.07821757000001</v>
      </c>
      <c r="R23" s="54">
        <v>107.30740206999999</v>
      </c>
      <c r="S23" s="54">
        <v>107.96442743999999</v>
      </c>
      <c r="T23" s="54">
        <v>108.46535797999999</v>
      </c>
      <c r="U23" s="54">
        <v>108.50216505</v>
      </c>
      <c r="V23" s="54">
        <v>108.92192743</v>
      </c>
      <c r="W23" s="54">
        <v>109.41661646</v>
      </c>
      <c r="X23" s="54">
        <v>110.20141929</v>
      </c>
      <c r="Y23" s="54">
        <v>110.68457128999999</v>
      </c>
      <c r="Z23" s="54">
        <v>111.08125959</v>
      </c>
      <c r="AA23" s="54">
        <v>111.30026262</v>
      </c>
      <c r="AB23" s="54">
        <v>111.59243970999999</v>
      </c>
      <c r="AC23" s="54">
        <v>111.86656927</v>
      </c>
      <c r="AD23" s="54">
        <v>112.13074148</v>
      </c>
      <c r="AE23" s="54">
        <v>112.36270837000001</v>
      </c>
      <c r="AF23" s="54">
        <v>112.57056011</v>
      </c>
      <c r="AG23" s="54">
        <v>113.03074889</v>
      </c>
      <c r="AH23" s="54">
        <v>112.98303118</v>
      </c>
      <c r="AI23" s="54">
        <v>112.70385917</v>
      </c>
      <c r="AJ23" s="54">
        <v>111.71874557</v>
      </c>
      <c r="AK23" s="54">
        <v>111.33253042</v>
      </c>
      <c r="AL23" s="54">
        <v>111.07072642999999</v>
      </c>
      <c r="AM23" s="54">
        <v>110.99514910000001</v>
      </c>
      <c r="AN23" s="54">
        <v>110.93580581000001</v>
      </c>
      <c r="AO23" s="54">
        <v>110.95451206</v>
      </c>
      <c r="AP23" s="54">
        <v>111.21004472</v>
      </c>
      <c r="AQ23" s="54">
        <v>111.26576738</v>
      </c>
      <c r="AR23" s="54">
        <v>111.28045692000001</v>
      </c>
      <c r="AS23" s="54">
        <v>111.19605457</v>
      </c>
      <c r="AT23" s="54">
        <v>111.17222196</v>
      </c>
      <c r="AU23" s="54">
        <v>111.1509003</v>
      </c>
      <c r="AV23" s="54">
        <v>111.06616132000001</v>
      </c>
      <c r="AW23" s="54">
        <v>111.09930780000001</v>
      </c>
      <c r="AX23" s="54">
        <v>111.18441145</v>
      </c>
      <c r="AY23" s="54">
        <v>111.36006080999999</v>
      </c>
      <c r="AZ23" s="54">
        <v>111.5201374</v>
      </c>
      <c r="BA23" s="54">
        <v>111.70322975000001</v>
      </c>
      <c r="BB23" s="54">
        <v>111.91981638999999</v>
      </c>
      <c r="BC23" s="232">
        <v>112.14109999999999</v>
      </c>
      <c r="BD23" s="232">
        <v>112.3775</v>
      </c>
      <c r="BE23" s="232">
        <v>112.67</v>
      </c>
      <c r="BF23" s="232">
        <v>112.9061</v>
      </c>
      <c r="BG23" s="232">
        <v>113.12649999999999</v>
      </c>
      <c r="BH23" s="232">
        <v>113.3516</v>
      </c>
      <c r="BI23" s="232">
        <v>113.5258</v>
      </c>
      <c r="BJ23" s="232">
        <v>113.66930000000001</v>
      </c>
      <c r="BK23" s="232">
        <v>113.7302</v>
      </c>
      <c r="BL23" s="232">
        <v>113.85120000000001</v>
      </c>
      <c r="BM23" s="232">
        <v>113.9804</v>
      </c>
      <c r="BN23" s="232">
        <v>114.105</v>
      </c>
      <c r="BO23" s="232">
        <v>114.2603</v>
      </c>
      <c r="BP23" s="232">
        <v>114.4335</v>
      </c>
      <c r="BQ23" s="232">
        <v>114.6285</v>
      </c>
      <c r="BR23" s="232">
        <v>114.83450000000001</v>
      </c>
      <c r="BS23" s="232">
        <v>115.0553</v>
      </c>
      <c r="BT23" s="232">
        <v>115.291</v>
      </c>
      <c r="BU23" s="232">
        <v>115.5416</v>
      </c>
      <c r="BV23" s="232">
        <v>115.807</v>
      </c>
    </row>
    <row r="24" spans="1:74" ht="11.15" customHeight="1" x14ac:dyDescent="0.25">
      <c r="A24" s="117" t="s">
        <v>608</v>
      </c>
      <c r="B24" s="161" t="s">
        <v>366</v>
      </c>
      <c r="C24" s="54">
        <v>98.494943418000005</v>
      </c>
      <c r="D24" s="54">
        <v>96.872426175000001</v>
      </c>
      <c r="E24" s="54">
        <v>94.045243870999997</v>
      </c>
      <c r="F24" s="54">
        <v>85.497779594999997</v>
      </c>
      <c r="G24" s="54">
        <v>83.647979852999995</v>
      </c>
      <c r="H24" s="54">
        <v>83.980227733000007</v>
      </c>
      <c r="I24" s="54">
        <v>90.304394019</v>
      </c>
      <c r="J24" s="54">
        <v>92.143334057999994</v>
      </c>
      <c r="K24" s="54">
        <v>93.306918632999995</v>
      </c>
      <c r="L24" s="54">
        <v>93.169607045000006</v>
      </c>
      <c r="M24" s="54">
        <v>93.451636214000004</v>
      </c>
      <c r="N24" s="54">
        <v>93.527465444000001</v>
      </c>
      <c r="O24" s="54">
        <v>92.788261004999995</v>
      </c>
      <c r="P24" s="54">
        <v>92.908315649000002</v>
      </c>
      <c r="Q24" s="54">
        <v>93.278795649000003</v>
      </c>
      <c r="R24" s="54">
        <v>94.449603569999994</v>
      </c>
      <c r="S24" s="54">
        <v>94.908507356000001</v>
      </c>
      <c r="T24" s="54">
        <v>95.205409572999997</v>
      </c>
      <c r="U24" s="54">
        <v>94.942125336000004</v>
      </c>
      <c r="V24" s="54">
        <v>95.213663080000003</v>
      </c>
      <c r="W24" s="54">
        <v>95.621837920000004</v>
      </c>
      <c r="X24" s="54">
        <v>96.459644702000006</v>
      </c>
      <c r="Y24" s="54">
        <v>96.921347596999993</v>
      </c>
      <c r="Z24" s="54">
        <v>97.299941453000002</v>
      </c>
      <c r="AA24" s="54">
        <v>97.514495725000003</v>
      </c>
      <c r="AB24" s="54">
        <v>97.787569410000003</v>
      </c>
      <c r="AC24" s="54">
        <v>98.038231963000001</v>
      </c>
      <c r="AD24" s="54">
        <v>98.303591724</v>
      </c>
      <c r="AE24" s="54">
        <v>98.481600761999999</v>
      </c>
      <c r="AF24" s="54">
        <v>98.609367414999994</v>
      </c>
      <c r="AG24" s="54">
        <v>98.856582056999997</v>
      </c>
      <c r="AH24" s="54">
        <v>98.756596160000001</v>
      </c>
      <c r="AI24" s="54">
        <v>98.479100098000004</v>
      </c>
      <c r="AJ24" s="54">
        <v>97.639489484999999</v>
      </c>
      <c r="AK24" s="54">
        <v>97.295426383000006</v>
      </c>
      <c r="AL24" s="54">
        <v>97.062306403999997</v>
      </c>
      <c r="AM24" s="54">
        <v>97.059625943</v>
      </c>
      <c r="AN24" s="54">
        <v>96.958769918000002</v>
      </c>
      <c r="AO24" s="54">
        <v>96.879234722999996</v>
      </c>
      <c r="AP24" s="54">
        <v>96.911340483999993</v>
      </c>
      <c r="AQ24" s="54">
        <v>96.806706852000005</v>
      </c>
      <c r="AR24" s="54">
        <v>96.655653955000005</v>
      </c>
      <c r="AS24" s="54">
        <v>96.278245206999998</v>
      </c>
      <c r="AT24" s="54">
        <v>96.169306218000003</v>
      </c>
      <c r="AU24" s="54">
        <v>96.148900401999995</v>
      </c>
      <c r="AV24" s="54">
        <v>96.434966661999994</v>
      </c>
      <c r="AW24" s="54">
        <v>96.428173016000002</v>
      </c>
      <c r="AX24" s="54">
        <v>96.346458365999993</v>
      </c>
      <c r="AY24" s="54">
        <v>95.966027299999993</v>
      </c>
      <c r="AZ24" s="54">
        <v>95.902317203999999</v>
      </c>
      <c r="BA24" s="54">
        <v>95.931532662999999</v>
      </c>
      <c r="BB24" s="54">
        <v>96.147255935999993</v>
      </c>
      <c r="BC24" s="232">
        <v>96.292140000000003</v>
      </c>
      <c r="BD24" s="232">
        <v>96.45975</v>
      </c>
      <c r="BE24" s="232">
        <v>96.706379999999996</v>
      </c>
      <c r="BF24" s="232">
        <v>96.877279999999999</v>
      </c>
      <c r="BG24" s="232">
        <v>97.028710000000004</v>
      </c>
      <c r="BH24" s="232">
        <v>97.158090000000001</v>
      </c>
      <c r="BI24" s="232">
        <v>97.272540000000006</v>
      </c>
      <c r="BJ24" s="232">
        <v>97.369479999999996</v>
      </c>
      <c r="BK24" s="232">
        <v>97.423400000000001</v>
      </c>
      <c r="BL24" s="232">
        <v>97.504409999999993</v>
      </c>
      <c r="BM24" s="232">
        <v>97.587029999999999</v>
      </c>
      <c r="BN24" s="232">
        <v>97.656450000000007</v>
      </c>
      <c r="BO24" s="232">
        <v>97.753360000000001</v>
      </c>
      <c r="BP24" s="232">
        <v>97.862979999999993</v>
      </c>
      <c r="BQ24" s="232">
        <v>97.976389999999995</v>
      </c>
      <c r="BR24" s="232">
        <v>98.118099999999998</v>
      </c>
      <c r="BS24" s="232">
        <v>98.279200000000003</v>
      </c>
      <c r="BT24" s="232">
        <v>98.459689999999995</v>
      </c>
      <c r="BU24" s="232">
        <v>98.659559999999999</v>
      </c>
      <c r="BV24" s="232">
        <v>98.878829999999994</v>
      </c>
    </row>
    <row r="25" spans="1:74" ht="11.15" customHeight="1" x14ac:dyDescent="0.25">
      <c r="A25" s="117"/>
      <c r="B25" s="129" t="s">
        <v>1284</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246"/>
      <c r="BD25" s="246"/>
      <c r="BE25" s="246"/>
      <c r="BF25" s="246"/>
      <c r="BG25" s="246"/>
      <c r="BH25" s="246"/>
      <c r="BI25" s="246"/>
      <c r="BJ25" s="246"/>
      <c r="BK25" s="246"/>
      <c r="BL25" s="246"/>
      <c r="BM25" s="246"/>
      <c r="BN25" s="246"/>
      <c r="BO25" s="246"/>
      <c r="BP25" s="246"/>
      <c r="BQ25" s="246"/>
      <c r="BR25" s="246"/>
      <c r="BS25" s="246"/>
      <c r="BT25" s="246"/>
      <c r="BU25" s="246"/>
      <c r="BV25" s="246"/>
    </row>
    <row r="26" spans="1:74" ht="11.15" customHeight="1" x14ac:dyDescent="0.25">
      <c r="A26" s="117" t="s">
        <v>609</v>
      </c>
      <c r="B26" s="161" t="s">
        <v>359</v>
      </c>
      <c r="C26" s="186">
        <v>933.19032176999997</v>
      </c>
      <c r="D26" s="186">
        <v>940.65269346000002</v>
      </c>
      <c r="E26" s="186">
        <v>955.78515644000004</v>
      </c>
      <c r="F26" s="186">
        <v>1003.3100791000001</v>
      </c>
      <c r="G26" s="186">
        <v>1015.2409484</v>
      </c>
      <c r="H26" s="186">
        <v>1016.3001326</v>
      </c>
      <c r="I26" s="186">
        <v>987.12538609000001</v>
      </c>
      <c r="J26" s="186">
        <v>980.96288448999996</v>
      </c>
      <c r="K26" s="186">
        <v>978.45038211999997</v>
      </c>
      <c r="L26" s="186">
        <v>971.68918503999998</v>
      </c>
      <c r="M26" s="186">
        <v>982.40070154</v>
      </c>
      <c r="N26" s="186">
        <v>1002.6862377</v>
      </c>
      <c r="O26" s="186">
        <v>1065.3373721999999</v>
      </c>
      <c r="P26" s="186">
        <v>1080.1772636000001</v>
      </c>
      <c r="Q26" s="186">
        <v>1079.9974907000001</v>
      </c>
      <c r="R26" s="186">
        <v>1039.9809843999999</v>
      </c>
      <c r="S26" s="186">
        <v>1028.3746845000001</v>
      </c>
      <c r="T26" s="186">
        <v>1020.3615219</v>
      </c>
      <c r="U26" s="186">
        <v>1021.9562121</v>
      </c>
      <c r="V26" s="186">
        <v>1016.6182877</v>
      </c>
      <c r="W26" s="186">
        <v>1010.3624643000001</v>
      </c>
      <c r="X26" s="186">
        <v>1002.5519849999999</v>
      </c>
      <c r="Y26" s="186">
        <v>994.9379308</v>
      </c>
      <c r="Z26" s="186">
        <v>986.88354500000003</v>
      </c>
      <c r="AA26" s="186">
        <v>976.75859875000003</v>
      </c>
      <c r="AB26" s="186">
        <v>969.04622138000002</v>
      </c>
      <c r="AC26" s="186">
        <v>962.11618405000002</v>
      </c>
      <c r="AD26" s="186">
        <v>954.98015086999999</v>
      </c>
      <c r="AE26" s="186">
        <v>950.35604550999994</v>
      </c>
      <c r="AF26" s="186">
        <v>947.25553208999997</v>
      </c>
      <c r="AG26" s="186">
        <v>945.83841651</v>
      </c>
      <c r="AH26" s="186">
        <v>945.66523255000004</v>
      </c>
      <c r="AI26" s="186">
        <v>946.89578611000002</v>
      </c>
      <c r="AJ26" s="186">
        <v>952.76524122000001</v>
      </c>
      <c r="AK26" s="186">
        <v>954.37689677000003</v>
      </c>
      <c r="AL26" s="186">
        <v>954.96591680999995</v>
      </c>
      <c r="AM26" s="186">
        <v>952.56665324000005</v>
      </c>
      <c r="AN26" s="186">
        <v>952.58463831999995</v>
      </c>
      <c r="AO26" s="186">
        <v>953.05422394000004</v>
      </c>
      <c r="AP26" s="186">
        <v>954.75197548999995</v>
      </c>
      <c r="AQ26" s="186">
        <v>955.54233818</v>
      </c>
      <c r="AR26" s="186">
        <v>956.20187739999994</v>
      </c>
      <c r="AS26" s="186">
        <v>955.76105109000002</v>
      </c>
      <c r="AT26" s="186">
        <v>956.88609986999995</v>
      </c>
      <c r="AU26" s="186">
        <v>958.60748171</v>
      </c>
      <c r="AV26" s="186">
        <v>961.26649883000005</v>
      </c>
      <c r="AW26" s="186">
        <v>963.92457009999998</v>
      </c>
      <c r="AX26" s="186">
        <v>966.92299773000002</v>
      </c>
      <c r="AY26" s="186">
        <v>971.28392291</v>
      </c>
      <c r="AZ26" s="186">
        <v>974.19645743000001</v>
      </c>
      <c r="BA26" s="186">
        <v>976.68274243999997</v>
      </c>
      <c r="BB26" s="186">
        <v>978.03804882999998</v>
      </c>
      <c r="BC26" s="236">
        <v>980.20039999999995</v>
      </c>
      <c r="BD26" s="236">
        <v>982.46500000000003</v>
      </c>
      <c r="BE26" s="236">
        <v>985.06349999999998</v>
      </c>
      <c r="BF26" s="236">
        <v>987.35910000000001</v>
      </c>
      <c r="BG26" s="236">
        <v>989.58320000000003</v>
      </c>
      <c r="BH26" s="236">
        <v>991.41769999999997</v>
      </c>
      <c r="BI26" s="236">
        <v>993.73779999999999</v>
      </c>
      <c r="BJ26" s="236">
        <v>996.22540000000004</v>
      </c>
      <c r="BK26" s="236">
        <v>999.10640000000001</v>
      </c>
      <c r="BL26" s="236">
        <v>1001.759</v>
      </c>
      <c r="BM26" s="236">
        <v>1004.41</v>
      </c>
      <c r="BN26" s="236">
        <v>1007.236</v>
      </c>
      <c r="BO26" s="236">
        <v>1009.749</v>
      </c>
      <c r="BP26" s="236">
        <v>1012.126</v>
      </c>
      <c r="BQ26" s="236">
        <v>1014.2809999999999</v>
      </c>
      <c r="BR26" s="236">
        <v>1016.451</v>
      </c>
      <c r="BS26" s="236">
        <v>1018.549</v>
      </c>
      <c r="BT26" s="236">
        <v>1020.576</v>
      </c>
      <c r="BU26" s="236">
        <v>1022.5309999999999</v>
      </c>
      <c r="BV26" s="236">
        <v>1024.414</v>
      </c>
    </row>
    <row r="27" spans="1:74" ht="11.15" customHeight="1" x14ac:dyDescent="0.25">
      <c r="A27" s="117" t="s">
        <v>610</v>
      </c>
      <c r="B27" s="161" t="s">
        <v>388</v>
      </c>
      <c r="C27" s="186">
        <v>2424.257838</v>
      </c>
      <c r="D27" s="186">
        <v>2445.1122642</v>
      </c>
      <c r="E27" s="186">
        <v>2486.3851515000001</v>
      </c>
      <c r="F27" s="186">
        <v>2608.7947755</v>
      </c>
      <c r="G27" s="186">
        <v>2645.3658786999999</v>
      </c>
      <c r="H27" s="186">
        <v>2656.8167364999999</v>
      </c>
      <c r="I27" s="186">
        <v>2613.0894862999999</v>
      </c>
      <c r="J27" s="186">
        <v>2596.8432504000002</v>
      </c>
      <c r="K27" s="186">
        <v>2578.0201661999999</v>
      </c>
      <c r="L27" s="186">
        <v>2504.3253347</v>
      </c>
      <c r="M27" s="186">
        <v>2519.5697279999999</v>
      </c>
      <c r="N27" s="186">
        <v>2571.4584470999998</v>
      </c>
      <c r="O27" s="186">
        <v>2772.8542928000002</v>
      </c>
      <c r="P27" s="186">
        <v>2813.3845630999999</v>
      </c>
      <c r="Q27" s="186">
        <v>2805.9120588999999</v>
      </c>
      <c r="R27" s="186">
        <v>2665.787374</v>
      </c>
      <c r="S27" s="186">
        <v>2625.7963749999999</v>
      </c>
      <c r="T27" s="186">
        <v>2601.2896558000002</v>
      </c>
      <c r="U27" s="186">
        <v>2614.4014797</v>
      </c>
      <c r="V27" s="186">
        <v>2604.2626227000001</v>
      </c>
      <c r="W27" s="186">
        <v>2593.0073480999999</v>
      </c>
      <c r="X27" s="186">
        <v>2581.3688978</v>
      </c>
      <c r="Y27" s="186">
        <v>2567.3308563999999</v>
      </c>
      <c r="Z27" s="186">
        <v>2551.6264658999999</v>
      </c>
      <c r="AA27" s="186">
        <v>2526.8082515000001</v>
      </c>
      <c r="AB27" s="186">
        <v>2513.3567687</v>
      </c>
      <c r="AC27" s="186">
        <v>2503.8245428999999</v>
      </c>
      <c r="AD27" s="186">
        <v>2500.0433125999998</v>
      </c>
      <c r="AE27" s="186">
        <v>2496.9757967</v>
      </c>
      <c r="AF27" s="186">
        <v>2496.4537337000002</v>
      </c>
      <c r="AG27" s="186">
        <v>2503.1704513</v>
      </c>
      <c r="AH27" s="186">
        <v>2504.2192986</v>
      </c>
      <c r="AI27" s="186">
        <v>2504.2936030999999</v>
      </c>
      <c r="AJ27" s="186">
        <v>2499.2430376000002</v>
      </c>
      <c r="AK27" s="186">
        <v>2500.4810022000001</v>
      </c>
      <c r="AL27" s="186">
        <v>2503.8571694000002</v>
      </c>
      <c r="AM27" s="186">
        <v>2512.8734583999999</v>
      </c>
      <c r="AN27" s="186">
        <v>2517.8995917000002</v>
      </c>
      <c r="AO27" s="186">
        <v>2522.4374885000002</v>
      </c>
      <c r="AP27" s="186">
        <v>2525.6468304999999</v>
      </c>
      <c r="AQ27" s="186">
        <v>2529.8384927000002</v>
      </c>
      <c r="AR27" s="186">
        <v>2534.1721569000001</v>
      </c>
      <c r="AS27" s="186">
        <v>2539.3752201000002</v>
      </c>
      <c r="AT27" s="186">
        <v>2543.4473407</v>
      </c>
      <c r="AU27" s="186">
        <v>2547.1159157000002</v>
      </c>
      <c r="AV27" s="186">
        <v>2547.8013314</v>
      </c>
      <c r="AW27" s="186">
        <v>2552.5975254</v>
      </c>
      <c r="AX27" s="186">
        <v>2558.924884</v>
      </c>
      <c r="AY27" s="186">
        <v>2570.3188208000001</v>
      </c>
      <c r="AZ27" s="186">
        <v>2577.0569485999999</v>
      </c>
      <c r="BA27" s="186">
        <v>2582.6746809000001</v>
      </c>
      <c r="BB27" s="186">
        <v>2585.1821193000001</v>
      </c>
      <c r="BC27" s="236">
        <v>2590.0509999999999</v>
      </c>
      <c r="BD27" s="236">
        <v>2595.2930000000001</v>
      </c>
      <c r="BE27" s="236">
        <v>2601.5059999999999</v>
      </c>
      <c r="BF27" s="236">
        <v>2607.0419999999999</v>
      </c>
      <c r="BG27" s="236">
        <v>2612.4989999999998</v>
      </c>
      <c r="BH27" s="236">
        <v>2617.1370000000002</v>
      </c>
      <c r="BI27" s="236">
        <v>2622.9940000000001</v>
      </c>
      <c r="BJ27" s="236">
        <v>2629.328</v>
      </c>
      <c r="BK27" s="236">
        <v>2636.8649999999998</v>
      </c>
      <c r="BL27" s="236">
        <v>2643.6120000000001</v>
      </c>
      <c r="BM27" s="236">
        <v>2650.2919999999999</v>
      </c>
      <c r="BN27" s="236">
        <v>2657.451</v>
      </c>
      <c r="BO27" s="236">
        <v>2663.5920000000001</v>
      </c>
      <c r="BP27" s="236">
        <v>2669.2579999999998</v>
      </c>
      <c r="BQ27" s="236">
        <v>2674.076</v>
      </c>
      <c r="BR27" s="236">
        <v>2679.0749999999998</v>
      </c>
      <c r="BS27" s="236">
        <v>2683.8820000000001</v>
      </c>
      <c r="BT27" s="236">
        <v>2688.4949999999999</v>
      </c>
      <c r="BU27" s="236">
        <v>2692.9160000000002</v>
      </c>
      <c r="BV27" s="236">
        <v>2697.143</v>
      </c>
    </row>
    <row r="28" spans="1:74" ht="11.15" customHeight="1" x14ac:dyDescent="0.25">
      <c r="A28" s="117" t="s">
        <v>611</v>
      </c>
      <c r="B28" s="161" t="s">
        <v>360</v>
      </c>
      <c r="C28" s="186">
        <v>2478.0655832000002</v>
      </c>
      <c r="D28" s="186">
        <v>2510.7020075</v>
      </c>
      <c r="E28" s="186">
        <v>2566.9374520000001</v>
      </c>
      <c r="F28" s="186">
        <v>2728.7382517000001</v>
      </c>
      <c r="G28" s="186">
        <v>2770.6969856999999</v>
      </c>
      <c r="H28" s="186">
        <v>2774.7799888</v>
      </c>
      <c r="I28" s="186">
        <v>2679.8436830999999</v>
      </c>
      <c r="J28" s="186">
        <v>2654.0329080000001</v>
      </c>
      <c r="K28" s="186">
        <v>2636.2040854000002</v>
      </c>
      <c r="L28" s="186">
        <v>2588.6257086999999</v>
      </c>
      <c r="M28" s="186">
        <v>2615.0594215000001</v>
      </c>
      <c r="N28" s="186">
        <v>2677.773717</v>
      </c>
      <c r="O28" s="186">
        <v>2902.2824645000001</v>
      </c>
      <c r="P28" s="186">
        <v>2943.4225236000002</v>
      </c>
      <c r="Q28" s="186">
        <v>2926.7077635999999</v>
      </c>
      <c r="R28" s="186">
        <v>2747.6398930999999</v>
      </c>
      <c r="S28" s="186">
        <v>2693.5892133000002</v>
      </c>
      <c r="T28" s="186">
        <v>2660.0574327999998</v>
      </c>
      <c r="U28" s="186">
        <v>2672.3944701999999</v>
      </c>
      <c r="V28" s="186">
        <v>2660.8880494</v>
      </c>
      <c r="W28" s="186">
        <v>2650.8880889000002</v>
      </c>
      <c r="X28" s="186">
        <v>2644.0461795000001</v>
      </c>
      <c r="Y28" s="186">
        <v>2635.8204467999999</v>
      </c>
      <c r="Z28" s="186">
        <v>2627.8624814</v>
      </c>
      <c r="AA28" s="186">
        <v>2619.1907876</v>
      </c>
      <c r="AB28" s="186">
        <v>2612.5044788</v>
      </c>
      <c r="AC28" s="186">
        <v>2606.8220590999999</v>
      </c>
      <c r="AD28" s="186">
        <v>2600.5187847000002</v>
      </c>
      <c r="AE28" s="186">
        <v>2598.0627015</v>
      </c>
      <c r="AF28" s="186">
        <v>2597.8290654000002</v>
      </c>
      <c r="AG28" s="186">
        <v>2604.0429936999999</v>
      </c>
      <c r="AH28" s="186">
        <v>2605.0854141</v>
      </c>
      <c r="AI28" s="186">
        <v>2605.1814436</v>
      </c>
      <c r="AJ28" s="186">
        <v>2600.8348375999999</v>
      </c>
      <c r="AK28" s="186">
        <v>2601.6602692000001</v>
      </c>
      <c r="AL28" s="186">
        <v>2604.1614936000001</v>
      </c>
      <c r="AM28" s="186">
        <v>2611.0476573000001</v>
      </c>
      <c r="AN28" s="186">
        <v>2614.8686075000001</v>
      </c>
      <c r="AO28" s="186">
        <v>2618.3334908000002</v>
      </c>
      <c r="AP28" s="186">
        <v>2621.8585392</v>
      </c>
      <c r="AQ28" s="186">
        <v>2624.2991142999999</v>
      </c>
      <c r="AR28" s="186">
        <v>2626.0714481999998</v>
      </c>
      <c r="AS28" s="186">
        <v>2625.1051986000002</v>
      </c>
      <c r="AT28" s="186">
        <v>2627.0938068</v>
      </c>
      <c r="AU28" s="186">
        <v>2629.9669306999999</v>
      </c>
      <c r="AV28" s="186">
        <v>2633.1005949</v>
      </c>
      <c r="AW28" s="186">
        <v>2638.2107311999998</v>
      </c>
      <c r="AX28" s="186">
        <v>2644.6733644999999</v>
      </c>
      <c r="AY28" s="186">
        <v>2655.4567523000001</v>
      </c>
      <c r="AZ28" s="186">
        <v>2662.3981861000002</v>
      </c>
      <c r="BA28" s="186">
        <v>2668.4659234999999</v>
      </c>
      <c r="BB28" s="186">
        <v>2671.9905423999999</v>
      </c>
      <c r="BC28" s="236">
        <v>2677.5630000000001</v>
      </c>
      <c r="BD28" s="236">
        <v>2683.5140000000001</v>
      </c>
      <c r="BE28" s="236">
        <v>2690.864</v>
      </c>
      <c r="BF28" s="236">
        <v>2696.806</v>
      </c>
      <c r="BG28" s="236">
        <v>2702.36</v>
      </c>
      <c r="BH28" s="236">
        <v>2706.2109999999998</v>
      </c>
      <c r="BI28" s="236">
        <v>2711.9780000000001</v>
      </c>
      <c r="BJ28" s="236">
        <v>2718.3440000000001</v>
      </c>
      <c r="BK28" s="236">
        <v>2726.4549999999999</v>
      </c>
      <c r="BL28" s="236">
        <v>2733.163</v>
      </c>
      <c r="BM28" s="236">
        <v>2739.6120000000001</v>
      </c>
      <c r="BN28" s="236">
        <v>2745.95</v>
      </c>
      <c r="BO28" s="236">
        <v>2751.77</v>
      </c>
      <c r="BP28" s="236">
        <v>2757.2190000000001</v>
      </c>
      <c r="BQ28" s="236">
        <v>2762.0360000000001</v>
      </c>
      <c r="BR28" s="236">
        <v>2766.9409999999998</v>
      </c>
      <c r="BS28" s="236">
        <v>2771.6709999999998</v>
      </c>
      <c r="BT28" s="236">
        <v>2776.2269999999999</v>
      </c>
      <c r="BU28" s="236">
        <v>2780.61</v>
      </c>
      <c r="BV28" s="236">
        <v>2784.817</v>
      </c>
    </row>
    <row r="29" spans="1:74" ht="11.15" customHeight="1" x14ac:dyDescent="0.25">
      <c r="A29" s="117" t="s">
        <v>612</v>
      </c>
      <c r="B29" s="161" t="s">
        <v>361</v>
      </c>
      <c r="C29" s="186">
        <v>1164.6664608999999</v>
      </c>
      <c r="D29" s="186">
        <v>1178.7544355</v>
      </c>
      <c r="E29" s="186">
        <v>1204.2005526</v>
      </c>
      <c r="F29" s="186">
        <v>1281.3317655999999</v>
      </c>
      <c r="G29" s="186">
        <v>1299.2489528000001</v>
      </c>
      <c r="H29" s="186">
        <v>1298.2790675000001</v>
      </c>
      <c r="I29" s="186">
        <v>1243.4357081000001</v>
      </c>
      <c r="J29" s="186">
        <v>1230.9314790999999</v>
      </c>
      <c r="K29" s="186">
        <v>1225.7799788</v>
      </c>
      <c r="L29" s="186">
        <v>1219.8060958999999</v>
      </c>
      <c r="M29" s="186">
        <v>1235.4913867</v>
      </c>
      <c r="N29" s="186">
        <v>1264.6607399</v>
      </c>
      <c r="O29" s="186">
        <v>1355.4897301999999</v>
      </c>
      <c r="P29" s="186">
        <v>1375.4955268000001</v>
      </c>
      <c r="Q29" s="186">
        <v>1372.8537045999999</v>
      </c>
      <c r="R29" s="186">
        <v>1308.8645445</v>
      </c>
      <c r="S29" s="186">
        <v>1289.9522738999999</v>
      </c>
      <c r="T29" s="186">
        <v>1277.4171736000001</v>
      </c>
      <c r="U29" s="186">
        <v>1279.0389720000001</v>
      </c>
      <c r="V29" s="186">
        <v>1273.4234164</v>
      </c>
      <c r="W29" s="186">
        <v>1268.3502351</v>
      </c>
      <c r="X29" s="186">
        <v>1261.0327826</v>
      </c>
      <c r="Y29" s="186">
        <v>1259.1343337000001</v>
      </c>
      <c r="Z29" s="186">
        <v>1259.8682429999999</v>
      </c>
      <c r="AA29" s="186">
        <v>1268.0010863</v>
      </c>
      <c r="AB29" s="186">
        <v>1270.4247802</v>
      </c>
      <c r="AC29" s="186">
        <v>1271.9059004999999</v>
      </c>
      <c r="AD29" s="186">
        <v>1269.2646921999999</v>
      </c>
      <c r="AE29" s="186">
        <v>1271.2454814</v>
      </c>
      <c r="AF29" s="186">
        <v>1274.6685130000001</v>
      </c>
      <c r="AG29" s="186">
        <v>1283.951804</v>
      </c>
      <c r="AH29" s="186">
        <v>1286.9458079999999</v>
      </c>
      <c r="AI29" s="186">
        <v>1288.0685421000001</v>
      </c>
      <c r="AJ29" s="186">
        <v>1282.8656513000001</v>
      </c>
      <c r="AK29" s="186">
        <v>1283.5866112000001</v>
      </c>
      <c r="AL29" s="186">
        <v>1285.7770668999999</v>
      </c>
      <c r="AM29" s="186">
        <v>1292.8233193999999</v>
      </c>
      <c r="AN29" s="186">
        <v>1295.4130415</v>
      </c>
      <c r="AO29" s="186">
        <v>1296.932534</v>
      </c>
      <c r="AP29" s="186">
        <v>1295.6208518999999</v>
      </c>
      <c r="AQ29" s="186">
        <v>1296.3205938999999</v>
      </c>
      <c r="AR29" s="186">
        <v>1297.2708150999999</v>
      </c>
      <c r="AS29" s="186">
        <v>1299.0125155000001</v>
      </c>
      <c r="AT29" s="186">
        <v>1300.057945</v>
      </c>
      <c r="AU29" s="186">
        <v>1300.9481034999999</v>
      </c>
      <c r="AV29" s="186">
        <v>1300.4472392</v>
      </c>
      <c r="AW29" s="186">
        <v>1301.9536697999999</v>
      </c>
      <c r="AX29" s="186">
        <v>1304.2316433999999</v>
      </c>
      <c r="AY29" s="186">
        <v>1308.8149490000001</v>
      </c>
      <c r="AZ29" s="186">
        <v>1311.4856668</v>
      </c>
      <c r="BA29" s="186">
        <v>1313.7775856999999</v>
      </c>
      <c r="BB29" s="186">
        <v>1314.802097</v>
      </c>
      <c r="BC29" s="236">
        <v>1317.0029999999999</v>
      </c>
      <c r="BD29" s="236">
        <v>1319.491</v>
      </c>
      <c r="BE29" s="236">
        <v>1322.7539999999999</v>
      </c>
      <c r="BF29" s="236">
        <v>1325.453</v>
      </c>
      <c r="BG29" s="236">
        <v>1328.0740000000001</v>
      </c>
      <c r="BH29" s="236">
        <v>1329.924</v>
      </c>
      <c r="BI29" s="236">
        <v>1332.9110000000001</v>
      </c>
      <c r="BJ29" s="236">
        <v>1336.3409999999999</v>
      </c>
      <c r="BK29" s="236">
        <v>1341.249</v>
      </c>
      <c r="BL29" s="236">
        <v>1344.7909999999999</v>
      </c>
      <c r="BM29" s="236">
        <v>1348</v>
      </c>
      <c r="BN29" s="236">
        <v>1350.617</v>
      </c>
      <c r="BO29" s="236">
        <v>1353.357</v>
      </c>
      <c r="BP29" s="236">
        <v>1355.96</v>
      </c>
      <c r="BQ29" s="236">
        <v>1358.299</v>
      </c>
      <c r="BR29" s="236">
        <v>1360.722</v>
      </c>
      <c r="BS29" s="236">
        <v>1363.1030000000001</v>
      </c>
      <c r="BT29" s="236">
        <v>1365.441</v>
      </c>
      <c r="BU29" s="236">
        <v>1367.7360000000001</v>
      </c>
      <c r="BV29" s="236">
        <v>1369.99</v>
      </c>
    </row>
    <row r="30" spans="1:74" ht="11.15" customHeight="1" x14ac:dyDescent="0.25">
      <c r="A30" s="117" t="s">
        <v>613</v>
      </c>
      <c r="B30" s="161" t="s">
        <v>362</v>
      </c>
      <c r="C30" s="186">
        <v>3436.8310237999999</v>
      </c>
      <c r="D30" s="186">
        <v>3470.3498407000002</v>
      </c>
      <c r="E30" s="186">
        <v>3531.7242479000001</v>
      </c>
      <c r="F30" s="186">
        <v>3717.3173783000002</v>
      </c>
      <c r="G30" s="186">
        <v>3762.1306166999998</v>
      </c>
      <c r="H30" s="186">
        <v>3762.5270958999999</v>
      </c>
      <c r="I30" s="186">
        <v>3645.3610732000002</v>
      </c>
      <c r="J30" s="186">
        <v>3611.7833409999998</v>
      </c>
      <c r="K30" s="186">
        <v>3588.6481567999999</v>
      </c>
      <c r="L30" s="186">
        <v>3520.6149669000001</v>
      </c>
      <c r="M30" s="186">
        <v>3559.8702933999998</v>
      </c>
      <c r="N30" s="186">
        <v>3651.0735828000002</v>
      </c>
      <c r="O30" s="186">
        <v>3970.2882788000002</v>
      </c>
      <c r="P30" s="186">
        <v>4033.3399115000002</v>
      </c>
      <c r="Q30" s="186">
        <v>4016.2919244999998</v>
      </c>
      <c r="R30" s="186">
        <v>3774.0081909999999</v>
      </c>
      <c r="S30" s="186">
        <v>3705.6130597000001</v>
      </c>
      <c r="T30" s="186">
        <v>3665.9704038</v>
      </c>
      <c r="U30" s="186">
        <v>3690.4851011000001</v>
      </c>
      <c r="V30" s="186">
        <v>3681.7937376</v>
      </c>
      <c r="W30" s="186">
        <v>3675.3011910999999</v>
      </c>
      <c r="X30" s="186">
        <v>3676.4206362</v>
      </c>
      <c r="Y30" s="186">
        <v>3670.2658425999998</v>
      </c>
      <c r="Z30" s="186">
        <v>3662.2499850999998</v>
      </c>
      <c r="AA30" s="186">
        <v>3646.3243149</v>
      </c>
      <c r="AB30" s="186">
        <v>3639.1228907</v>
      </c>
      <c r="AC30" s="186">
        <v>3634.5969639999998</v>
      </c>
      <c r="AD30" s="186">
        <v>3631.3748059</v>
      </c>
      <c r="AE30" s="186">
        <v>3633.2286708000001</v>
      </c>
      <c r="AF30" s="186">
        <v>3638.78683</v>
      </c>
      <c r="AG30" s="186">
        <v>3654.9195546000001</v>
      </c>
      <c r="AH30" s="186">
        <v>3662.7335987000001</v>
      </c>
      <c r="AI30" s="186">
        <v>3669.0992335999999</v>
      </c>
      <c r="AJ30" s="186">
        <v>3669.0904457000001</v>
      </c>
      <c r="AK30" s="186">
        <v>3676.2537723</v>
      </c>
      <c r="AL30" s="186">
        <v>3685.6631997</v>
      </c>
      <c r="AM30" s="186">
        <v>3703.1653538999999</v>
      </c>
      <c r="AN30" s="186">
        <v>3712.6820136000001</v>
      </c>
      <c r="AO30" s="186">
        <v>3720.0598046999999</v>
      </c>
      <c r="AP30" s="186">
        <v>3722.8350393000001</v>
      </c>
      <c r="AQ30" s="186">
        <v>3727.7828591000002</v>
      </c>
      <c r="AR30" s="186">
        <v>3732.4395764000001</v>
      </c>
      <c r="AS30" s="186">
        <v>3734.10529</v>
      </c>
      <c r="AT30" s="186">
        <v>3740.2047278</v>
      </c>
      <c r="AU30" s="186">
        <v>3748.0379886999999</v>
      </c>
      <c r="AV30" s="186">
        <v>3757.7091208000002</v>
      </c>
      <c r="AW30" s="186">
        <v>3768.9319919999998</v>
      </c>
      <c r="AX30" s="186">
        <v>3781.8106502999999</v>
      </c>
      <c r="AY30" s="186">
        <v>3800.9420771</v>
      </c>
      <c r="AZ30" s="186">
        <v>3813.6845736999999</v>
      </c>
      <c r="BA30" s="186">
        <v>3824.6351215</v>
      </c>
      <c r="BB30" s="186">
        <v>3830.5930145000002</v>
      </c>
      <c r="BC30" s="236">
        <v>3840.36</v>
      </c>
      <c r="BD30" s="236">
        <v>3850.7359999999999</v>
      </c>
      <c r="BE30" s="236">
        <v>3863.183</v>
      </c>
      <c r="BF30" s="236">
        <v>3873.6790000000001</v>
      </c>
      <c r="BG30" s="236">
        <v>3883.6860000000001</v>
      </c>
      <c r="BH30" s="236">
        <v>3891.1010000000001</v>
      </c>
      <c r="BI30" s="236">
        <v>3901.71</v>
      </c>
      <c r="BJ30" s="236">
        <v>3913.4079999999999</v>
      </c>
      <c r="BK30" s="236">
        <v>3928.1390000000001</v>
      </c>
      <c r="BL30" s="236">
        <v>3940.558</v>
      </c>
      <c r="BM30" s="236">
        <v>3952.6089999999999</v>
      </c>
      <c r="BN30" s="236">
        <v>3964.5070000000001</v>
      </c>
      <c r="BO30" s="236">
        <v>3975.6610000000001</v>
      </c>
      <c r="BP30" s="236">
        <v>3986.2860000000001</v>
      </c>
      <c r="BQ30" s="236">
        <v>3996.105</v>
      </c>
      <c r="BR30" s="236">
        <v>4005.8789999999999</v>
      </c>
      <c r="BS30" s="236">
        <v>4015.3310000000001</v>
      </c>
      <c r="BT30" s="236">
        <v>4024.4609999999998</v>
      </c>
      <c r="BU30" s="236">
        <v>4033.27</v>
      </c>
      <c r="BV30" s="236">
        <v>4041.7570000000001</v>
      </c>
    </row>
    <row r="31" spans="1:74" ht="11.15" customHeight="1" x14ac:dyDescent="0.25">
      <c r="A31" s="117" t="s">
        <v>614</v>
      </c>
      <c r="B31" s="161" t="s">
        <v>363</v>
      </c>
      <c r="C31" s="186">
        <v>939.46868433999998</v>
      </c>
      <c r="D31" s="186">
        <v>954.19922512999995</v>
      </c>
      <c r="E31" s="186">
        <v>976.72609471999999</v>
      </c>
      <c r="F31" s="186">
        <v>1037.7417447</v>
      </c>
      <c r="G31" s="186">
        <v>1052.8419332000001</v>
      </c>
      <c r="H31" s="186">
        <v>1052.7191118000001</v>
      </c>
      <c r="I31" s="186">
        <v>1011.8476282</v>
      </c>
      <c r="J31" s="186">
        <v>1000.4230264</v>
      </c>
      <c r="K31" s="186">
        <v>992.91965389999996</v>
      </c>
      <c r="L31" s="186">
        <v>971.61741496000002</v>
      </c>
      <c r="M31" s="186">
        <v>985.24657321999996</v>
      </c>
      <c r="N31" s="186">
        <v>1016.0870328</v>
      </c>
      <c r="O31" s="186">
        <v>1123.6872983000001</v>
      </c>
      <c r="P31" s="186">
        <v>1144.288982</v>
      </c>
      <c r="Q31" s="186">
        <v>1137.4405885000001</v>
      </c>
      <c r="R31" s="186">
        <v>1052.6988185</v>
      </c>
      <c r="S31" s="186">
        <v>1028.7827453</v>
      </c>
      <c r="T31" s="186">
        <v>1015.2490694000001</v>
      </c>
      <c r="U31" s="186">
        <v>1025.6620935000001</v>
      </c>
      <c r="V31" s="186">
        <v>1022.7199856</v>
      </c>
      <c r="W31" s="186">
        <v>1019.9870482</v>
      </c>
      <c r="X31" s="186">
        <v>1018.0050489</v>
      </c>
      <c r="Y31" s="186">
        <v>1015.2841268</v>
      </c>
      <c r="Z31" s="186">
        <v>1012.3660494</v>
      </c>
      <c r="AA31" s="186">
        <v>1008.9728818999999</v>
      </c>
      <c r="AB31" s="186">
        <v>1005.8689452</v>
      </c>
      <c r="AC31" s="186">
        <v>1002.7763042</v>
      </c>
      <c r="AD31" s="186">
        <v>998.03203913000004</v>
      </c>
      <c r="AE31" s="186">
        <v>996.20917998000004</v>
      </c>
      <c r="AF31" s="186">
        <v>995.64480672000002</v>
      </c>
      <c r="AG31" s="186">
        <v>998.29379639000001</v>
      </c>
      <c r="AH31" s="186">
        <v>998.78023715999996</v>
      </c>
      <c r="AI31" s="186">
        <v>999.05900606</v>
      </c>
      <c r="AJ31" s="186">
        <v>997.22239492999995</v>
      </c>
      <c r="AK31" s="186">
        <v>998.51660117999995</v>
      </c>
      <c r="AL31" s="186">
        <v>1001.0339167</v>
      </c>
      <c r="AM31" s="186">
        <v>1007.8789269</v>
      </c>
      <c r="AN31" s="186">
        <v>1010.5140216999999</v>
      </c>
      <c r="AO31" s="186">
        <v>1012.0437866</v>
      </c>
      <c r="AP31" s="186">
        <v>1010.9673531</v>
      </c>
      <c r="AQ31" s="186">
        <v>1011.4121095</v>
      </c>
      <c r="AR31" s="186">
        <v>1011.8771874</v>
      </c>
      <c r="AS31" s="186">
        <v>1011.545801</v>
      </c>
      <c r="AT31" s="186">
        <v>1012.6641112</v>
      </c>
      <c r="AU31" s="186">
        <v>1014.4153322</v>
      </c>
      <c r="AV31" s="186">
        <v>1016.9057652</v>
      </c>
      <c r="AW31" s="186">
        <v>1019.8430820999999</v>
      </c>
      <c r="AX31" s="186">
        <v>1023.3335841000001</v>
      </c>
      <c r="AY31" s="186">
        <v>1028.7868226999999</v>
      </c>
      <c r="AZ31" s="186">
        <v>1032.3265312999999</v>
      </c>
      <c r="BA31" s="186">
        <v>1035.3622614000001</v>
      </c>
      <c r="BB31" s="186">
        <v>1037.3170703999999</v>
      </c>
      <c r="BC31" s="236">
        <v>1039.778</v>
      </c>
      <c r="BD31" s="236">
        <v>1042.1669999999999</v>
      </c>
      <c r="BE31" s="236">
        <v>1044.5809999999999</v>
      </c>
      <c r="BF31" s="236">
        <v>1046.7550000000001</v>
      </c>
      <c r="BG31" s="236">
        <v>1048.787</v>
      </c>
      <c r="BH31" s="236">
        <v>1050.125</v>
      </c>
      <c r="BI31" s="236">
        <v>1052.2819999999999</v>
      </c>
      <c r="BJ31" s="236">
        <v>1054.7090000000001</v>
      </c>
      <c r="BK31" s="236">
        <v>1057.902</v>
      </c>
      <c r="BL31" s="236">
        <v>1060.4949999999999</v>
      </c>
      <c r="BM31" s="236">
        <v>1062.9860000000001</v>
      </c>
      <c r="BN31" s="236">
        <v>1065.383</v>
      </c>
      <c r="BO31" s="236">
        <v>1067.6610000000001</v>
      </c>
      <c r="BP31" s="236">
        <v>1069.83</v>
      </c>
      <c r="BQ31" s="236">
        <v>1071.8240000000001</v>
      </c>
      <c r="BR31" s="236">
        <v>1073.8240000000001</v>
      </c>
      <c r="BS31" s="236">
        <v>1075.7660000000001</v>
      </c>
      <c r="BT31" s="236">
        <v>1077.6479999999999</v>
      </c>
      <c r="BU31" s="236">
        <v>1079.471</v>
      </c>
      <c r="BV31" s="236">
        <v>1081.2339999999999</v>
      </c>
    </row>
    <row r="32" spans="1:74" ht="11.15" customHeight="1" x14ac:dyDescent="0.25">
      <c r="A32" s="117" t="s">
        <v>615</v>
      </c>
      <c r="B32" s="161" t="s">
        <v>364</v>
      </c>
      <c r="C32" s="186">
        <v>2070.7597679</v>
      </c>
      <c r="D32" s="186">
        <v>2086.3932174000001</v>
      </c>
      <c r="E32" s="186">
        <v>2120.9624757000001</v>
      </c>
      <c r="F32" s="186">
        <v>2234.2111012999999</v>
      </c>
      <c r="G32" s="186">
        <v>2261.8443087000001</v>
      </c>
      <c r="H32" s="186">
        <v>2263.6056561999999</v>
      </c>
      <c r="I32" s="186">
        <v>2198.4955807000001</v>
      </c>
      <c r="J32" s="186">
        <v>2179.2628807999999</v>
      </c>
      <c r="K32" s="186">
        <v>2164.9079932</v>
      </c>
      <c r="L32" s="186">
        <v>2116.6197093999999</v>
      </c>
      <c r="M32" s="186">
        <v>2141.1288531</v>
      </c>
      <c r="N32" s="186">
        <v>2199.6242158999999</v>
      </c>
      <c r="O32" s="186">
        <v>2401.8291309000001</v>
      </c>
      <c r="P32" s="186">
        <v>2446.0044314000002</v>
      </c>
      <c r="Q32" s="186">
        <v>2441.8734507999998</v>
      </c>
      <c r="R32" s="186">
        <v>2303.1582520000002</v>
      </c>
      <c r="S32" s="186">
        <v>2267.1231618000002</v>
      </c>
      <c r="T32" s="186">
        <v>2247.4902431999999</v>
      </c>
      <c r="U32" s="186">
        <v>2263.9281285000002</v>
      </c>
      <c r="V32" s="186">
        <v>2262.3480789999999</v>
      </c>
      <c r="W32" s="186">
        <v>2262.4187270000002</v>
      </c>
      <c r="X32" s="186">
        <v>2268.5423178000001</v>
      </c>
      <c r="Y32" s="186">
        <v>2268.6126767999999</v>
      </c>
      <c r="Z32" s="186">
        <v>2267.0320492000001</v>
      </c>
      <c r="AA32" s="186">
        <v>2259.1772464000001</v>
      </c>
      <c r="AB32" s="186">
        <v>2257.7620373</v>
      </c>
      <c r="AC32" s="186">
        <v>2258.1632331999999</v>
      </c>
      <c r="AD32" s="186">
        <v>2259.9848250999999</v>
      </c>
      <c r="AE32" s="186">
        <v>2264.3158379000001</v>
      </c>
      <c r="AF32" s="186">
        <v>2270.7602625</v>
      </c>
      <c r="AG32" s="186">
        <v>2284.9065460000002</v>
      </c>
      <c r="AH32" s="186">
        <v>2291.3864588000001</v>
      </c>
      <c r="AI32" s="186">
        <v>2295.7884481000001</v>
      </c>
      <c r="AJ32" s="186">
        <v>2293.3288637000001</v>
      </c>
      <c r="AK32" s="186">
        <v>2297.1627435</v>
      </c>
      <c r="AL32" s="186">
        <v>2302.5064373999999</v>
      </c>
      <c r="AM32" s="186">
        <v>2315.4290267000001</v>
      </c>
      <c r="AN32" s="186">
        <v>2319.2405376000002</v>
      </c>
      <c r="AO32" s="186">
        <v>2320.0100514999999</v>
      </c>
      <c r="AP32" s="186">
        <v>2310.3070207999999</v>
      </c>
      <c r="AQ32" s="186">
        <v>2310.5654512999999</v>
      </c>
      <c r="AR32" s="186">
        <v>2313.3547954000001</v>
      </c>
      <c r="AS32" s="186">
        <v>2322.2984246999999</v>
      </c>
      <c r="AT32" s="186">
        <v>2327.4320674999999</v>
      </c>
      <c r="AU32" s="186">
        <v>2332.3790951999999</v>
      </c>
      <c r="AV32" s="186">
        <v>2335.2183871000002</v>
      </c>
      <c r="AW32" s="186">
        <v>2341.2330253999999</v>
      </c>
      <c r="AX32" s="186">
        <v>2348.5018894</v>
      </c>
      <c r="AY32" s="186">
        <v>2360.1991526000002</v>
      </c>
      <c r="AZ32" s="186">
        <v>2367.5958375</v>
      </c>
      <c r="BA32" s="186">
        <v>2373.8661178000002</v>
      </c>
      <c r="BB32" s="186">
        <v>2376.935367</v>
      </c>
      <c r="BC32" s="236">
        <v>2382.509</v>
      </c>
      <c r="BD32" s="236">
        <v>2388.5120000000002</v>
      </c>
      <c r="BE32" s="236">
        <v>2395.6860000000001</v>
      </c>
      <c r="BF32" s="236">
        <v>2401.9920000000002</v>
      </c>
      <c r="BG32" s="236">
        <v>2408.1709999999998</v>
      </c>
      <c r="BH32" s="236">
        <v>2413.2260000000001</v>
      </c>
      <c r="BI32" s="236">
        <v>2419.8980000000001</v>
      </c>
      <c r="BJ32" s="236">
        <v>2427.1889999999999</v>
      </c>
      <c r="BK32" s="236">
        <v>2436.1799999999998</v>
      </c>
      <c r="BL32" s="236">
        <v>2443.902</v>
      </c>
      <c r="BM32" s="236">
        <v>2451.4340000000002</v>
      </c>
      <c r="BN32" s="236">
        <v>2458.9070000000002</v>
      </c>
      <c r="BO32" s="236">
        <v>2465.9639999999999</v>
      </c>
      <c r="BP32" s="236">
        <v>2472.7339999999999</v>
      </c>
      <c r="BQ32" s="236">
        <v>2478.9780000000001</v>
      </c>
      <c r="BR32" s="236">
        <v>2485.3530000000001</v>
      </c>
      <c r="BS32" s="236">
        <v>2491.6219999999998</v>
      </c>
      <c r="BT32" s="236">
        <v>2497.7820000000002</v>
      </c>
      <c r="BU32" s="236">
        <v>2503.8359999999998</v>
      </c>
      <c r="BV32" s="236">
        <v>2509.7820000000002</v>
      </c>
    </row>
    <row r="33" spans="1:74" ht="11.15" customHeight="1" x14ac:dyDescent="0.25">
      <c r="A33" s="117" t="s">
        <v>616</v>
      </c>
      <c r="B33" s="161" t="s">
        <v>365</v>
      </c>
      <c r="C33" s="186">
        <v>1257.1146145</v>
      </c>
      <c r="D33" s="186">
        <v>1274.2989858999999</v>
      </c>
      <c r="E33" s="186">
        <v>1301.7157256</v>
      </c>
      <c r="F33" s="186">
        <v>1375.6284252</v>
      </c>
      <c r="G33" s="186">
        <v>1396.3122080000001</v>
      </c>
      <c r="H33" s="186">
        <v>1400.0306654999999</v>
      </c>
      <c r="I33" s="186">
        <v>1357.8601077000001</v>
      </c>
      <c r="J33" s="186">
        <v>1349.3406821999999</v>
      </c>
      <c r="K33" s="186">
        <v>1345.5486989000001</v>
      </c>
      <c r="L33" s="186">
        <v>1327.7597241000001</v>
      </c>
      <c r="M33" s="186">
        <v>1347.4659506999999</v>
      </c>
      <c r="N33" s="186">
        <v>1385.9429448000001</v>
      </c>
      <c r="O33" s="186">
        <v>1507.8601903000001</v>
      </c>
      <c r="P33" s="186">
        <v>1535.3766068</v>
      </c>
      <c r="Q33" s="186">
        <v>1533.1616779000001</v>
      </c>
      <c r="R33" s="186">
        <v>1447.8819228</v>
      </c>
      <c r="S33" s="186">
        <v>1426.2044142</v>
      </c>
      <c r="T33" s="186">
        <v>1414.7956712</v>
      </c>
      <c r="U33" s="186">
        <v>1427.0997927000001</v>
      </c>
      <c r="V33" s="186">
        <v>1426.1455063000001</v>
      </c>
      <c r="W33" s="186">
        <v>1425.3769112</v>
      </c>
      <c r="X33" s="186">
        <v>1426.2117347000001</v>
      </c>
      <c r="Y33" s="186">
        <v>1424.7512264</v>
      </c>
      <c r="Z33" s="186">
        <v>1422.4131136999999</v>
      </c>
      <c r="AA33" s="186">
        <v>1417.5248372000001</v>
      </c>
      <c r="AB33" s="186">
        <v>1414.6859354000001</v>
      </c>
      <c r="AC33" s="186">
        <v>1412.2238488</v>
      </c>
      <c r="AD33" s="186">
        <v>1407.5576331</v>
      </c>
      <c r="AE33" s="186">
        <v>1407.7848852</v>
      </c>
      <c r="AF33" s="186">
        <v>1410.3246607999999</v>
      </c>
      <c r="AG33" s="186">
        <v>1421.1985334999999</v>
      </c>
      <c r="AH33" s="186">
        <v>1423.8471758999999</v>
      </c>
      <c r="AI33" s="186">
        <v>1424.2921616000001</v>
      </c>
      <c r="AJ33" s="186">
        <v>1417.3559502999999</v>
      </c>
      <c r="AK33" s="186">
        <v>1417.2767778</v>
      </c>
      <c r="AL33" s="186">
        <v>1418.8771039000001</v>
      </c>
      <c r="AM33" s="186">
        <v>1424.0684762000001</v>
      </c>
      <c r="AN33" s="186">
        <v>1427.5941384</v>
      </c>
      <c r="AO33" s="186">
        <v>1431.3656384999999</v>
      </c>
      <c r="AP33" s="186">
        <v>1437.3631817999999</v>
      </c>
      <c r="AQ33" s="186">
        <v>1440.1412031</v>
      </c>
      <c r="AR33" s="186">
        <v>1441.6799079</v>
      </c>
      <c r="AS33" s="186">
        <v>1438.7928634</v>
      </c>
      <c r="AT33" s="186">
        <v>1440.2427600999999</v>
      </c>
      <c r="AU33" s="186">
        <v>1442.8431648999999</v>
      </c>
      <c r="AV33" s="186">
        <v>1447.7524608000001</v>
      </c>
      <c r="AW33" s="186">
        <v>1451.785095</v>
      </c>
      <c r="AX33" s="186">
        <v>1456.0994504</v>
      </c>
      <c r="AY33" s="186">
        <v>1461.8610616999999</v>
      </c>
      <c r="AZ33" s="186">
        <v>1465.8647085</v>
      </c>
      <c r="BA33" s="186">
        <v>1469.2759254</v>
      </c>
      <c r="BB33" s="186">
        <v>1470.9601726999999</v>
      </c>
      <c r="BC33" s="236">
        <v>1474.037</v>
      </c>
      <c r="BD33" s="236">
        <v>1477.373</v>
      </c>
      <c r="BE33" s="236">
        <v>1481.425</v>
      </c>
      <c r="BF33" s="236">
        <v>1484.934</v>
      </c>
      <c r="BG33" s="236">
        <v>1488.3589999999999</v>
      </c>
      <c r="BH33" s="236">
        <v>1491.077</v>
      </c>
      <c r="BI33" s="236">
        <v>1494.799</v>
      </c>
      <c r="BJ33" s="236">
        <v>1498.903</v>
      </c>
      <c r="BK33" s="236">
        <v>1504.0029999999999</v>
      </c>
      <c r="BL33" s="236">
        <v>1508.41</v>
      </c>
      <c r="BM33" s="236">
        <v>1512.74</v>
      </c>
      <c r="BN33" s="236">
        <v>1517.162</v>
      </c>
      <c r="BO33" s="236">
        <v>1521.2059999999999</v>
      </c>
      <c r="BP33" s="236">
        <v>1525.0429999999999</v>
      </c>
      <c r="BQ33" s="236">
        <v>1528.4780000000001</v>
      </c>
      <c r="BR33" s="236">
        <v>1532.048</v>
      </c>
      <c r="BS33" s="236">
        <v>1535.557</v>
      </c>
      <c r="BT33" s="236">
        <v>1539.0050000000001</v>
      </c>
      <c r="BU33" s="236">
        <v>1542.393</v>
      </c>
      <c r="BV33" s="236">
        <v>1545.72</v>
      </c>
    </row>
    <row r="34" spans="1:74" ht="11.15" customHeight="1" x14ac:dyDescent="0.25">
      <c r="A34" s="117" t="s">
        <v>617</v>
      </c>
      <c r="B34" s="161" t="s">
        <v>366</v>
      </c>
      <c r="C34" s="186">
        <v>2980.5159020000001</v>
      </c>
      <c r="D34" s="186">
        <v>3009.1790572</v>
      </c>
      <c r="E34" s="186">
        <v>3057.5698860000002</v>
      </c>
      <c r="F34" s="186">
        <v>3180.5951347</v>
      </c>
      <c r="G34" s="186">
        <v>3227.2612509000001</v>
      </c>
      <c r="H34" s="186">
        <v>3252.4749809</v>
      </c>
      <c r="I34" s="186">
        <v>3236.5770809999999</v>
      </c>
      <c r="J34" s="186">
        <v>3233.6304713999998</v>
      </c>
      <c r="K34" s="186">
        <v>3223.9759084000002</v>
      </c>
      <c r="L34" s="186">
        <v>3147.3675235000001</v>
      </c>
      <c r="M34" s="186">
        <v>3169.4814550000001</v>
      </c>
      <c r="N34" s="186">
        <v>3230.0718344000002</v>
      </c>
      <c r="O34" s="186">
        <v>3453.2619165000001</v>
      </c>
      <c r="P34" s="186">
        <v>3497.7127507</v>
      </c>
      <c r="Q34" s="186">
        <v>3487.5475918000002</v>
      </c>
      <c r="R34" s="186">
        <v>3325.0602936</v>
      </c>
      <c r="S34" s="186">
        <v>3278.9427580000001</v>
      </c>
      <c r="T34" s="186">
        <v>3251.4888390000001</v>
      </c>
      <c r="U34" s="186">
        <v>3272.8100141999998</v>
      </c>
      <c r="V34" s="186">
        <v>3260.0997198</v>
      </c>
      <c r="W34" s="186">
        <v>3243.4694334999999</v>
      </c>
      <c r="X34" s="186">
        <v>3219.9531434</v>
      </c>
      <c r="Y34" s="186">
        <v>3197.7073822000002</v>
      </c>
      <c r="Z34" s="186">
        <v>3173.766138</v>
      </c>
      <c r="AA34" s="186">
        <v>3141.0514687</v>
      </c>
      <c r="AB34" s="186">
        <v>3119.0277151</v>
      </c>
      <c r="AC34" s="186">
        <v>3100.6169352000002</v>
      </c>
      <c r="AD34" s="186">
        <v>3083.8138405</v>
      </c>
      <c r="AE34" s="186">
        <v>3074.1329741999998</v>
      </c>
      <c r="AF34" s="186">
        <v>3069.5690479</v>
      </c>
      <c r="AG34" s="186">
        <v>3076.2114378000001</v>
      </c>
      <c r="AH34" s="186">
        <v>3077.3143593</v>
      </c>
      <c r="AI34" s="186">
        <v>3078.9671884999998</v>
      </c>
      <c r="AJ34" s="186">
        <v>3082.4654343000002</v>
      </c>
      <c r="AK34" s="186">
        <v>3084.2464475000002</v>
      </c>
      <c r="AL34" s="186">
        <v>3085.6057368000002</v>
      </c>
      <c r="AM34" s="186">
        <v>3083.0668443999998</v>
      </c>
      <c r="AN34" s="186">
        <v>3086.1900295999999</v>
      </c>
      <c r="AO34" s="186">
        <v>3091.4988343999999</v>
      </c>
      <c r="AP34" s="186">
        <v>3104.4467521000001</v>
      </c>
      <c r="AQ34" s="186">
        <v>3110.0366763000002</v>
      </c>
      <c r="AR34" s="186">
        <v>3113.7221002000001</v>
      </c>
      <c r="AS34" s="186">
        <v>3111.7830208999999</v>
      </c>
      <c r="AT34" s="186">
        <v>3114.4494463000001</v>
      </c>
      <c r="AU34" s="186">
        <v>3118.0013736000001</v>
      </c>
      <c r="AV34" s="186">
        <v>3121.2696953</v>
      </c>
      <c r="AW34" s="186">
        <v>3127.4694565999998</v>
      </c>
      <c r="AX34" s="186">
        <v>3135.4315502999998</v>
      </c>
      <c r="AY34" s="186">
        <v>3149.0568287000001</v>
      </c>
      <c r="AZ34" s="186">
        <v>3157.6179476000002</v>
      </c>
      <c r="BA34" s="186">
        <v>3165.0157595000001</v>
      </c>
      <c r="BB34" s="186">
        <v>3169.0077477999998</v>
      </c>
      <c r="BC34" s="236">
        <v>3175.761</v>
      </c>
      <c r="BD34" s="236">
        <v>3183.0320000000002</v>
      </c>
      <c r="BE34" s="236">
        <v>3191.7150000000001</v>
      </c>
      <c r="BF34" s="236">
        <v>3199.355</v>
      </c>
      <c r="BG34" s="236">
        <v>3206.8429999999998</v>
      </c>
      <c r="BH34" s="236">
        <v>3213.2809999999999</v>
      </c>
      <c r="BI34" s="236">
        <v>3221.1439999999998</v>
      </c>
      <c r="BJ34" s="236">
        <v>3229.5309999999999</v>
      </c>
      <c r="BK34" s="236">
        <v>3239.4189999999999</v>
      </c>
      <c r="BL34" s="236">
        <v>3248.125</v>
      </c>
      <c r="BM34" s="236">
        <v>3256.6239999999998</v>
      </c>
      <c r="BN34" s="236">
        <v>3265.2040000000002</v>
      </c>
      <c r="BO34" s="236">
        <v>3273.0770000000002</v>
      </c>
      <c r="BP34" s="236">
        <v>3280.5279999999998</v>
      </c>
      <c r="BQ34" s="236">
        <v>3287.181</v>
      </c>
      <c r="BR34" s="236">
        <v>3294.0740000000001</v>
      </c>
      <c r="BS34" s="236">
        <v>3300.83</v>
      </c>
      <c r="BT34" s="236">
        <v>3307.45</v>
      </c>
      <c r="BU34" s="236">
        <v>3313.9319999999998</v>
      </c>
      <c r="BV34" s="236">
        <v>3320.277</v>
      </c>
    </row>
    <row r="35" spans="1:74" ht="11.15" customHeight="1" x14ac:dyDescent="0.25">
      <c r="A35" s="117"/>
      <c r="B35" s="129" t="s">
        <v>33</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247"/>
      <c r="BD35" s="247"/>
      <c r="BE35" s="247"/>
      <c r="BF35" s="247"/>
      <c r="BG35" s="247"/>
      <c r="BH35" s="247"/>
      <c r="BI35" s="247"/>
      <c r="BJ35" s="247"/>
      <c r="BK35" s="247"/>
      <c r="BL35" s="247"/>
      <c r="BM35" s="247"/>
      <c r="BN35" s="247"/>
      <c r="BO35" s="247"/>
      <c r="BP35" s="247"/>
      <c r="BQ35" s="247"/>
      <c r="BR35" s="247"/>
      <c r="BS35" s="247"/>
      <c r="BT35" s="247"/>
      <c r="BU35" s="247"/>
      <c r="BV35" s="247"/>
    </row>
    <row r="36" spans="1:74" ht="11.15" customHeight="1" x14ac:dyDescent="0.25">
      <c r="A36" s="117" t="s">
        <v>618</v>
      </c>
      <c r="B36" s="161" t="s">
        <v>359</v>
      </c>
      <c r="C36" s="186">
        <v>6046.3657702</v>
      </c>
      <c r="D36" s="186">
        <v>6032.2457547000004</v>
      </c>
      <c r="E36" s="186">
        <v>6019.2472584999996</v>
      </c>
      <c r="F36" s="186">
        <v>6011.8229308999998</v>
      </c>
      <c r="G36" s="186">
        <v>6009.2518633</v>
      </c>
      <c r="H36" s="186">
        <v>6009.5197572999996</v>
      </c>
      <c r="I36" s="186">
        <v>6010.9326208000002</v>
      </c>
      <c r="J36" s="186">
        <v>6013.0776864999998</v>
      </c>
      <c r="K36" s="186">
        <v>6015.8624931000004</v>
      </c>
      <c r="L36" s="186">
        <v>6019.1508688000004</v>
      </c>
      <c r="M36" s="186">
        <v>6022.6317994000001</v>
      </c>
      <c r="N36" s="186">
        <v>6025.9505601999999</v>
      </c>
      <c r="O36" s="186">
        <v>6028.9892258</v>
      </c>
      <c r="P36" s="186">
        <v>6032.5770676000002</v>
      </c>
      <c r="Q36" s="186">
        <v>6037.7801562000004</v>
      </c>
      <c r="R36" s="186">
        <v>6045.2507429999996</v>
      </c>
      <c r="S36" s="186">
        <v>6053.9858014000001</v>
      </c>
      <c r="T36" s="186">
        <v>6062.5684855</v>
      </c>
      <c r="U36" s="186">
        <v>6069.8665664</v>
      </c>
      <c r="V36" s="186">
        <v>6075.8862843999996</v>
      </c>
      <c r="W36" s="186">
        <v>6080.9184971000004</v>
      </c>
      <c r="X36" s="186">
        <v>6085.2953230000003</v>
      </c>
      <c r="Y36" s="186">
        <v>6089.5139250000002</v>
      </c>
      <c r="Z36" s="186">
        <v>6094.1127273000002</v>
      </c>
      <c r="AA36" s="186">
        <v>6099.2393696999998</v>
      </c>
      <c r="AB36" s="186">
        <v>6103.4783558999998</v>
      </c>
      <c r="AC36" s="186">
        <v>6105.0234056999998</v>
      </c>
      <c r="AD36" s="186">
        <v>6102.7288564999999</v>
      </c>
      <c r="AE36" s="186">
        <v>6098.0915172000005</v>
      </c>
      <c r="AF36" s="186">
        <v>6093.2688145000002</v>
      </c>
      <c r="AG36" s="186">
        <v>6089.9716797000001</v>
      </c>
      <c r="AH36" s="186">
        <v>6088.1250627999998</v>
      </c>
      <c r="AI36" s="186">
        <v>6087.2074180999998</v>
      </c>
      <c r="AJ36" s="186">
        <v>6086.7531138000004</v>
      </c>
      <c r="AK36" s="186">
        <v>6086.5201718999997</v>
      </c>
      <c r="AL36" s="186">
        <v>6086.3225281000005</v>
      </c>
      <c r="AM36" s="186">
        <v>6086.1296700000003</v>
      </c>
      <c r="AN36" s="186">
        <v>6086.5332922999996</v>
      </c>
      <c r="AO36" s="186">
        <v>6088.2806417000002</v>
      </c>
      <c r="AP36" s="186">
        <v>6091.8790206000003</v>
      </c>
      <c r="AQ36" s="186">
        <v>6096.8759546000001</v>
      </c>
      <c r="AR36" s="186">
        <v>6102.5790250999999</v>
      </c>
      <c r="AS36" s="186">
        <v>6108.3268552999998</v>
      </c>
      <c r="AT36" s="186">
        <v>6113.5822360000002</v>
      </c>
      <c r="AU36" s="186">
        <v>6117.8389995999996</v>
      </c>
      <c r="AV36" s="186">
        <v>6120.8385495000002</v>
      </c>
      <c r="AW36" s="186">
        <v>6123.3125731999999</v>
      </c>
      <c r="AX36" s="186">
        <v>6126.2403293999996</v>
      </c>
      <c r="AY36" s="186">
        <v>6130.3613401000002</v>
      </c>
      <c r="AZ36" s="186">
        <v>6135.4561820999998</v>
      </c>
      <c r="BA36" s="186">
        <v>6141.0656958999998</v>
      </c>
      <c r="BB36" s="186">
        <v>6146.8151528999997</v>
      </c>
      <c r="BC36" s="236">
        <v>6152.6679999999997</v>
      </c>
      <c r="BD36" s="236">
        <v>6158.67</v>
      </c>
      <c r="BE36" s="236">
        <v>6164.8130000000001</v>
      </c>
      <c r="BF36" s="236">
        <v>6170.8559999999998</v>
      </c>
      <c r="BG36" s="236">
        <v>6176.5</v>
      </c>
      <c r="BH36" s="236">
        <v>6181.5550000000003</v>
      </c>
      <c r="BI36" s="236">
        <v>6186.2619999999997</v>
      </c>
      <c r="BJ36" s="236">
        <v>6190.9679999999998</v>
      </c>
      <c r="BK36" s="236">
        <v>6195.9409999999998</v>
      </c>
      <c r="BL36" s="236">
        <v>6201.1189999999997</v>
      </c>
      <c r="BM36" s="236">
        <v>6206.3609999999999</v>
      </c>
      <c r="BN36" s="236">
        <v>6211.5290000000005</v>
      </c>
      <c r="BO36" s="236">
        <v>6216.5169999999998</v>
      </c>
      <c r="BP36" s="236">
        <v>6221.2219999999998</v>
      </c>
      <c r="BQ36" s="236">
        <v>6225.5860000000002</v>
      </c>
      <c r="BR36" s="236">
        <v>6229.7280000000001</v>
      </c>
      <c r="BS36" s="236">
        <v>6233.808</v>
      </c>
      <c r="BT36" s="236">
        <v>6237.9570000000003</v>
      </c>
      <c r="BU36" s="236">
        <v>6242.174</v>
      </c>
      <c r="BV36" s="236">
        <v>6246.424</v>
      </c>
    </row>
    <row r="37" spans="1:74" ht="11.15" customHeight="1" x14ac:dyDescent="0.25">
      <c r="A37" s="117" t="s">
        <v>619</v>
      </c>
      <c r="B37" s="161" t="s">
        <v>388</v>
      </c>
      <c r="C37" s="186">
        <v>16432.326690999998</v>
      </c>
      <c r="D37" s="186">
        <v>16393.285306999998</v>
      </c>
      <c r="E37" s="186">
        <v>16351.861768000001</v>
      </c>
      <c r="F37" s="186">
        <v>16317.609333</v>
      </c>
      <c r="G37" s="186">
        <v>16290.222882</v>
      </c>
      <c r="H37" s="186">
        <v>16266.932697</v>
      </c>
      <c r="I37" s="186">
        <v>16245.335392999999</v>
      </c>
      <c r="J37" s="186">
        <v>16224.492908</v>
      </c>
      <c r="K37" s="186">
        <v>16203.833509</v>
      </c>
      <c r="L37" s="186">
        <v>16182.841133</v>
      </c>
      <c r="M37" s="186">
        <v>16161.222390999999</v>
      </c>
      <c r="N37" s="186">
        <v>16138.739566</v>
      </c>
      <c r="O37" s="186">
        <v>16115.435052999999</v>
      </c>
      <c r="P37" s="186">
        <v>16092.471717</v>
      </c>
      <c r="Q37" s="186">
        <v>16071.292538</v>
      </c>
      <c r="R37" s="186">
        <v>16053.613504999999</v>
      </c>
      <c r="S37" s="186">
        <v>16042.242646000001</v>
      </c>
      <c r="T37" s="186">
        <v>16040.260999</v>
      </c>
      <c r="U37" s="186">
        <v>16049.245136</v>
      </c>
      <c r="V37" s="186">
        <v>16064.753764999999</v>
      </c>
      <c r="W37" s="186">
        <v>16080.841129</v>
      </c>
      <c r="X37" s="186">
        <v>16093.052626999999</v>
      </c>
      <c r="Y37" s="186">
        <v>16102.898295999999</v>
      </c>
      <c r="Z37" s="186">
        <v>16113.379331</v>
      </c>
      <c r="AA37" s="186">
        <v>16126.19506</v>
      </c>
      <c r="AB37" s="186">
        <v>16137.837347000001</v>
      </c>
      <c r="AC37" s="186">
        <v>16143.496192000001</v>
      </c>
      <c r="AD37" s="186">
        <v>16139.904533999999</v>
      </c>
      <c r="AE37" s="186">
        <v>16129.967086000001</v>
      </c>
      <c r="AF37" s="186">
        <v>16118.131507</v>
      </c>
      <c r="AG37" s="186">
        <v>16108.063743000001</v>
      </c>
      <c r="AH37" s="186">
        <v>16100.302913</v>
      </c>
      <c r="AI37" s="186">
        <v>16094.606427000001</v>
      </c>
      <c r="AJ37" s="186">
        <v>16090.57411</v>
      </c>
      <c r="AK37" s="186">
        <v>16087.175438</v>
      </c>
      <c r="AL37" s="186">
        <v>16083.222303</v>
      </c>
      <c r="AM37" s="186">
        <v>16078.191892000001</v>
      </c>
      <c r="AN37" s="186">
        <v>16074.222578000001</v>
      </c>
      <c r="AO37" s="186">
        <v>16074.118028999999</v>
      </c>
      <c r="AP37" s="186">
        <v>16079.783659999999</v>
      </c>
      <c r="AQ37" s="186">
        <v>16089.531872</v>
      </c>
      <c r="AR37" s="186">
        <v>16100.776813</v>
      </c>
      <c r="AS37" s="186">
        <v>16111.297060000001</v>
      </c>
      <c r="AT37" s="186">
        <v>16120.328914</v>
      </c>
      <c r="AU37" s="186">
        <v>16127.473104999999</v>
      </c>
      <c r="AV37" s="186">
        <v>16132.695183</v>
      </c>
      <c r="AW37" s="186">
        <v>16137.419983</v>
      </c>
      <c r="AX37" s="186">
        <v>16143.437158999999</v>
      </c>
      <c r="AY37" s="186">
        <v>16152.059479</v>
      </c>
      <c r="AZ37" s="186">
        <v>16162.692149</v>
      </c>
      <c r="BA37" s="186">
        <v>16174.263489000001</v>
      </c>
      <c r="BB37" s="186">
        <v>16185.895313999999</v>
      </c>
      <c r="BC37" s="236">
        <v>16197.48</v>
      </c>
      <c r="BD37" s="236">
        <v>16209.12</v>
      </c>
      <c r="BE37" s="236">
        <v>16220.84</v>
      </c>
      <c r="BF37" s="236">
        <v>16232.53</v>
      </c>
      <c r="BG37" s="236">
        <v>16244</v>
      </c>
      <c r="BH37" s="236">
        <v>16255.13</v>
      </c>
      <c r="BI37" s="236">
        <v>16266.02</v>
      </c>
      <c r="BJ37" s="236">
        <v>16276.82</v>
      </c>
      <c r="BK37" s="236">
        <v>16287.64</v>
      </c>
      <c r="BL37" s="236">
        <v>16298.53</v>
      </c>
      <c r="BM37" s="236">
        <v>16309.5</v>
      </c>
      <c r="BN37" s="236">
        <v>16320.52</v>
      </c>
      <c r="BO37" s="236">
        <v>16331.23</v>
      </c>
      <c r="BP37" s="236">
        <v>16341.23</v>
      </c>
      <c r="BQ37" s="236">
        <v>16350.24</v>
      </c>
      <c r="BR37" s="236">
        <v>16358.55</v>
      </c>
      <c r="BS37" s="236">
        <v>16366.61</v>
      </c>
      <c r="BT37" s="236">
        <v>16374.77</v>
      </c>
      <c r="BU37" s="236">
        <v>16383.05</v>
      </c>
      <c r="BV37" s="236">
        <v>16391.400000000001</v>
      </c>
    </row>
    <row r="38" spans="1:74" ht="11.15" customHeight="1" x14ac:dyDescent="0.25">
      <c r="A38" s="117" t="s">
        <v>620</v>
      </c>
      <c r="B38" s="161" t="s">
        <v>360</v>
      </c>
      <c r="C38" s="186">
        <v>19031.825137</v>
      </c>
      <c r="D38" s="186">
        <v>18984.247103999998</v>
      </c>
      <c r="E38" s="186">
        <v>18944.856640000002</v>
      </c>
      <c r="F38" s="186">
        <v>18929.525420999998</v>
      </c>
      <c r="G38" s="186">
        <v>18931.303048999998</v>
      </c>
      <c r="H38" s="186">
        <v>18937.533608999998</v>
      </c>
      <c r="I38" s="186">
        <v>18938.140767000001</v>
      </c>
      <c r="J38" s="186">
        <v>18933.366524000001</v>
      </c>
      <c r="K38" s="186">
        <v>18926.032464</v>
      </c>
      <c r="L38" s="186">
        <v>18918.465011</v>
      </c>
      <c r="M38" s="186">
        <v>18911.009953000001</v>
      </c>
      <c r="N38" s="186">
        <v>18903.517919999998</v>
      </c>
      <c r="O38" s="186">
        <v>18896.190855000001</v>
      </c>
      <c r="P38" s="186">
        <v>18890.635966999998</v>
      </c>
      <c r="Q38" s="186">
        <v>18888.811781</v>
      </c>
      <c r="R38" s="186">
        <v>18892.259693</v>
      </c>
      <c r="S38" s="186">
        <v>18900.852579999999</v>
      </c>
      <c r="T38" s="186">
        <v>18914.046194999999</v>
      </c>
      <c r="U38" s="186">
        <v>18930.969492</v>
      </c>
      <c r="V38" s="186">
        <v>18949.444256999999</v>
      </c>
      <c r="W38" s="186">
        <v>18966.965477000002</v>
      </c>
      <c r="X38" s="186">
        <v>18981.875214</v>
      </c>
      <c r="Y38" s="186">
        <v>18995.903806999999</v>
      </c>
      <c r="Z38" s="186">
        <v>19011.628664</v>
      </c>
      <c r="AA38" s="186">
        <v>19030.305127</v>
      </c>
      <c r="AB38" s="186">
        <v>19047.900255</v>
      </c>
      <c r="AC38" s="186">
        <v>19059.059037999999</v>
      </c>
      <c r="AD38" s="186">
        <v>19060.060993999999</v>
      </c>
      <c r="AE38" s="186">
        <v>19053.723740000001</v>
      </c>
      <c r="AF38" s="186">
        <v>19044.499417999999</v>
      </c>
      <c r="AG38" s="186">
        <v>19036.137513000001</v>
      </c>
      <c r="AH38" s="186">
        <v>19029.576883999998</v>
      </c>
      <c r="AI38" s="186">
        <v>19025.053733000001</v>
      </c>
      <c r="AJ38" s="186">
        <v>19022.452474999998</v>
      </c>
      <c r="AK38" s="186">
        <v>19020.250383999999</v>
      </c>
      <c r="AL38" s="186">
        <v>19016.572949000001</v>
      </c>
      <c r="AM38" s="186">
        <v>19010.534984000002</v>
      </c>
      <c r="AN38" s="186">
        <v>19005.208612999999</v>
      </c>
      <c r="AO38" s="186">
        <v>19004.655285000001</v>
      </c>
      <c r="AP38" s="186">
        <v>19011.731030999999</v>
      </c>
      <c r="AQ38" s="186">
        <v>19024.470197999999</v>
      </c>
      <c r="AR38" s="186">
        <v>19039.701714999999</v>
      </c>
      <c r="AS38" s="186">
        <v>19054.674922999999</v>
      </c>
      <c r="AT38" s="186">
        <v>19068.320819</v>
      </c>
      <c r="AU38" s="186">
        <v>19079.990815000001</v>
      </c>
      <c r="AV38" s="186">
        <v>19089.503903000001</v>
      </c>
      <c r="AW38" s="186">
        <v>19098.549397999999</v>
      </c>
      <c r="AX38" s="186">
        <v>19109.284200999999</v>
      </c>
      <c r="AY38" s="186">
        <v>19123.233778999998</v>
      </c>
      <c r="AZ38" s="186">
        <v>19139.397873000002</v>
      </c>
      <c r="BA38" s="186">
        <v>19156.144796</v>
      </c>
      <c r="BB38" s="186">
        <v>19172.196243999999</v>
      </c>
      <c r="BC38" s="236">
        <v>19187.689999999999</v>
      </c>
      <c r="BD38" s="236">
        <v>19203.11</v>
      </c>
      <c r="BE38" s="236">
        <v>19218.8</v>
      </c>
      <c r="BF38" s="236">
        <v>19234.52</v>
      </c>
      <c r="BG38" s="236">
        <v>19249.900000000001</v>
      </c>
      <c r="BH38" s="236">
        <v>19264.650000000001</v>
      </c>
      <c r="BI38" s="236">
        <v>19278.97</v>
      </c>
      <c r="BJ38" s="236">
        <v>19293.150000000001</v>
      </c>
      <c r="BK38" s="236">
        <v>19307.46</v>
      </c>
      <c r="BL38" s="236">
        <v>19321.990000000002</v>
      </c>
      <c r="BM38" s="236">
        <v>19336.810000000001</v>
      </c>
      <c r="BN38" s="236">
        <v>19351.89</v>
      </c>
      <c r="BO38" s="236">
        <v>19366.740000000002</v>
      </c>
      <c r="BP38" s="236">
        <v>19380.78</v>
      </c>
      <c r="BQ38" s="236">
        <v>19393.59</v>
      </c>
      <c r="BR38" s="236">
        <v>19405.439999999999</v>
      </c>
      <c r="BS38" s="236">
        <v>19416.759999999998</v>
      </c>
      <c r="BT38" s="236">
        <v>19427.919999999998</v>
      </c>
      <c r="BU38" s="236">
        <v>19439.03</v>
      </c>
      <c r="BV38" s="236">
        <v>19450.11</v>
      </c>
    </row>
    <row r="39" spans="1:74" ht="11.15" customHeight="1" x14ac:dyDescent="0.25">
      <c r="A39" s="117" t="s">
        <v>621</v>
      </c>
      <c r="B39" s="161" t="s">
        <v>361</v>
      </c>
      <c r="C39" s="186">
        <v>8655.7171249999992</v>
      </c>
      <c r="D39" s="186">
        <v>8636.5842730000004</v>
      </c>
      <c r="E39" s="186">
        <v>8619.4664076999998</v>
      </c>
      <c r="F39" s="186">
        <v>8610.7739624999995</v>
      </c>
      <c r="G39" s="186">
        <v>8608.2370676999999</v>
      </c>
      <c r="H39" s="186">
        <v>8607.4157778000008</v>
      </c>
      <c r="I39" s="186">
        <v>8604.7532231000005</v>
      </c>
      <c r="J39" s="186">
        <v>8600.2248364000006</v>
      </c>
      <c r="K39" s="186">
        <v>8594.6891262000008</v>
      </c>
      <c r="L39" s="186">
        <v>8588.9097777000006</v>
      </c>
      <c r="M39" s="186">
        <v>8583.2711815000002</v>
      </c>
      <c r="N39" s="186">
        <v>8578.0629048999999</v>
      </c>
      <c r="O39" s="186">
        <v>8573.5542014000002</v>
      </c>
      <c r="P39" s="186">
        <v>8569.9330680000003</v>
      </c>
      <c r="Q39" s="186">
        <v>8567.3671883000006</v>
      </c>
      <c r="R39" s="186">
        <v>8566.2448734999998</v>
      </c>
      <c r="S39" s="186">
        <v>8567.8369473999992</v>
      </c>
      <c r="T39" s="186">
        <v>8573.6348622000005</v>
      </c>
      <c r="U39" s="186">
        <v>8584.4354294000004</v>
      </c>
      <c r="V39" s="186">
        <v>8598.2569003000008</v>
      </c>
      <c r="W39" s="186">
        <v>8612.4228858000006</v>
      </c>
      <c r="X39" s="186">
        <v>8624.9397563000002</v>
      </c>
      <c r="Y39" s="186">
        <v>8636.5449196999998</v>
      </c>
      <c r="Z39" s="186">
        <v>8648.6585436000005</v>
      </c>
      <c r="AA39" s="186">
        <v>8662.0541128000004</v>
      </c>
      <c r="AB39" s="186">
        <v>8674.9183831999999</v>
      </c>
      <c r="AC39" s="186">
        <v>8684.7914280999994</v>
      </c>
      <c r="AD39" s="186">
        <v>8689.9392115999999</v>
      </c>
      <c r="AE39" s="186">
        <v>8691.5312592999999</v>
      </c>
      <c r="AF39" s="186">
        <v>8691.4629877999996</v>
      </c>
      <c r="AG39" s="186">
        <v>8691.3343318999996</v>
      </c>
      <c r="AH39" s="186">
        <v>8691.5633003000003</v>
      </c>
      <c r="AI39" s="186">
        <v>8692.2724202999998</v>
      </c>
      <c r="AJ39" s="186">
        <v>8693.4890852000008</v>
      </c>
      <c r="AK39" s="186">
        <v>8694.8601519000003</v>
      </c>
      <c r="AL39" s="186">
        <v>8695.9373433000001</v>
      </c>
      <c r="AM39" s="186">
        <v>8696.6024354000001</v>
      </c>
      <c r="AN39" s="186">
        <v>8698.0574171000007</v>
      </c>
      <c r="AO39" s="186">
        <v>8701.8343303000001</v>
      </c>
      <c r="AP39" s="186">
        <v>8708.9555256999993</v>
      </c>
      <c r="AQ39" s="186">
        <v>8718.4045889999998</v>
      </c>
      <c r="AR39" s="186">
        <v>8728.6554142000005</v>
      </c>
      <c r="AS39" s="186">
        <v>8738.4044584999992</v>
      </c>
      <c r="AT39" s="186">
        <v>8747.2384301000002</v>
      </c>
      <c r="AU39" s="186">
        <v>8754.9665999999997</v>
      </c>
      <c r="AV39" s="186">
        <v>8761.6084203999999</v>
      </c>
      <c r="AW39" s="186">
        <v>8768.0240672</v>
      </c>
      <c r="AX39" s="186">
        <v>8775.2838976999992</v>
      </c>
      <c r="AY39" s="186">
        <v>8784.1275635999991</v>
      </c>
      <c r="AZ39" s="186">
        <v>8793.9718945000004</v>
      </c>
      <c r="BA39" s="186">
        <v>8803.9030144999997</v>
      </c>
      <c r="BB39" s="186">
        <v>8813.2217486000009</v>
      </c>
      <c r="BC39" s="236">
        <v>8822.0879999999997</v>
      </c>
      <c r="BD39" s="236">
        <v>8830.875</v>
      </c>
      <c r="BE39" s="236">
        <v>8839.8670000000002</v>
      </c>
      <c r="BF39" s="236">
        <v>8848.9789999999994</v>
      </c>
      <c r="BG39" s="236">
        <v>8858.0360000000001</v>
      </c>
      <c r="BH39" s="236">
        <v>8866.9120000000003</v>
      </c>
      <c r="BI39" s="236">
        <v>8875.6749999999993</v>
      </c>
      <c r="BJ39" s="236">
        <v>8884.4429999999993</v>
      </c>
      <c r="BK39" s="236">
        <v>8893.3080000000009</v>
      </c>
      <c r="BL39" s="236">
        <v>8902.2510000000002</v>
      </c>
      <c r="BM39" s="236">
        <v>8911.23</v>
      </c>
      <c r="BN39" s="236">
        <v>8920.1749999999993</v>
      </c>
      <c r="BO39" s="236">
        <v>8928.9240000000009</v>
      </c>
      <c r="BP39" s="236">
        <v>8937.2909999999993</v>
      </c>
      <c r="BQ39" s="236">
        <v>8945.152</v>
      </c>
      <c r="BR39" s="236">
        <v>8952.6479999999992</v>
      </c>
      <c r="BS39" s="236">
        <v>8959.9809999999998</v>
      </c>
      <c r="BT39" s="236">
        <v>8967.32</v>
      </c>
      <c r="BU39" s="236">
        <v>8974.6849999999995</v>
      </c>
      <c r="BV39" s="236">
        <v>8982.0650000000005</v>
      </c>
    </row>
    <row r="40" spans="1:74" ht="11.15" customHeight="1" x14ac:dyDescent="0.25">
      <c r="A40" s="117" t="s">
        <v>622</v>
      </c>
      <c r="B40" s="161" t="s">
        <v>362</v>
      </c>
      <c r="C40" s="186">
        <v>25915.110570000001</v>
      </c>
      <c r="D40" s="186">
        <v>25869.602438000002</v>
      </c>
      <c r="E40" s="186">
        <v>25844.365519999999</v>
      </c>
      <c r="F40" s="186">
        <v>25865.306977</v>
      </c>
      <c r="G40" s="186">
        <v>25918.519875999998</v>
      </c>
      <c r="H40" s="186">
        <v>25980.143757999998</v>
      </c>
      <c r="I40" s="186">
        <v>26031.597647999999</v>
      </c>
      <c r="J40" s="186">
        <v>26075.418501</v>
      </c>
      <c r="K40" s="186">
        <v>26119.422757</v>
      </c>
      <c r="L40" s="186">
        <v>26169.317316000001</v>
      </c>
      <c r="M40" s="186">
        <v>26222.370931000001</v>
      </c>
      <c r="N40" s="186">
        <v>26273.742816000002</v>
      </c>
      <c r="O40" s="186">
        <v>26320.711156000001</v>
      </c>
      <c r="P40" s="186">
        <v>26369.030022999999</v>
      </c>
      <c r="Q40" s="186">
        <v>26426.572458999999</v>
      </c>
      <c r="R40" s="186">
        <v>26497.861109000001</v>
      </c>
      <c r="S40" s="186">
        <v>26574.017038999998</v>
      </c>
      <c r="T40" s="186">
        <v>26642.810915999999</v>
      </c>
      <c r="U40" s="186">
        <v>26695.485281000001</v>
      </c>
      <c r="V40" s="186">
        <v>26737.170158000001</v>
      </c>
      <c r="W40" s="186">
        <v>26776.467441000001</v>
      </c>
      <c r="X40" s="186">
        <v>26820.370218</v>
      </c>
      <c r="Y40" s="186">
        <v>26869.436339</v>
      </c>
      <c r="Z40" s="186">
        <v>26922.614847000001</v>
      </c>
      <c r="AA40" s="186">
        <v>26977.882739000001</v>
      </c>
      <c r="AB40" s="186">
        <v>27029.328836000001</v>
      </c>
      <c r="AC40" s="186">
        <v>27070.069912999999</v>
      </c>
      <c r="AD40" s="186">
        <v>27095.678595000001</v>
      </c>
      <c r="AE40" s="186">
        <v>27111.550913999999</v>
      </c>
      <c r="AF40" s="186">
        <v>27125.53875</v>
      </c>
      <c r="AG40" s="186">
        <v>27143.651146</v>
      </c>
      <c r="AH40" s="186">
        <v>27164.525798999999</v>
      </c>
      <c r="AI40" s="186">
        <v>27184.957568999998</v>
      </c>
      <c r="AJ40" s="186">
        <v>27202.314355999999</v>
      </c>
      <c r="AK40" s="186">
        <v>27216.256213000001</v>
      </c>
      <c r="AL40" s="186">
        <v>27227.016232000002</v>
      </c>
      <c r="AM40" s="186">
        <v>27235.596334000002</v>
      </c>
      <c r="AN40" s="186">
        <v>27246.073744000001</v>
      </c>
      <c r="AO40" s="186">
        <v>27263.294512</v>
      </c>
      <c r="AP40" s="186">
        <v>27290.574103999999</v>
      </c>
      <c r="AQ40" s="186">
        <v>27325.105630999999</v>
      </c>
      <c r="AR40" s="186">
        <v>27362.551618000001</v>
      </c>
      <c r="AS40" s="186">
        <v>27399.153224000002</v>
      </c>
      <c r="AT40" s="186">
        <v>27433.466136999999</v>
      </c>
      <c r="AU40" s="186">
        <v>27464.624679</v>
      </c>
      <c r="AV40" s="186">
        <v>27492.501638000002</v>
      </c>
      <c r="AW40" s="186">
        <v>27519.923659</v>
      </c>
      <c r="AX40" s="186">
        <v>27550.455850999999</v>
      </c>
      <c r="AY40" s="186">
        <v>27586.59519</v>
      </c>
      <c r="AZ40" s="186">
        <v>27626.566101</v>
      </c>
      <c r="BA40" s="186">
        <v>27667.524874999999</v>
      </c>
      <c r="BB40" s="186">
        <v>27707.237686</v>
      </c>
      <c r="BC40" s="236">
        <v>27745.91</v>
      </c>
      <c r="BD40" s="236">
        <v>27784.36</v>
      </c>
      <c r="BE40" s="236">
        <v>27823.14</v>
      </c>
      <c r="BF40" s="236">
        <v>27861.81</v>
      </c>
      <c r="BG40" s="236">
        <v>27899.64</v>
      </c>
      <c r="BH40" s="236">
        <v>27936.09</v>
      </c>
      <c r="BI40" s="236">
        <v>27971.27</v>
      </c>
      <c r="BJ40" s="236">
        <v>28005.45</v>
      </c>
      <c r="BK40" s="236">
        <v>28038.94</v>
      </c>
      <c r="BL40" s="236">
        <v>28072.13</v>
      </c>
      <c r="BM40" s="236">
        <v>28105.42</v>
      </c>
      <c r="BN40" s="236">
        <v>28138.99</v>
      </c>
      <c r="BO40" s="236">
        <v>28171.98</v>
      </c>
      <c r="BP40" s="236">
        <v>28203.31</v>
      </c>
      <c r="BQ40" s="236">
        <v>28232.26</v>
      </c>
      <c r="BR40" s="236">
        <v>28259.74</v>
      </c>
      <c r="BS40" s="236">
        <v>28287.02</v>
      </c>
      <c r="BT40" s="236">
        <v>28315.119999999999</v>
      </c>
      <c r="BU40" s="236">
        <v>28343.94</v>
      </c>
      <c r="BV40" s="236">
        <v>28373.13</v>
      </c>
    </row>
    <row r="41" spans="1:74" ht="11.15" customHeight="1" x14ac:dyDescent="0.25">
      <c r="A41" s="117" t="s">
        <v>623</v>
      </c>
      <c r="B41" s="161" t="s">
        <v>363</v>
      </c>
      <c r="C41" s="186">
        <v>7740.3961366000003</v>
      </c>
      <c r="D41" s="186">
        <v>7724.1088430999998</v>
      </c>
      <c r="E41" s="186">
        <v>7711.0539054999999</v>
      </c>
      <c r="F41" s="186">
        <v>7707.6011079999998</v>
      </c>
      <c r="G41" s="186">
        <v>7710.8108725000002</v>
      </c>
      <c r="H41" s="186">
        <v>7715.4162802000001</v>
      </c>
      <c r="I41" s="186">
        <v>7717.2961290000003</v>
      </c>
      <c r="J41" s="186">
        <v>7716.9120837</v>
      </c>
      <c r="K41" s="186">
        <v>7715.8715257000003</v>
      </c>
      <c r="L41" s="186">
        <v>7715.4136694999997</v>
      </c>
      <c r="M41" s="186">
        <v>7715.3050616999999</v>
      </c>
      <c r="N41" s="186">
        <v>7714.9440820999998</v>
      </c>
      <c r="O41" s="186">
        <v>7714.0054928999998</v>
      </c>
      <c r="P41" s="186">
        <v>7713.2695849000002</v>
      </c>
      <c r="Q41" s="186">
        <v>7713.7930317999999</v>
      </c>
      <c r="R41" s="186">
        <v>7716.5072264999999</v>
      </c>
      <c r="S41" s="186">
        <v>7721.8424404999996</v>
      </c>
      <c r="T41" s="186">
        <v>7730.1036648999998</v>
      </c>
      <c r="U41" s="186">
        <v>7741.3437368000004</v>
      </c>
      <c r="V41" s="186">
        <v>7754.6068779999996</v>
      </c>
      <c r="W41" s="186">
        <v>7768.6851558999997</v>
      </c>
      <c r="X41" s="186">
        <v>7782.6582305000002</v>
      </c>
      <c r="Y41" s="186">
        <v>7796.7561308000004</v>
      </c>
      <c r="Z41" s="186">
        <v>7811.496478</v>
      </c>
      <c r="AA41" s="186">
        <v>7827.0100697999997</v>
      </c>
      <c r="AB41" s="186">
        <v>7841.8804092999999</v>
      </c>
      <c r="AC41" s="186">
        <v>7854.3041757999999</v>
      </c>
      <c r="AD41" s="186">
        <v>7862.9631670999997</v>
      </c>
      <c r="AE41" s="186">
        <v>7868.4796532999999</v>
      </c>
      <c r="AF41" s="186">
        <v>7871.9610229999998</v>
      </c>
      <c r="AG41" s="186">
        <v>7874.4438013999998</v>
      </c>
      <c r="AH41" s="186">
        <v>7876.6810609000004</v>
      </c>
      <c r="AI41" s="186">
        <v>7879.3550109999996</v>
      </c>
      <c r="AJ41" s="186">
        <v>7882.9109589999998</v>
      </c>
      <c r="AK41" s="186">
        <v>7886.8466037999997</v>
      </c>
      <c r="AL41" s="186">
        <v>7890.4227428000004</v>
      </c>
      <c r="AM41" s="186">
        <v>7893.2898004999997</v>
      </c>
      <c r="AN41" s="186">
        <v>7896.6567119000001</v>
      </c>
      <c r="AO41" s="186">
        <v>7902.1220395</v>
      </c>
      <c r="AP41" s="186">
        <v>7910.7621859000001</v>
      </c>
      <c r="AQ41" s="186">
        <v>7921.5649149999999</v>
      </c>
      <c r="AR41" s="186">
        <v>7932.9958310000002</v>
      </c>
      <c r="AS41" s="186">
        <v>7943.7797984999997</v>
      </c>
      <c r="AT41" s="186">
        <v>7953.6787252000004</v>
      </c>
      <c r="AU41" s="186">
        <v>7962.7137789999997</v>
      </c>
      <c r="AV41" s="186">
        <v>7971.0365979999997</v>
      </c>
      <c r="AW41" s="186">
        <v>7979.3206995</v>
      </c>
      <c r="AX41" s="186">
        <v>7988.3700704000003</v>
      </c>
      <c r="AY41" s="186">
        <v>7998.7254579999999</v>
      </c>
      <c r="AZ41" s="186">
        <v>8009.8746504000001</v>
      </c>
      <c r="BA41" s="186">
        <v>8021.0421960000003</v>
      </c>
      <c r="BB41" s="186">
        <v>8031.6282945000003</v>
      </c>
      <c r="BC41" s="236">
        <v>8041.7359999999999</v>
      </c>
      <c r="BD41" s="236">
        <v>8051.643</v>
      </c>
      <c r="BE41" s="236">
        <v>8061.5609999999997</v>
      </c>
      <c r="BF41" s="236">
        <v>8071.4309999999996</v>
      </c>
      <c r="BG41" s="236">
        <v>8081.1270000000004</v>
      </c>
      <c r="BH41" s="236">
        <v>8090.5609999999997</v>
      </c>
      <c r="BI41" s="236">
        <v>8099.7960000000003</v>
      </c>
      <c r="BJ41" s="236">
        <v>8108.9350000000004</v>
      </c>
      <c r="BK41" s="236">
        <v>8118.0450000000001</v>
      </c>
      <c r="BL41" s="236">
        <v>8127.06</v>
      </c>
      <c r="BM41" s="236">
        <v>8135.8819999999996</v>
      </c>
      <c r="BN41" s="236">
        <v>8144.4309999999996</v>
      </c>
      <c r="BO41" s="236">
        <v>8152.723</v>
      </c>
      <c r="BP41" s="236">
        <v>8160.7920000000004</v>
      </c>
      <c r="BQ41" s="236">
        <v>8168.6790000000001</v>
      </c>
      <c r="BR41" s="236">
        <v>8176.4470000000001</v>
      </c>
      <c r="BS41" s="236">
        <v>8184.1620000000003</v>
      </c>
      <c r="BT41" s="236">
        <v>8191.8789999999999</v>
      </c>
      <c r="BU41" s="236">
        <v>8199.6039999999994</v>
      </c>
      <c r="BV41" s="236">
        <v>8207.3340000000007</v>
      </c>
    </row>
    <row r="42" spans="1:74" ht="11.15" customHeight="1" x14ac:dyDescent="0.25">
      <c r="A42" s="117" t="s">
        <v>624</v>
      </c>
      <c r="B42" s="161" t="s">
        <v>364</v>
      </c>
      <c r="C42" s="186">
        <v>15094.614106999999</v>
      </c>
      <c r="D42" s="186">
        <v>15069.335438</v>
      </c>
      <c r="E42" s="186">
        <v>15057.949521</v>
      </c>
      <c r="F42" s="186">
        <v>15076.525631</v>
      </c>
      <c r="G42" s="186">
        <v>15115.601245</v>
      </c>
      <c r="H42" s="186">
        <v>15159.330888</v>
      </c>
      <c r="I42" s="186">
        <v>15195.389861</v>
      </c>
      <c r="J42" s="186">
        <v>15225.536558</v>
      </c>
      <c r="K42" s="186">
        <v>15255.050146</v>
      </c>
      <c r="L42" s="186">
        <v>15287.838722</v>
      </c>
      <c r="M42" s="186">
        <v>15322.326106</v>
      </c>
      <c r="N42" s="186">
        <v>15355.565044999999</v>
      </c>
      <c r="O42" s="186">
        <v>15385.927530000001</v>
      </c>
      <c r="P42" s="186">
        <v>15417.062524999999</v>
      </c>
      <c r="Q42" s="186">
        <v>15453.938237</v>
      </c>
      <c r="R42" s="186">
        <v>15499.348615999999</v>
      </c>
      <c r="S42" s="186">
        <v>15547.390574999999</v>
      </c>
      <c r="T42" s="186">
        <v>15589.98677</v>
      </c>
      <c r="U42" s="186">
        <v>15621.398646</v>
      </c>
      <c r="V42" s="186">
        <v>15645.242797999999</v>
      </c>
      <c r="W42" s="186">
        <v>15667.474609999999</v>
      </c>
      <c r="X42" s="186">
        <v>15692.886748000001</v>
      </c>
      <c r="Y42" s="186">
        <v>15721.621003</v>
      </c>
      <c r="Z42" s="186">
        <v>15752.656451999999</v>
      </c>
      <c r="AA42" s="186">
        <v>15784.518867000001</v>
      </c>
      <c r="AB42" s="186">
        <v>15813.920813999999</v>
      </c>
      <c r="AC42" s="186">
        <v>15837.121555</v>
      </c>
      <c r="AD42" s="186">
        <v>15851.755733</v>
      </c>
      <c r="AE42" s="186">
        <v>15860.959511999999</v>
      </c>
      <c r="AF42" s="186">
        <v>15869.244436999999</v>
      </c>
      <c r="AG42" s="186">
        <v>15880.088519999999</v>
      </c>
      <c r="AH42" s="186">
        <v>15892.835638</v>
      </c>
      <c r="AI42" s="186">
        <v>15905.796139</v>
      </c>
      <c r="AJ42" s="186">
        <v>15917.517544</v>
      </c>
      <c r="AK42" s="186">
        <v>15927.496084</v>
      </c>
      <c r="AL42" s="186">
        <v>15935.465167</v>
      </c>
      <c r="AM42" s="186">
        <v>15941.718618000001</v>
      </c>
      <c r="AN42" s="186">
        <v>15948.791921</v>
      </c>
      <c r="AO42" s="186">
        <v>15959.780981</v>
      </c>
      <c r="AP42" s="186">
        <v>15976.861149</v>
      </c>
      <c r="AQ42" s="186">
        <v>15998.525583000001</v>
      </c>
      <c r="AR42" s="186">
        <v>16022.346890000001</v>
      </c>
      <c r="AS42" s="186">
        <v>16046.175082</v>
      </c>
      <c r="AT42" s="186">
        <v>16068.969779999999</v>
      </c>
      <c r="AU42" s="186">
        <v>16089.968009</v>
      </c>
      <c r="AV42" s="186">
        <v>16108.837928000001</v>
      </c>
      <c r="AW42" s="186">
        <v>16126.972231</v>
      </c>
      <c r="AX42" s="186">
        <v>16146.194747</v>
      </c>
      <c r="AY42" s="186">
        <v>16167.79945</v>
      </c>
      <c r="AZ42" s="186">
        <v>16190.960897999999</v>
      </c>
      <c r="BA42" s="186">
        <v>16214.323794</v>
      </c>
      <c r="BB42" s="186">
        <v>16236.905489000001</v>
      </c>
      <c r="BC42" s="236">
        <v>16259.21</v>
      </c>
      <c r="BD42" s="236">
        <v>16282.13</v>
      </c>
      <c r="BE42" s="236">
        <v>16306.24</v>
      </c>
      <c r="BF42" s="236">
        <v>16330.96</v>
      </c>
      <c r="BG42" s="236">
        <v>16355.4</v>
      </c>
      <c r="BH42" s="236">
        <v>16378.9</v>
      </c>
      <c r="BI42" s="236">
        <v>16401.650000000001</v>
      </c>
      <c r="BJ42" s="236">
        <v>16424.060000000001</v>
      </c>
      <c r="BK42" s="236">
        <v>16446.47</v>
      </c>
      <c r="BL42" s="236">
        <v>16469.04</v>
      </c>
      <c r="BM42" s="236">
        <v>16491.830000000002</v>
      </c>
      <c r="BN42" s="236">
        <v>16514.830000000002</v>
      </c>
      <c r="BO42" s="236">
        <v>16537.57</v>
      </c>
      <c r="BP42" s="236">
        <v>16559.45</v>
      </c>
      <c r="BQ42" s="236">
        <v>16580.099999999999</v>
      </c>
      <c r="BR42" s="236">
        <v>16599.89</v>
      </c>
      <c r="BS42" s="236">
        <v>16619.38</v>
      </c>
      <c r="BT42" s="236">
        <v>16639.03</v>
      </c>
      <c r="BU42" s="236">
        <v>16658.86</v>
      </c>
      <c r="BV42" s="236">
        <v>16678.79</v>
      </c>
    </row>
    <row r="43" spans="1:74" ht="11.15" customHeight="1" x14ac:dyDescent="0.25">
      <c r="A43" s="117" t="s">
        <v>625</v>
      </c>
      <c r="B43" s="161" t="s">
        <v>365</v>
      </c>
      <c r="C43" s="186">
        <v>9406.2187964000004</v>
      </c>
      <c r="D43" s="186">
        <v>9393.6328861000002</v>
      </c>
      <c r="E43" s="186">
        <v>9387.0759999999991</v>
      </c>
      <c r="F43" s="186">
        <v>9395.2905792000001</v>
      </c>
      <c r="G43" s="186">
        <v>9413.7371524999999</v>
      </c>
      <c r="H43" s="186">
        <v>9434.5557707999997</v>
      </c>
      <c r="I43" s="186">
        <v>9451.5874554000002</v>
      </c>
      <c r="J43" s="186">
        <v>9465.4771098000001</v>
      </c>
      <c r="K43" s="186">
        <v>9478.5706081999997</v>
      </c>
      <c r="L43" s="186">
        <v>9492.6432758999999</v>
      </c>
      <c r="M43" s="186">
        <v>9507.1882421999999</v>
      </c>
      <c r="N43" s="186">
        <v>9521.1280876000001</v>
      </c>
      <c r="O43" s="186">
        <v>9533.9152517999992</v>
      </c>
      <c r="P43" s="186">
        <v>9547.1216117000004</v>
      </c>
      <c r="Q43" s="186">
        <v>9562.8489038000007</v>
      </c>
      <c r="R43" s="186">
        <v>9582.3772112000006</v>
      </c>
      <c r="S43" s="186">
        <v>9603.7000043999997</v>
      </c>
      <c r="T43" s="186">
        <v>9623.9891009999992</v>
      </c>
      <c r="U43" s="186">
        <v>9641.0938537999991</v>
      </c>
      <c r="V43" s="186">
        <v>9655.5737571999998</v>
      </c>
      <c r="W43" s="186">
        <v>9668.6658408000003</v>
      </c>
      <c r="X43" s="186">
        <v>9681.5162261000005</v>
      </c>
      <c r="Y43" s="186">
        <v>9694.9074017999992</v>
      </c>
      <c r="Z43" s="186">
        <v>9709.5309483000001</v>
      </c>
      <c r="AA43" s="186">
        <v>9725.4616614000006</v>
      </c>
      <c r="AB43" s="186">
        <v>9740.3071978999997</v>
      </c>
      <c r="AC43" s="186">
        <v>9751.0584299999991</v>
      </c>
      <c r="AD43" s="186">
        <v>9755.8123771999999</v>
      </c>
      <c r="AE43" s="186">
        <v>9757.0906482999999</v>
      </c>
      <c r="AF43" s="186">
        <v>9758.5209993000008</v>
      </c>
      <c r="AG43" s="186">
        <v>9762.7680378000005</v>
      </c>
      <c r="AH43" s="186">
        <v>9768.6437783000001</v>
      </c>
      <c r="AI43" s="186">
        <v>9773.9970866000003</v>
      </c>
      <c r="AJ43" s="186">
        <v>9777.2186562999996</v>
      </c>
      <c r="AK43" s="186">
        <v>9778.8664917999995</v>
      </c>
      <c r="AL43" s="186">
        <v>9780.0404249999992</v>
      </c>
      <c r="AM43" s="186">
        <v>9781.7964143000008</v>
      </c>
      <c r="AN43" s="186">
        <v>9785.0149244999993</v>
      </c>
      <c r="AO43" s="186">
        <v>9790.5325467999992</v>
      </c>
      <c r="AP43" s="186">
        <v>9798.8605002000004</v>
      </c>
      <c r="AQ43" s="186">
        <v>9809.2085146000009</v>
      </c>
      <c r="AR43" s="186">
        <v>9820.4609476000005</v>
      </c>
      <c r="AS43" s="186">
        <v>9831.6307288999997</v>
      </c>
      <c r="AT43" s="186">
        <v>9842.2450750999997</v>
      </c>
      <c r="AU43" s="186">
        <v>9851.9597747000007</v>
      </c>
      <c r="AV43" s="186">
        <v>9860.6717368000009</v>
      </c>
      <c r="AW43" s="186">
        <v>9869.2423526000002</v>
      </c>
      <c r="AX43" s="186">
        <v>9878.7741337999996</v>
      </c>
      <c r="AY43" s="186">
        <v>9890.0570064000003</v>
      </c>
      <c r="AZ43" s="186">
        <v>9902.6305546000003</v>
      </c>
      <c r="BA43" s="186">
        <v>9915.7217767999991</v>
      </c>
      <c r="BB43" s="186">
        <v>9928.7065970000003</v>
      </c>
      <c r="BC43" s="236">
        <v>9941.5570000000007</v>
      </c>
      <c r="BD43" s="236">
        <v>9954.3919999999998</v>
      </c>
      <c r="BE43" s="236">
        <v>9967.3150000000005</v>
      </c>
      <c r="BF43" s="236">
        <v>9980.3449999999993</v>
      </c>
      <c r="BG43" s="236">
        <v>9993.4860000000008</v>
      </c>
      <c r="BH43" s="236">
        <v>10006.73</v>
      </c>
      <c r="BI43" s="236">
        <v>10020.06</v>
      </c>
      <c r="BJ43" s="236">
        <v>10033.44</v>
      </c>
      <c r="BK43" s="236">
        <v>10046.870000000001</v>
      </c>
      <c r="BL43" s="236">
        <v>10060.469999999999</v>
      </c>
      <c r="BM43" s="236">
        <v>10074.370000000001</v>
      </c>
      <c r="BN43" s="236">
        <v>10088.629999999999</v>
      </c>
      <c r="BO43" s="236">
        <v>10102.91</v>
      </c>
      <c r="BP43" s="236">
        <v>10116.76</v>
      </c>
      <c r="BQ43" s="236">
        <v>10129.89</v>
      </c>
      <c r="BR43" s="236">
        <v>10142.530000000001</v>
      </c>
      <c r="BS43" s="236">
        <v>10155.06</v>
      </c>
      <c r="BT43" s="236">
        <v>10167.780000000001</v>
      </c>
      <c r="BU43" s="236">
        <v>10180.68</v>
      </c>
      <c r="BV43" s="236">
        <v>10193.67</v>
      </c>
    </row>
    <row r="44" spans="1:74" ht="11.15" customHeight="1" x14ac:dyDescent="0.25">
      <c r="A44" s="117" t="s">
        <v>626</v>
      </c>
      <c r="B44" s="161" t="s">
        <v>366</v>
      </c>
      <c r="C44" s="186">
        <v>18960.168279000001</v>
      </c>
      <c r="D44" s="186">
        <v>18915.358832999998</v>
      </c>
      <c r="E44" s="186">
        <v>18881.702979999998</v>
      </c>
      <c r="F44" s="186">
        <v>18876.189815000002</v>
      </c>
      <c r="G44" s="186">
        <v>18889.322204</v>
      </c>
      <c r="H44" s="186">
        <v>18904.981462</v>
      </c>
      <c r="I44" s="186">
        <v>18910.70867</v>
      </c>
      <c r="J44" s="186">
        <v>18908.683993999999</v>
      </c>
      <c r="K44" s="186">
        <v>18904.747372000002</v>
      </c>
      <c r="L44" s="186">
        <v>18903.287400000001</v>
      </c>
      <c r="M44" s="186">
        <v>18902.887316</v>
      </c>
      <c r="N44" s="186">
        <v>18900.679018999999</v>
      </c>
      <c r="O44" s="186">
        <v>18895.040772</v>
      </c>
      <c r="P44" s="186">
        <v>18889.336303</v>
      </c>
      <c r="Q44" s="186">
        <v>18888.175705000001</v>
      </c>
      <c r="R44" s="186">
        <v>18894.858735000002</v>
      </c>
      <c r="S44" s="186">
        <v>18907.443808</v>
      </c>
      <c r="T44" s="186">
        <v>18922.679005999998</v>
      </c>
      <c r="U44" s="186">
        <v>18937.881772000001</v>
      </c>
      <c r="V44" s="186">
        <v>18952.647003999999</v>
      </c>
      <c r="W44" s="186">
        <v>18967.138963000001</v>
      </c>
      <c r="X44" s="186">
        <v>18981.684289000001</v>
      </c>
      <c r="Y44" s="186">
        <v>18997.259129999999</v>
      </c>
      <c r="Z44" s="186">
        <v>19015.002009</v>
      </c>
      <c r="AA44" s="186">
        <v>19034.978552</v>
      </c>
      <c r="AB44" s="186">
        <v>19052.962792999999</v>
      </c>
      <c r="AC44" s="186">
        <v>19063.655863</v>
      </c>
      <c r="AD44" s="186">
        <v>19063.497884</v>
      </c>
      <c r="AE44" s="186">
        <v>19055.884931000001</v>
      </c>
      <c r="AF44" s="186">
        <v>19045.952065000001</v>
      </c>
      <c r="AG44" s="186">
        <v>19037.788035000001</v>
      </c>
      <c r="AH44" s="186">
        <v>19031.296347</v>
      </c>
      <c r="AI44" s="186">
        <v>19025.334194999999</v>
      </c>
      <c r="AJ44" s="186">
        <v>19018.921122</v>
      </c>
      <c r="AK44" s="186">
        <v>19011.726063999999</v>
      </c>
      <c r="AL44" s="186">
        <v>19003.580309000001</v>
      </c>
      <c r="AM44" s="186">
        <v>18994.767362999999</v>
      </c>
      <c r="AN44" s="186">
        <v>18987.379604999998</v>
      </c>
      <c r="AO44" s="186">
        <v>18983.961635</v>
      </c>
      <c r="AP44" s="186">
        <v>18986.292839999998</v>
      </c>
      <c r="AQ44" s="186">
        <v>18993.091766000001</v>
      </c>
      <c r="AR44" s="186">
        <v>19002.311745999999</v>
      </c>
      <c r="AS44" s="186">
        <v>19012.059184999998</v>
      </c>
      <c r="AT44" s="186">
        <v>19021.052765</v>
      </c>
      <c r="AU44" s="186">
        <v>19028.164238000001</v>
      </c>
      <c r="AV44" s="186">
        <v>19032.848174999999</v>
      </c>
      <c r="AW44" s="186">
        <v>19036.890413000001</v>
      </c>
      <c r="AX44" s="186">
        <v>19042.659608999998</v>
      </c>
      <c r="AY44" s="186">
        <v>19051.857562000001</v>
      </c>
      <c r="AZ44" s="186">
        <v>19063.518642999999</v>
      </c>
      <c r="BA44" s="186">
        <v>19076.010363000001</v>
      </c>
      <c r="BB44" s="186">
        <v>19088.09144</v>
      </c>
      <c r="BC44" s="236">
        <v>19100.09</v>
      </c>
      <c r="BD44" s="236">
        <v>19112.71</v>
      </c>
      <c r="BE44" s="236">
        <v>19126.41</v>
      </c>
      <c r="BF44" s="236">
        <v>19140.57</v>
      </c>
      <c r="BG44" s="236">
        <v>19154.32</v>
      </c>
      <c r="BH44" s="236">
        <v>19167.009999999998</v>
      </c>
      <c r="BI44" s="236">
        <v>19178.939999999999</v>
      </c>
      <c r="BJ44" s="236">
        <v>19190.63</v>
      </c>
      <c r="BK44" s="236">
        <v>19202.509999999998</v>
      </c>
      <c r="BL44" s="236">
        <v>19214.63</v>
      </c>
      <c r="BM44" s="236">
        <v>19226.990000000002</v>
      </c>
      <c r="BN44" s="236">
        <v>19239.490000000002</v>
      </c>
      <c r="BO44" s="236">
        <v>19251.8</v>
      </c>
      <c r="BP44" s="236">
        <v>19263.560000000001</v>
      </c>
      <c r="BQ44" s="236">
        <v>19274.509999999998</v>
      </c>
      <c r="BR44" s="236">
        <v>19284.98</v>
      </c>
      <c r="BS44" s="236">
        <v>19295.419999999998</v>
      </c>
      <c r="BT44" s="236">
        <v>19306.169999999998</v>
      </c>
      <c r="BU44" s="236">
        <v>19317.21</v>
      </c>
      <c r="BV44" s="236">
        <v>19328.39</v>
      </c>
    </row>
    <row r="45" spans="1:74" ht="11.15" customHeight="1" x14ac:dyDescent="0.25">
      <c r="A45" s="117"/>
      <c r="B45" s="129" t="s">
        <v>627</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248"/>
      <c r="BD45" s="248"/>
      <c r="BE45" s="248"/>
      <c r="BF45" s="248"/>
      <c r="BG45" s="248"/>
      <c r="BH45" s="248"/>
      <c r="BI45" s="248"/>
      <c r="BJ45" s="248"/>
      <c r="BK45" s="248"/>
      <c r="BL45" s="248"/>
      <c r="BM45" s="248"/>
      <c r="BN45" s="248"/>
      <c r="BO45" s="248"/>
      <c r="BP45" s="248"/>
      <c r="BQ45" s="248"/>
      <c r="BR45" s="248"/>
      <c r="BS45" s="248"/>
      <c r="BT45" s="248"/>
      <c r="BU45" s="248"/>
      <c r="BV45" s="248"/>
    </row>
    <row r="46" spans="1:74" ht="11.15" customHeight="1" x14ac:dyDescent="0.25">
      <c r="A46" s="117" t="s">
        <v>628</v>
      </c>
      <c r="B46" s="161" t="s">
        <v>359</v>
      </c>
      <c r="C46" s="54">
        <v>7.7443938271999997</v>
      </c>
      <c r="D46" s="54">
        <v>7.6149123456999996</v>
      </c>
      <c r="E46" s="54">
        <v>7.3541938271999996</v>
      </c>
      <c r="F46" s="54">
        <v>6.5468160494000003</v>
      </c>
      <c r="G46" s="54">
        <v>6.3351901235000003</v>
      </c>
      <c r="H46" s="54">
        <v>6.3038938271999996</v>
      </c>
      <c r="I46" s="54">
        <v>6.7334555556</v>
      </c>
      <c r="J46" s="54">
        <v>6.8524222222000004</v>
      </c>
      <c r="K46" s="54">
        <v>6.9413222222000002</v>
      </c>
      <c r="L46" s="54">
        <v>6.9777160493999997</v>
      </c>
      <c r="M46" s="54">
        <v>7.0233123457</v>
      </c>
      <c r="N46" s="54">
        <v>7.0556716048999997</v>
      </c>
      <c r="O46" s="54">
        <v>7.0529074074000002</v>
      </c>
      <c r="P46" s="54">
        <v>7.0752074073999998</v>
      </c>
      <c r="Q46" s="54">
        <v>7.1006851851999997</v>
      </c>
      <c r="R46" s="54">
        <v>7.1324765432000001</v>
      </c>
      <c r="S46" s="54">
        <v>7.1619580246999996</v>
      </c>
      <c r="T46" s="54">
        <v>7.1922654321000001</v>
      </c>
      <c r="U46" s="54">
        <v>7.2259913579999999</v>
      </c>
      <c r="V46" s="54">
        <v>7.2560061728000003</v>
      </c>
      <c r="W46" s="54">
        <v>7.2849024691000004</v>
      </c>
      <c r="X46" s="54">
        <v>7.3140925925999998</v>
      </c>
      <c r="Y46" s="54">
        <v>7.3396925925999996</v>
      </c>
      <c r="Z46" s="54">
        <v>7.3631148148000003</v>
      </c>
      <c r="AA46" s="54">
        <v>7.3830999999999998</v>
      </c>
      <c r="AB46" s="54">
        <v>7.4031111111000003</v>
      </c>
      <c r="AC46" s="54">
        <v>7.4218888888999999</v>
      </c>
      <c r="AD46" s="54">
        <v>7.4390530864000004</v>
      </c>
      <c r="AE46" s="54">
        <v>7.4556493826999999</v>
      </c>
      <c r="AF46" s="54">
        <v>7.4712975309000003</v>
      </c>
      <c r="AG46" s="54">
        <v>7.4900123457000003</v>
      </c>
      <c r="AH46" s="54">
        <v>7.5007530863999996</v>
      </c>
      <c r="AI46" s="54">
        <v>7.5075345678999996</v>
      </c>
      <c r="AJ46" s="54">
        <v>7.4990358922000002</v>
      </c>
      <c r="AK46" s="54">
        <v>7.5063895285999997</v>
      </c>
      <c r="AL46" s="54">
        <v>7.5182745791999999</v>
      </c>
      <c r="AM46" s="54">
        <v>7.5459919129999999</v>
      </c>
      <c r="AN46" s="54">
        <v>7.5584641403999999</v>
      </c>
      <c r="AO46" s="54">
        <v>7.5669921302000001</v>
      </c>
      <c r="AP46" s="54">
        <v>7.5647728252000004</v>
      </c>
      <c r="AQ46" s="54">
        <v>7.5705146331000002</v>
      </c>
      <c r="AR46" s="54">
        <v>7.5774144966000003</v>
      </c>
      <c r="AS46" s="54">
        <v>7.5876556305999996</v>
      </c>
      <c r="AT46" s="54">
        <v>7.5952341939999997</v>
      </c>
      <c r="AU46" s="54">
        <v>7.6023334017000002</v>
      </c>
      <c r="AV46" s="54">
        <v>7.6042706345999997</v>
      </c>
      <c r="AW46" s="54">
        <v>7.6139230952999997</v>
      </c>
      <c r="AX46" s="54">
        <v>7.6266081647000004</v>
      </c>
      <c r="AY46" s="54">
        <v>7.6489882825000004</v>
      </c>
      <c r="AZ46" s="54">
        <v>7.6627417395000004</v>
      </c>
      <c r="BA46" s="54">
        <v>7.6745309753999997</v>
      </c>
      <c r="BB46" s="54">
        <v>7.6832320977000004</v>
      </c>
      <c r="BC46" s="232">
        <v>7.6919360000000001</v>
      </c>
      <c r="BD46" s="232">
        <v>7.6995180000000003</v>
      </c>
      <c r="BE46" s="232">
        <v>7.7057500000000001</v>
      </c>
      <c r="BF46" s="232">
        <v>7.7112619999999996</v>
      </c>
      <c r="BG46" s="232">
        <v>7.7158239999999996</v>
      </c>
      <c r="BH46" s="232">
        <v>7.7193129999999996</v>
      </c>
      <c r="BI46" s="232">
        <v>7.7220680000000002</v>
      </c>
      <c r="BJ46" s="232">
        <v>7.723967</v>
      </c>
      <c r="BK46" s="232">
        <v>7.7241770000000001</v>
      </c>
      <c r="BL46" s="232">
        <v>7.7249840000000001</v>
      </c>
      <c r="BM46" s="232">
        <v>7.7255570000000002</v>
      </c>
      <c r="BN46" s="232">
        <v>7.7258719999999999</v>
      </c>
      <c r="BO46" s="232">
        <v>7.7259929999999999</v>
      </c>
      <c r="BP46" s="232">
        <v>7.7258959999999997</v>
      </c>
      <c r="BQ46" s="232">
        <v>7.7251209999999997</v>
      </c>
      <c r="BR46" s="232">
        <v>7.7249350000000003</v>
      </c>
      <c r="BS46" s="232">
        <v>7.7248780000000004</v>
      </c>
      <c r="BT46" s="232">
        <v>7.7249480000000004</v>
      </c>
      <c r="BU46" s="232">
        <v>7.7251469999999998</v>
      </c>
      <c r="BV46" s="232">
        <v>7.7254740000000002</v>
      </c>
    </row>
    <row r="47" spans="1:74" ht="11.15" customHeight="1" x14ac:dyDescent="0.25">
      <c r="A47" s="117" t="s">
        <v>629</v>
      </c>
      <c r="B47" s="161" t="s">
        <v>388</v>
      </c>
      <c r="C47" s="54">
        <v>20.569853085999998</v>
      </c>
      <c r="D47" s="54">
        <v>20.195382716000001</v>
      </c>
      <c r="E47" s="54">
        <v>19.451164198000001</v>
      </c>
      <c r="F47" s="54">
        <v>17.175696296000002</v>
      </c>
      <c r="G47" s="54">
        <v>16.563107407</v>
      </c>
      <c r="H47" s="54">
        <v>16.451896296000001</v>
      </c>
      <c r="I47" s="54">
        <v>17.615648147999998</v>
      </c>
      <c r="J47" s="54">
        <v>17.927003704000001</v>
      </c>
      <c r="K47" s="54">
        <v>18.159548147999999</v>
      </c>
      <c r="L47" s="54">
        <v>18.261508641999999</v>
      </c>
      <c r="M47" s="54">
        <v>18.375260493999999</v>
      </c>
      <c r="N47" s="54">
        <v>18.449030864000001</v>
      </c>
      <c r="O47" s="54">
        <v>18.410958024999999</v>
      </c>
      <c r="P47" s="54">
        <v>18.458661727999999</v>
      </c>
      <c r="Q47" s="54">
        <v>18.520280246999999</v>
      </c>
      <c r="R47" s="54">
        <v>18.611640740999999</v>
      </c>
      <c r="S47" s="54">
        <v>18.689218519000001</v>
      </c>
      <c r="T47" s="54">
        <v>18.768840741000002</v>
      </c>
      <c r="U47" s="54">
        <v>18.832186419999999</v>
      </c>
      <c r="V47" s="54">
        <v>18.929638271999998</v>
      </c>
      <c r="W47" s="54">
        <v>19.042875308999999</v>
      </c>
      <c r="X47" s="54">
        <v>19.221344444</v>
      </c>
      <c r="Y47" s="54">
        <v>19.329066666999999</v>
      </c>
      <c r="Z47" s="54">
        <v>19.415488888999999</v>
      </c>
      <c r="AA47" s="54">
        <v>19.458798765000001</v>
      </c>
      <c r="AB47" s="54">
        <v>19.518980246999998</v>
      </c>
      <c r="AC47" s="54">
        <v>19.574220988</v>
      </c>
      <c r="AD47" s="54">
        <v>19.613755556000001</v>
      </c>
      <c r="AE47" s="54">
        <v>19.667188888999998</v>
      </c>
      <c r="AF47" s="54">
        <v>19.723755556</v>
      </c>
      <c r="AG47" s="54">
        <v>19.806314815</v>
      </c>
      <c r="AH47" s="54">
        <v>19.852003704000001</v>
      </c>
      <c r="AI47" s="54">
        <v>19.883681481</v>
      </c>
      <c r="AJ47" s="54">
        <v>19.872435634999999</v>
      </c>
      <c r="AK47" s="54">
        <v>19.897775575000001</v>
      </c>
      <c r="AL47" s="54">
        <v>19.930788790000001</v>
      </c>
      <c r="AM47" s="54">
        <v>19.987011500000001</v>
      </c>
      <c r="AN47" s="54">
        <v>20.023719097000001</v>
      </c>
      <c r="AO47" s="54">
        <v>20.056447803000001</v>
      </c>
      <c r="AP47" s="54">
        <v>20.076039386000001</v>
      </c>
      <c r="AQ47" s="54">
        <v>20.107678980999999</v>
      </c>
      <c r="AR47" s="54">
        <v>20.142208358000001</v>
      </c>
      <c r="AS47" s="54">
        <v>20.190499129999999</v>
      </c>
      <c r="AT47" s="54">
        <v>20.222654358</v>
      </c>
      <c r="AU47" s="54">
        <v>20.249545654999999</v>
      </c>
      <c r="AV47" s="54">
        <v>20.256124521</v>
      </c>
      <c r="AW47" s="54">
        <v>20.283774335</v>
      </c>
      <c r="AX47" s="54">
        <v>20.317446595</v>
      </c>
      <c r="AY47" s="54">
        <v>20.372361767000001</v>
      </c>
      <c r="AZ47" s="54">
        <v>20.406663569999999</v>
      </c>
      <c r="BA47" s="54">
        <v>20.435572471</v>
      </c>
      <c r="BB47" s="54">
        <v>20.456370884999998</v>
      </c>
      <c r="BC47" s="232">
        <v>20.47653</v>
      </c>
      <c r="BD47" s="232">
        <v>20.49334</v>
      </c>
      <c r="BE47" s="232">
        <v>20.504390000000001</v>
      </c>
      <c r="BF47" s="232">
        <v>20.516290000000001</v>
      </c>
      <c r="BG47" s="232">
        <v>20.526630000000001</v>
      </c>
      <c r="BH47" s="232">
        <v>20.535779999999999</v>
      </c>
      <c r="BI47" s="232">
        <v>20.542719999999999</v>
      </c>
      <c r="BJ47" s="232">
        <v>20.547820000000002</v>
      </c>
      <c r="BK47" s="232">
        <v>20.549800000000001</v>
      </c>
      <c r="BL47" s="232">
        <v>20.55217</v>
      </c>
      <c r="BM47" s="232">
        <v>20.553650000000001</v>
      </c>
      <c r="BN47" s="232">
        <v>20.55443</v>
      </c>
      <c r="BO47" s="232">
        <v>20.554020000000001</v>
      </c>
      <c r="BP47" s="232">
        <v>20.552600000000002</v>
      </c>
      <c r="BQ47" s="232">
        <v>20.548839999999998</v>
      </c>
      <c r="BR47" s="232">
        <v>20.546389999999999</v>
      </c>
      <c r="BS47" s="232">
        <v>20.54391</v>
      </c>
      <c r="BT47" s="232">
        <v>20.541419999999999</v>
      </c>
      <c r="BU47" s="232">
        <v>20.538900000000002</v>
      </c>
      <c r="BV47" s="232">
        <v>20.536359999999998</v>
      </c>
    </row>
    <row r="48" spans="1:74" ht="11.15" customHeight="1" x14ac:dyDescent="0.25">
      <c r="A48" s="117" t="s">
        <v>630</v>
      </c>
      <c r="B48" s="161" t="s">
        <v>360</v>
      </c>
      <c r="C48" s="54">
        <v>22.738744444000002</v>
      </c>
      <c r="D48" s="54">
        <v>22.401222222000001</v>
      </c>
      <c r="E48" s="54">
        <v>21.739133333000002</v>
      </c>
      <c r="F48" s="54">
        <v>19.681475309</v>
      </c>
      <c r="G48" s="54">
        <v>19.173504938000001</v>
      </c>
      <c r="H48" s="54">
        <v>19.144219753000002</v>
      </c>
      <c r="I48" s="54">
        <v>20.3916</v>
      </c>
      <c r="J48" s="54">
        <v>20.7212</v>
      </c>
      <c r="K48" s="54">
        <v>20.931000000000001</v>
      </c>
      <c r="L48" s="54">
        <v>20.881286419999999</v>
      </c>
      <c r="M48" s="54">
        <v>20.956271605000001</v>
      </c>
      <c r="N48" s="54">
        <v>21.016241975</v>
      </c>
      <c r="O48" s="54">
        <v>21.04042716</v>
      </c>
      <c r="P48" s="54">
        <v>21.085945679000002</v>
      </c>
      <c r="Q48" s="54">
        <v>21.13202716</v>
      </c>
      <c r="R48" s="54">
        <v>21.166824690999999</v>
      </c>
      <c r="S48" s="54">
        <v>21.222917284000001</v>
      </c>
      <c r="T48" s="54">
        <v>21.288458025000001</v>
      </c>
      <c r="U48" s="54">
        <v>21.367407407000002</v>
      </c>
      <c r="V48" s="54">
        <v>21.448874073999999</v>
      </c>
      <c r="W48" s="54">
        <v>21.536818519000001</v>
      </c>
      <c r="X48" s="54">
        <v>21.658914814999999</v>
      </c>
      <c r="Y48" s="54">
        <v>21.739059259000001</v>
      </c>
      <c r="Z48" s="54">
        <v>21.804925925999999</v>
      </c>
      <c r="AA48" s="54">
        <v>21.836450617000001</v>
      </c>
      <c r="AB48" s="54">
        <v>21.888809877</v>
      </c>
      <c r="AC48" s="54">
        <v>21.941939506000001</v>
      </c>
      <c r="AD48" s="54">
        <v>21.995977778</v>
      </c>
      <c r="AE48" s="54">
        <v>22.050544444</v>
      </c>
      <c r="AF48" s="54">
        <v>22.105777778</v>
      </c>
      <c r="AG48" s="54">
        <v>22.181983950999999</v>
      </c>
      <c r="AH48" s="54">
        <v>22.223320988000001</v>
      </c>
      <c r="AI48" s="54">
        <v>22.250095062</v>
      </c>
      <c r="AJ48" s="54">
        <v>22.231206488000002</v>
      </c>
      <c r="AK48" s="54">
        <v>22.252179399999999</v>
      </c>
      <c r="AL48" s="54">
        <v>22.281914111999999</v>
      </c>
      <c r="AM48" s="54">
        <v>22.336745074</v>
      </c>
      <c r="AN48" s="54">
        <v>22.371752549</v>
      </c>
      <c r="AO48" s="54">
        <v>22.403270988999999</v>
      </c>
      <c r="AP48" s="54">
        <v>22.426819958999999</v>
      </c>
      <c r="AQ48" s="54">
        <v>22.454720649999999</v>
      </c>
      <c r="AR48" s="54">
        <v>22.482492627999999</v>
      </c>
      <c r="AS48" s="54">
        <v>22.521411237999999</v>
      </c>
      <c r="AT48" s="54">
        <v>22.540469285</v>
      </c>
      <c r="AU48" s="54">
        <v>22.550942112000001</v>
      </c>
      <c r="AV48" s="54">
        <v>22.530167626000001</v>
      </c>
      <c r="AW48" s="54">
        <v>22.540466585000001</v>
      </c>
      <c r="AX48" s="54">
        <v>22.559176894</v>
      </c>
      <c r="AY48" s="54">
        <v>22.596356774</v>
      </c>
      <c r="AZ48" s="54">
        <v>22.624346120999999</v>
      </c>
      <c r="BA48" s="54">
        <v>22.653203154</v>
      </c>
      <c r="BB48" s="54">
        <v>22.688877682000001</v>
      </c>
      <c r="BC48" s="232">
        <v>22.715009999999999</v>
      </c>
      <c r="BD48" s="232">
        <v>22.737539999999999</v>
      </c>
      <c r="BE48" s="232">
        <v>22.75684</v>
      </c>
      <c r="BF48" s="232">
        <v>22.771920000000001</v>
      </c>
      <c r="BG48" s="232">
        <v>22.78313</v>
      </c>
      <c r="BH48" s="232">
        <v>22.789449999999999</v>
      </c>
      <c r="BI48" s="232">
        <v>22.79372</v>
      </c>
      <c r="BJ48" s="232">
        <v>22.794889999999999</v>
      </c>
      <c r="BK48" s="232">
        <v>22.78905</v>
      </c>
      <c r="BL48" s="232">
        <v>22.786999999999999</v>
      </c>
      <c r="BM48" s="232">
        <v>22.78482</v>
      </c>
      <c r="BN48" s="232">
        <v>22.783159999999999</v>
      </c>
      <c r="BO48" s="232">
        <v>22.78022</v>
      </c>
      <c r="BP48" s="232">
        <v>22.77664</v>
      </c>
      <c r="BQ48" s="232">
        <v>22.77176</v>
      </c>
      <c r="BR48" s="232">
        <v>22.76745</v>
      </c>
      <c r="BS48" s="232">
        <v>22.763030000000001</v>
      </c>
      <c r="BT48" s="232">
        <v>22.758489999999998</v>
      </c>
      <c r="BU48" s="232">
        <v>22.75384</v>
      </c>
      <c r="BV48" s="232">
        <v>22.749079999999999</v>
      </c>
    </row>
    <row r="49" spans="1:74" ht="11.15" customHeight="1" x14ac:dyDescent="0.25">
      <c r="A49" s="117" t="s">
        <v>631</v>
      </c>
      <c r="B49" s="161" t="s">
        <v>361</v>
      </c>
      <c r="C49" s="54">
        <v>10.998150617</v>
      </c>
      <c r="D49" s="54">
        <v>10.872420988</v>
      </c>
      <c r="E49" s="54">
        <v>10.624928395</v>
      </c>
      <c r="F49" s="54">
        <v>9.8635790123000007</v>
      </c>
      <c r="G49" s="54">
        <v>9.6666308642000001</v>
      </c>
      <c r="H49" s="54">
        <v>9.6419901234999994</v>
      </c>
      <c r="I49" s="54">
        <v>10.066377778</v>
      </c>
      <c r="J49" s="54">
        <v>10.178811111</v>
      </c>
      <c r="K49" s="54">
        <v>10.256011110999999</v>
      </c>
      <c r="L49" s="54">
        <v>10.260096296</v>
      </c>
      <c r="M49" s="54">
        <v>10.295240741000001</v>
      </c>
      <c r="N49" s="54">
        <v>10.323562963000001</v>
      </c>
      <c r="O49" s="54">
        <v>10.332895062</v>
      </c>
      <c r="P49" s="54">
        <v>10.356698765000001</v>
      </c>
      <c r="Q49" s="54">
        <v>10.382806173000001</v>
      </c>
      <c r="R49" s="54">
        <v>10.414960494000001</v>
      </c>
      <c r="S49" s="54">
        <v>10.442867901</v>
      </c>
      <c r="T49" s="54">
        <v>10.470271605000001</v>
      </c>
      <c r="U49" s="54">
        <v>10.496287654</v>
      </c>
      <c r="V49" s="54">
        <v>10.523346913999999</v>
      </c>
      <c r="W49" s="54">
        <v>10.550565432000001</v>
      </c>
      <c r="X49" s="54">
        <v>10.581676543</v>
      </c>
      <c r="Y49" s="54">
        <v>10.60641358</v>
      </c>
      <c r="Z49" s="54">
        <v>10.628509877000001</v>
      </c>
      <c r="AA49" s="54">
        <v>10.644558025</v>
      </c>
      <c r="AB49" s="54">
        <v>10.663928394999999</v>
      </c>
      <c r="AC49" s="54">
        <v>10.68321358</v>
      </c>
      <c r="AD49" s="54">
        <v>10.699702469</v>
      </c>
      <c r="AE49" s="54">
        <v>10.720850617</v>
      </c>
      <c r="AF49" s="54">
        <v>10.743946914</v>
      </c>
      <c r="AG49" s="54">
        <v>10.778295062</v>
      </c>
      <c r="AH49" s="54">
        <v>10.798309876999999</v>
      </c>
      <c r="AI49" s="54">
        <v>10.813295062</v>
      </c>
      <c r="AJ49" s="54">
        <v>10.811346989</v>
      </c>
      <c r="AK49" s="54">
        <v>10.825200636</v>
      </c>
      <c r="AL49" s="54">
        <v>10.842952374999999</v>
      </c>
      <c r="AM49" s="54">
        <v>10.872467395999999</v>
      </c>
      <c r="AN49" s="54">
        <v>10.892116426999999</v>
      </c>
      <c r="AO49" s="54">
        <v>10.909764658</v>
      </c>
      <c r="AP49" s="54">
        <v>10.922883708000001</v>
      </c>
      <c r="AQ49" s="54">
        <v>10.938426626</v>
      </c>
      <c r="AR49" s="54">
        <v>10.953865028999999</v>
      </c>
      <c r="AS49" s="54">
        <v>10.967090205</v>
      </c>
      <c r="AT49" s="54">
        <v>10.983901116</v>
      </c>
      <c r="AU49" s="54">
        <v>11.00218905</v>
      </c>
      <c r="AV49" s="54">
        <v>11.025396298</v>
      </c>
      <c r="AW49" s="54">
        <v>11.044056555999999</v>
      </c>
      <c r="AX49" s="54">
        <v>11.061612117999999</v>
      </c>
      <c r="AY49" s="54">
        <v>11.077601782</v>
      </c>
      <c r="AZ49" s="54">
        <v>11.093293849</v>
      </c>
      <c r="BA49" s="54">
        <v>11.108227119</v>
      </c>
      <c r="BB49" s="54">
        <v>11.124214286999999</v>
      </c>
      <c r="BC49" s="232">
        <v>11.13627</v>
      </c>
      <c r="BD49" s="232">
        <v>11.14621</v>
      </c>
      <c r="BE49" s="232">
        <v>11.15314</v>
      </c>
      <c r="BF49" s="232">
        <v>11.159509999999999</v>
      </c>
      <c r="BG49" s="232">
        <v>11.16442</v>
      </c>
      <c r="BH49" s="232">
        <v>11.16737</v>
      </c>
      <c r="BI49" s="232">
        <v>11.169750000000001</v>
      </c>
      <c r="BJ49" s="232">
        <v>11.171049999999999</v>
      </c>
      <c r="BK49" s="232">
        <v>11.16976</v>
      </c>
      <c r="BL49" s="232">
        <v>11.17005</v>
      </c>
      <c r="BM49" s="232">
        <v>11.170389999999999</v>
      </c>
      <c r="BN49" s="232">
        <v>11.17123</v>
      </c>
      <c r="BO49" s="232">
        <v>11.17137</v>
      </c>
      <c r="BP49" s="232">
        <v>11.171239999999999</v>
      </c>
      <c r="BQ49" s="232">
        <v>11.17052</v>
      </c>
      <c r="BR49" s="232">
        <v>11.170109999999999</v>
      </c>
      <c r="BS49" s="232">
        <v>11.16967</v>
      </c>
      <c r="BT49" s="232">
        <v>11.16921</v>
      </c>
      <c r="BU49" s="232">
        <v>11.16874</v>
      </c>
      <c r="BV49" s="232">
        <v>11.168240000000001</v>
      </c>
    </row>
    <row r="50" spans="1:74" ht="11.15" customHeight="1" x14ac:dyDescent="0.25">
      <c r="A50" s="117" t="s">
        <v>632</v>
      </c>
      <c r="B50" s="161" t="s">
        <v>362</v>
      </c>
      <c r="C50" s="54">
        <v>29.856874074</v>
      </c>
      <c r="D50" s="54">
        <v>29.510851851999998</v>
      </c>
      <c r="E50" s="54">
        <v>28.808774073999999</v>
      </c>
      <c r="F50" s="54">
        <v>26.623865431999999</v>
      </c>
      <c r="G50" s="54">
        <v>26.054758025000002</v>
      </c>
      <c r="H50" s="54">
        <v>25.974676543000001</v>
      </c>
      <c r="I50" s="54">
        <v>27.137482716000001</v>
      </c>
      <c r="J50" s="54">
        <v>27.470056790000001</v>
      </c>
      <c r="K50" s="54">
        <v>27.726260494000002</v>
      </c>
      <c r="L50" s="54">
        <v>27.845846913999999</v>
      </c>
      <c r="M50" s="54">
        <v>27.994495061999999</v>
      </c>
      <c r="N50" s="54">
        <v>28.111958025</v>
      </c>
      <c r="O50" s="54">
        <v>28.153880247</v>
      </c>
      <c r="P50" s="54">
        <v>28.242239506000001</v>
      </c>
      <c r="Q50" s="54">
        <v>28.332680246999999</v>
      </c>
      <c r="R50" s="54">
        <v>28.406802468999999</v>
      </c>
      <c r="S50" s="54">
        <v>28.515206172999999</v>
      </c>
      <c r="T50" s="54">
        <v>28.639491358000001</v>
      </c>
      <c r="U50" s="54">
        <v>28.799608641999999</v>
      </c>
      <c r="V50" s="54">
        <v>28.940693827</v>
      </c>
      <c r="W50" s="54">
        <v>29.082697531000001</v>
      </c>
      <c r="X50" s="54">
        <v>29.256859258999999</v>
      </c>
      <c r="Y50" s="54">
        <v>29.377270370000002</v>
      </c>
      <c r="Z50" s="54">
        <v>29.475170370000001</v>
      </c>
      <c r="AA50" s="54">
        <v>29.505630864</v>
      </c>
      <c r="AB50" s="54">
        <v>29.592204937999998</v>
      </c>
      <c r="AC50" s="54">
        <v>29.689964197999998</v>
      </c>
      <c r="AD50" s="54">
        <v>29.815338272000002</v>
      </c>
      <c r="AE50" s="54">
        <v>29.923145679000001</v>
      </c>
      <c r="AF50" s="54">
        <v>30.029816049000001</v>
      </c>
      <c r="AG50" s="54">
        <v>30.162771605</v>
      </c>
      <c r="AH50" s="54">
        <v>30.246601235</v>
      </c>
      <c r="AI50" s="54">
        <v>30.30872716</v>
      </c>
      <c r="AJ50" s="54">
        <v>30.306132011999999</v>
      </c>
      <c r="AK50" s="54">
        <v>30.357113558999998</v>
      </c>
      <c r="AL50" s="54">
        <v>30.418654429</v>
      </c>
      <c r="AM50" s="54">
        <v>30.508138126999999</v>
      </c>
      <c r="AN50" s="54">
        <v>30.577760018999999</v>
      </c>
      <c r="AO50" s="54">
        <v>30.644903608</v>
      </c>
      <c r="AP50" s="54">
        <v>30.710439029</v>
      </c>
      <c r="AQ50" s="54">
        <v>30.771973413000001</v>
      </c>
      <c r="AR50" s="54">
        <v>30.830376894</v>
      </c>
      <c r="AS50" s="54">
        <v>30.8861569</v>
      </c>
      <c r="AT50" s="54">
        <v>30.937918004</v>
      </c>
      <c r="AU50" s="54">
        <v>30.986167632000001</v>
      </c>
      <c r="AV50" s="54">
        <v>31.021444831</v>
      </c>
      <c r="AW50" s="54">
        <v>31.069767228</v>
      </c>
      <c r="AX50" s="54">
        <v>31.121673865999998</v>
      </c>
      <c r="AY50" s="54">
        <v>31.183079241000002</v>
      </c>
      <c r="AZ50" s="54">
        <v>31.237718491999999</v>
      </c>
      <c r="BA50" s="54">
        <v>31.291506115000001</v>
      </c>
      <c r="BB50" s="54">
        <v>31.348693582999999</v>
      </c>
      <c r="BC50" s="232">
        <v>31.397590000000001</v>
      </c>
      <c r="BD50" s="232">
        <v>31.442440000000001</v>
      </c>
      <c r="BE50" s="232">
        <v>31.482800000000001</v>
      </c>
      <c r="BF50" s="232">
        <v>31.519919999999999</v>
      </c>
      <c r="BG50" s="232">
        <v>31.553339999999999</v>
      </c>
      <c r="BH50" s="232">
        <v>31.581410000000002</v>
      </c>
      <c r="BI50" s="232">
        <v>31.60868</v>
      </c>
      <c r="BJ50" s="232">
        <v>31.633489999999998</v>
      </c>
      <c r="BK50" s="232">
        <v>31.65625</v>
      </c>
      <c r="BL50" s="232">
        <v>31.675840000000001</v>
      </c>
      <c r="BM50" s="232">
        <v>31.69267</v>
      </c>
      <c r="BN50" s="232">
        <v>31.704460000000001</v>
      </c>
      <c r="BO50" s="232">
        <v>31.717469999999999</v>
      </c>
      <c r="BP50" s="232">
        <v>31.729420000000001</v>
      </c>
      <c r="BQ50" s="232">
        <v>31.73818</v>
      </c>
      <c r="BR50" s="232">
        <v>31.74963</v>
      </c>
      <c r="BS50" s="232">
        <v>31.76163</v>
      </c>
      <c r="BT50" s="232">
        <v>31.774190000000001</v>
      </c>
      <c r="BU50" s="232">
        <v>31.787289999999999</v>
      </c>
      <c r="BV50" s="232">
        <v>31.80095</v>
      </c>
    </row>
    <row r="51" spans="1:74" ht="11.15" customHeight="1" x14ac:dyDescent="0.25">
      <c r="A51" s="117" t="s">
        <v>633</v>
      </c>
      <c r="B51" s="161" t="s">
        <v>363</v>
      </c>
      <c r="C51" s="54">
        <v>8.4659753085999991</v>
      </c>
      <c r="D51" s="54">
        <v>8.3762049383000008</v>
      </c>
      <c r="E51" s="54">
        <v>8.1917197530999992</v>
      </c>
      <c r="F51" s="54">
        <v>7.6037938271999996</v>
      </c>
      <c r="G51" s="54">
        <v>7.4614234568000004</v>
      </c>
      <c r="H51" s="54">
        <v>7.4558827159999996</v>
      </c>
      <c r="I51" s="54">
        <v>7.8048950616999999</v>
      </c>
      <c r="J51" s="54">
        <v>7.9097209877000001</v>
      </c>
      <c r="K51" s="54">
        <v>7.9880839506000001</v>
      </c>
      <c r="L51" s="54">
        <v>8.0212925926</v>
      </c>
      <c r="M51" s="54">
        <v>8.0607481481000001</v>
      </c>
      <c r="N51" s="54">
        <v>8.0877592593000003</v>
      </c>
      <c r="O51" s="54">
        <v>8.0856395061999997</v>
      </c>
      <c r="P51" s="54">
        <v>8.1002765431999997</v>
      </c>
      <c r="Q51" s="54">
        <v>8.1149839505999992</v>
      </c>
      <c r="R51" s="54">
        <v>8.1228086420000007</v>
      </c>
      <c r="S51" s="54">
        <v>8.1428716048999998</v>
      </c>
      <c r="T51" s="54">
        <v>8.1682197531000007</v>
      </c>
      <c r="U51" s="54">
        <v>8.2066259258999992</v>
      </c>
      <c r="V51" s="54">
        <v>8.2367148147999991</v>
      </c>
      <c r="W51" s="54">
        <v>8.2662592592999999</v>
      </c>
      <c r="X51" s="54">
        <v>8.2958567901000002</v>
      </c>
      <c r="Y51" s="54">
        <v>8.3238641975000007</v>
      </c>
      <c r="Z51" s="54">
        <v>8.3508790123000001</v>
      </c>
      <c r="AA51" s="54">
        <v>8.3772370370000004</v>
      </c>
      <c r="AB51" s="54">
        <v>8.4020148147999993</v>
      </c>
      <c r="AC51" s="54">
        <v>8.4255481481000007</v>
      </c>
      <c r="AD51" s="54">
        <v>8.4445185185000007</v>
      </c>
      <c r="AE51" s="54">
        <v>8.4680518519000003</v>
      </c>
      <c r="AF51" s="54">
        <v>8.4928296295999992</v>
      </c>
      <c r="AG51" s="54">
        <v>8.5272666666999992</v>
      </c>
      <c r="AH51" s="54">
        <v>8.5482222221999997</v>
      </c>
      <c r="AI51" s="54">
        <v>8.5641111111000008</v>
      </c>
      <c r="AJ51" s="54">
        <v>8.5632881184999992</v>
      </c>
      <c r="AK51" s="54">
        <v>8.5777775851999998</v>
      </c>
      <c r="AL51" s="54">
        <v>8.5959342962999994</v>
      </c>
      <c r="AM51" s="54">
        <v>8.6258602326999991</v>
      </c>
      <c r="AN51" s="54">
        <v>8.6452749472000008</v>
      </c>
      <c r="AO51" s="54">
        <v>8.6622804206000001</v>
      </c>
      <c r="AP51" s="54">
        <v>8.6781126917000009</v>
      </c>
      <c r="AQ51" s="54">
        <v>8.6893726535999996</v>
      </c>
      <c r="AR51" s="54">
        <v>8.6972963450999998</v>
      </c>
      <c r="AS51" s="54">
        <v>8.6984279251000007</v>
      </c>
      <c r="AT51" s="54">
        <v>8.7022709567999996</v>
      </c>
      <c r="AU51" s="54">
        <v>8.7053695991000009</v>
      </c>
      <c r="AV51" s="54">
        <v>8.7013801127000008</v>
      </c>
      <c r="AW51" s="54">
        <v>8.7077477806000001</v>
      </c>
      <c r="AX51" s="54">
        <v>8.7181288636000005</v>
      </c>
      <c r="AY51" s="54">
        <v>8.7385783108999995</v>
      </c>
      <c r="AZ51" s="54">
        <v>8.7524450121000008</v>
      </c>
      <c r="BA51" s="54">
        <v>8.7657839166000002</v>
      </c>
      <c r="BB51" s="54">
        <v>8.7801243806000002</v>
      </c>
      <c r="BC51" s="232">
        <v>8.7912610000000004</v>
      </c>
      <c r="BD51" s="232">
        <v>8.8007220000000004</v>
      </c>
      <c r="BE51" s="232">
        <v>8.8083139999999993</v>
      </c>
      <c r="BF51" s="232">
        <v>8.8145720000000001</v>
      </c>
      <c r="BG51" s="232">
        <v>8.8193020000000004</v>
      </c>
      <c r="BH51" s="232">
        <v>8.8218770000000006</v>
      </c>
      <c r="BI51" s="232">
        <v>8.8240200000000009</v>
      </c>
      <c r="BJ51" s="232">
        <v>8.8251039999999996</v>
      </c>
      <c r="BK51" s="232">
        <v>8.8239660000000004</v>
      </c>
      <c r="BL51" s="232">
        <v>8.8238040000000009</v>
      </c>
      <c r="BM51" s="232">
        <v>8.8234549999999992</v>
      </c>
      <c r="BN51" s="232">
        <v>8.8228840000000002</v>
      </c>
      <c r="BO51" s="232">
        <v>8.8221860000000003</v>
      </c>
      <c r="BP51" s="232">
        <v>8.8213270000000001</v>
      </c>
      <c r="BQ51" s="232">
        <v>8.8196569999999994</v>
      </c>
      <c r="BR51" s="232">
        <v>8.8189620000000009</v>
      </c>
      <c r="BS51" s="232">
        <v>8.8185929999999999</v>
      </c>
      <c r="BT51" s="232">
        <v>8.8185490000000009</v>
      </c>
      <c r="BU51" s="232">
        <v>8.8188309999999994</v>
      </c>
      <c r="BV51" s="232">
        <v>8.8194379999999999</v>
      </c>
    </row>
    <row r="52" spans="1:74" ht="11.15" customHeight="1" x14ac:dyDescent="0.25">
      <c r="A52" s="117" t="s">
        <v>634</v>
      </c>
      <c r="B52" s="161" t="s">
        <v>364</v>
      </c>
      <c r="C52" s="54">
        <v>18.158300000000001</v>
      </c>
      <c r="D52" s="54">
        <v>17.979822221999999</v>
      </c>
      <c r="E52" s="54">
        <v>17.614177777999998</v>
      </c>
      <c r="F52" s="54">
        <v>16.493129629999999</v>
      </c>
      <c r="G52" s="54">
        <v>16.179329630000002</v>
      </c>
      <c r="H52" s="54">
        <v>16.104540741000001</v>
      </c>
      <c r="I52" s="54">
        <v>16.618945678999999</v>
      </c>
      <c r="J52" s="54">
        <v>16.759541975000001</v>
      </c>
      <c r="K52" s="54">
        <v>16.876512345999998</v>
      </c>
      <c r="L52" s="54">
        <v>16.960439506</v>
      </c>
      <c r="M52" s="54">
        <v>17.037220988000001</v>
      </c>
      <c r="N52" s="54">
        <v>17.097439506000001</v>
      </c>
      <c r="O52" s="54">
        <v>17.103855555999999</v>
      </c>
      <c r="P52" s="54">
        <v>17.158877778000001</v>
      </c>
      <c r="Q52" s="54">
        <v>17.225266667</v>
      </c>
      <c r="R52" s="54">
        <v>17.318765431999999</v>
      </c>
      <c r="S52" s="54">
        <v>17.396080247</v>
      </c>
      <c r="T52" s="54">
        <v>17.472954321</v>
      </c>
      <c r="U52" s="54">
        <v>17.536404938</v>
      </c>
      <c r="V52" s="54">
        <v>17.622134568</v>
      </c>
      <c r="W52" s="54">
        <v>17.717160494000002</v>
      </c>
      <c r="X52" s="54">
        <v>17.854682715999999</v>
      </c>
      <c r="Y52" s="54">
        <v>17.943401235</v>
      </c>
      <c r="Z52" s="54">
        <v>18.016516049</v>
      </c>
      <c r="AA52" s="54">
        <v>18.046476543000001</v>
      </c>
      <c r="AB52" s="54">
        <v>18.109046914</v>
      </c>
      <c r="AC52" s="54">
        <v>18.176676542999999</v>
      </c>
      <c r="AD52" s="54">
        <v>18.252130864000002</v>
      </c>
      <c r="AE52" s="54">
        <v>18.327804938</v>
      </c>
      <c r="AF52" s="54">
        <v>18.406464197999998</v>
      </c>
      <c r="AG52" s="54">
        <v>18.510923457000001</v>
      </c>
      <c r="AH52" s="54">
        <v>18.578441975</v>
      </c>
      <c r="AI52" s="54">
        <v>18.631834567999999</v>
      </c>
      <c r="AJ52" s="54">
        <v>18.645337171000001</v>
      </c>
      <c r="AK52" s="54">
        <v>18.689800958999999</v>
      </c>
      <c r="AL52" s="54">
        <v>18.739461868999999</v>
      </c>
      <c r="AM52" s="54">
        <v>18.810729609999999</v>
      </c>
      <c r="AN52" s="54">
        <v>18.858477481000001</v>
      </c>
      <c r="AO52" s="54">
        <v>18.89911519</v>
      </c>
      <c r="AP52" s="54">
        <v>18.923820247999998</v>
      </c>
      <c r="AQ52" s="54">
        <v>18.956854503999999</v>
      </c>
      <c r="AR52" s="54">
        <v>18.989395468000001</v>
      </c>
      <c r="AS52" s="54">
        <v>19.019477131999999</v>
      </c>
      <c r="AT52" s="54">
        <v>19.052506014999999</v>
      </c>
      <c r="AU52" s="54">
        <v>19.086516111000002</v>
      </c>
      <c r="AV52" s="54">
        <v>19.121171670999999</v>
      </c>
      <c r="AW52" s="54">
        <v>19.157396002999999</v>
      </c>
      <c r="AX52" s="54">
        <v>19.194853358</v>
      </c>
      <c r="AY52" s="54">
        <v>19.238749109</v>
      </c>
      <c r="AZ52" s="54">
        <v>19.274768482999999</v>
      </c>
      <c r="BA52" s="54">
        <v>19.308116852000001</v>
      </c>
      <c r="BB52" s="54">
        <v>19.339065671</v>
      </c>
      <c r="BC52" s="232">
        <v>19.366869999999999</v>
      </c>
      <c r="BD52" s="232">
        <v>19.3918</v>
      </c>
      <c r="BE52" s="232">
        <v>19.41226</v>
      </c>
      <c r="BF52" s="232">
        <v>19.43263</v>
      </c>
      <c r="BG52" s="232">
        <v>19.451329999999999</v>
      </c>
      <c r="BH52" s="232">
        <v>19.468340000000001</v>
      </c>
      <c r="BI52" s="232">
        <v>19.48368</v>
      </c>
      <c r="BJ52" s="232">
        <v>19.497350000000001</v>
      </c>
      <c r="BK52" s="232">
        <v>19.508240000000001</v>
      </c>
      <c r="BL52" s="232">
        <v>19.519400000000001</v>
      </c>
      <c r="BM52" s="232">
        <v>19.529710000000001</v>
      </c>
      <c r="BN52" s="232">
        <v>19.538740000000001</v>
      </c>
      <c r="BO52" s="232">
        <v>19.547720000000002</v>
      </c>
      <c r="BP52" s="232">
        <v>19.5562</v>
      </c>
      <c r="BQ52" s="232">
        <v>19.563040000000001</v>
      </c>
      <c r="BR52" s="232">
        <v>19.571380000000001</v>
      </c>
      <c r="BS52" s="232">
        <v>19.580100000000002</v>
      </c>
      <c r="BT52" s="232">
        <v>19.589169999999999</v>
      </c>
      <c r="BU52" s="232">
        <v>19.598610000000001</v>
      </c>
      <c r="BV52" s="232">
        <v>19.608409999999999</v>
      </c>
    </row>
    <row r="53" spans="1:74" ht="11.15" customHeight="1" x14ac:dyDescent="0.25">
      <c r="A53" s="117" t="s">
        <v>635</v>
      </c>
      <c r="B53" s="161" t="s">
        <v>365</v>
      </c>
      <c r="C53" s="54">
        <v>11.400517283999999</v>
      </c>
      <c r="D53" s="54">
        <v>11.275332099</v>
      </c>
      <c r="E53" s="54">
        <v>11.014550616999999</v>
      </c>
      <c r="F53" s="54">
        <v>10.192967900999999</v>
      </c>
      <c r="G53" s="54">
        <v>9.9798975309000006</v>
      </c>
      <c r="H53" s="54">
        <v>9.9501345678999993</v>
      </c>
      <c r="I53" s="54">
        <v>10.384730864</v>
      </c>
      <c r="J53" s="54">
        <v>10.510793827000001</v>
      </c>
      <c r="K53" s="54">
        <v>10.609375309000001</v>
      </c>
      <c r="L53" s="54">
        <v>10.65792716</v>
      </c>
      <c r="M53" s="54">
        <v>10.718456789999999</v>
      </c>
      <c r="N53" s="54">
        <v>10.768416049000001</v>
      </c>
      <c r="O53" s="54">
        <v>10.785187654</v>
      </c>
      <c r="P53" s="54">
        <v>10.830969136</v>
      </c>
      <c r="Q53" s="54">
        <v>10.88314321</v>
      </c>
      <c r="R53" s="54">
        <v>10.950741975</v>
      </c>
      <c r="S53" s="54">
        <v>11.008927160000001</v>
      </c>
      <c r="T53" s="54">
        <v>11.066730864</v>
      </c>
      <c r="U53" s="54">
        <v>11.125496296</v>
      </c>
      <c r="V53" s="54">
        <v>11.18152963</v>
      </c>
      <c r="W53" s="54">
        <v>11.236174073999999</v>
      </c>
      <c r="X53" s="54">
        <v>11.292274074</v>
      </c>
      <c r="Y53" s="54">
        <v>11.342007407000001</v>
      </c>
      <c r="Z53" s="54">
        <v>11.388218519</v>
      </c>
      <c r="AA53" s="54">
        <v>11.426833332999999</v>
      </c>
      <c r="AB53" s="54">
        <v>11.469055556000001</v>
      </c>
      <c r="AC53" s="54">
        <v>11.510811111000001</v>
      </c>
      <c r="AD53" s="54">
        <v>11.555838272000001</v>
      </c>
      <c r="AE53" s="54">
        <v>11.59385679</v>
      </c>
      <c r="AF53" s="54">
        <v>11.628604938000001</v>
      </c>
      <c r="AG53" s="54">
        <v>11.660295061999999</v>
      </c>
      <c r="AH53" s="54">
        <v>11.688343209999999</v>
      </c>
      <c r="AI53" s="54">
        <v>11.712961728</v>
      </c>
      <c r="AJ53" s="54">
        <v>11.728134126</v>
      </c>
      <c r="AK53" s="54">
        <v>11.750405754000001</v>
      </c>
      <c r="AL53" s="54">
        <v>11.77376012</v>
      </c>
      <c r="AM53" s="54">
        <v>11.796288480999999</v>
      </c>
      <c r="AN53" s="54">
        <v>11.823239880999999</v>
      </c>
      <c r="AO53" s="54">
        <v>11.852705577</v>
      </c>
      <c r="AP53" s="54">
        <v>11.891665344</v>
      </c>
      <c r="AQ53" s="54">
        <v>11.920924801</v>
      </c>
      <c r="AR53" s="54">
        <v>11.947463723</v>
      </c>
      <c r="AS53" s="54">
        <v>11.965364088999999</v>
      </c>
      <c r="AT53" s="54">
        <v>11.990900455</v>
      </c>
      <c r="AU53" s="54">
        <v>12.018154801</v>
      </c>
      <c r="AV53" s="54">
        <v>12.051938922</v>
      </c>
      <c r="AW53" s="54">
        <v>12.079020380999999</v>
      </c>
      <c r="AX53" s="54">
        <v>12.104210974000001</v>
      </c>
      <c r="AY53" s="54">
        <v>12.12649566</v>
      </c>
      <c r="AZ53" s="54">
        <v>12.148665799</v>
      </c>
      <c r="BA53" s="54">
        <v>12.169706352</v>
      </c>
      <c r="BB53" s="54">
        <v>12.190393364</v>
      </c>
      <c r="BC53" s="232">
        <v>12.208589999999999</v>
      </c>
      <c r="BD53" s="232">
        <v>12.22508</v>
      </c>
      <c r="BE53" s="232">
        <v>12.23892</v>
      </c>
      <c r="BF53" s="232">
        <v>12.252689999999999</v>
      </c>
      <c r="BG53" s="232">
        <v>12.26545</v>
      </c>
      <c r="BH53" s="232">
        <v>12.27744</v>
      </c>
      <c r="BI53" s="232">
        <v>12.28801</v>
      </c>
      <c r="BJ53" s="232">
        <v>12.29739</v>
      </c>
      <c r="BK53" s="232">
        <v>12.304819999999999</v>
      </c>
      <c r="BL53" s="232">
        <v>12.312419999999999</v>
      </c>
      <c r="BM53" s="232">
        <v>12.319430000000001</v>
      </c>
      <c r="BN53" s="232">
        <v>12.32574</v>
      </c>
      <c r="BO53" s="232">
        <v>12.331619999999999</v>
      </c>
      <c r="BP53" s="232">
        <v>12.336959999999999</v>
      </c>
      <c r="BQ53" s="232">
        <v>12.34065</v>
      </c>
      <c r="BR53" s="232">
        <v>12.34578</v>
      </c>
      <c r="BS53" s="232">
        <v>12.35122</v>
      </c>
      <c r="BT53" s="232">
        <v>12.35697</v>
      </c>
      <c r="BU53" s="232">
        <v>12.36304</v>
      </c>
      <c r="BV53" s="232">
        <v>12.369429999999999</v>
      </c>
    </row>
    <row r="54" spans="1:74" ht="11.15" customHeight="1" x14ac:dyDescent="0.25">
      <c r="A54" s="118" t="s">
        <v>636</v>
      </c>
      <c r="B54" s="162" t="s">
        <v>366</v>
      </c>
      <c r="C54" s="55">
        <v>24.525502468999999</v>
      </c>
      <c r="D54" s="55">
        <v>24.18497284</v>
      </c>
      <c r="E54" s="55">
        <v>23.480124691</v>
      </c>
      <c r="F54" s="55">
        <v>21.334019753</v>
      </c>
      <c r="G54" s="55">
        <v>20.708238271999999</v>
      </c>
      <c r="H54" s="55">
        <v>20.525841974999999</v>
      </c>
      <c r="I54" s="55">
        <v>21.428169136000001</v>
      </c>
      <c r="J54" s="55">
        <v>21.651539505999999</v>
      </c>
      <c r="K54" s="55">
        <v>21.837291358000002</v>
      </c>
      <c r="L54" s="55">
        <v>21.986985185000002</v>
      </c>
      <c r="M54" s="55">
        <v>22.09632963</v>
      </c>
      <c r="N54" s="55">
        <v>22.166885185000002</v>
      </c>
      <c r="O54" s="55">
        <v>22.083619753000001</v>
      </c>
      <c r="P54" s="55">
        <v>22.162871604999999</v>
      </c>
      <c r="Q54" s="55">
        <v>22.289608642000001</v>
      </c>
      <c r="R54" s="55">
        <v>22.541025926</v>
      </c>
      <c r="S54" s="55">
        <v>22.704837037000001</v>
      </c>
      <c r="T54" s="55">
        <v>22.858237036999999</v>
      </c>
      <c r="U54" s="55">
        <v>22.986885184999998</v>
      </c>
      <c r="V54" s="55">
        <v>23.130218519</v>
      </c>
      <c r="W54" s="55">
        <v>23.273896296</v>
      </c>
      <c r="X54" s="55">
        <v>23.444496296000001</v>
      </c>
      <c r="Y54" s="55">
        <v>23.56892963</v>
      </c>
      <c r="Z54" s="55">
        <v>23.673774074000001</v>
      </c>
      <c r="AA54" s="55">
        <v>23.739479012</v>
      </c>
      <c r="AB54" s="55">
        <v>23.819808642000002</v>
      </c>
      <c r="AC54" s="55">
        <v>23.895212346000001</v>
      </c>
      <c r="AD54" s="55">
        <v>23.962702469</v>
      </c>
      <c r="AE54" s="55">
        <v>24.030495062</v>
      </c>
      <c r="AF54" s="55">
        <v>24.095602468999999</v>
      </c>
      <c r="AG54" s="55">
        <v>24.175960494000002</v>
      </c>
      <c r="AH54" s="55">
        <v>24.222245679</v>
      </c>
      <c r="AI54" s="55">
        <v>24.252393826999999</v>
      </c>
      <c r="AJ54" s="55">
        <v>24.247063284999999</v>
      </c>
      <c r="AK54" s="55">
        <v>24.259443599000001</v>
      </c>
      <c r="AL54" s="55">
        <v>24.270193116000002</v>
      </c>
      <c r="AM54" s="55">
        <v>24.268191474000002</v>
      </c>
      <c r="AN54" s="55">
        <v>24.284019666999999</v>
      </c>
      <c r="AO54" s="55">
        <v>24.306557335000001</v>
      </c>
      <c r="AP54" s="55">
        <v>24.349670677999999</v>
      </c>
      <c r="AQ54" s="55">
        <v>24.375227640999999</v>
      </c>
      <c r="AR54" s="55">
        <v>24.397094426999999</v>
      </c>
      <c r="AS54" s="55">
        <v>24.398548117000001</v>
      </c>
      <c r="AT54" s="55">
        <v>24.425576735</v>
      </c>
      <c r="AU54" s="55">
        <v>24.461457364000001</v>
      </c>
      <c r="AV54" s="55">
        <v>24.523280871000001</v>
      </c>
      <c r="AW54" s="55">
        <v>24.564047370000001</v>
      </c>
      <c r="AX54" s="55">
        <v>24.600847728000002</v>
      </c>
      <c r="AY54" s="55">
        <v>24.628876415000001</v>
      </c>
      <c r="AZ54" s="55">
        <v>24.66134864</v>
      </c>
      <c r="BA54" s="55">
        <v>24.693458874000001</v>
      </c>
      <c r="BB54" s="55">
        <v>24.728592589000002</v>
      </c>
      <c r="BC54" s="249">
        <v>24.757439999999999</v>
      </c>
      <c r="BD54" s="249">
        <v>24.783390000000001</v>
      </c>
      <c r="BE54" s="249">
        <v>24.80641</v>
      </c>
      <c r="BF54" s="249">
        <v>24.82657</v>
      </c>
      <c r="BG54" s="249">
        <v>24.84384</v>
      </c>
      <c r="BH54" s="249">
        <v>24.857980000000001</v>
      </c>
      <c r="BI54" s="249">
        <v>24.86965</v>
      </c>
      <c r="BJ54" s="249">
        <v>24.878609999999998</v>
      </c>
      <c r="BK54" s="249">
        <v>24.88317</v>
      </c>
      <c r="BL54" s="249">
        <v>24.887969999999999</v>
      </c>
      <c r="BM54" s="249">
        <v>24.89134</v>
      </c>
      <c r="BN54" s="249">
        <v>24.892130000000002</v>
      </c>
      <c r="BO54" s="249">
        <v>24.893470000000001</v>
      </c>
      <c r="BP54" s="249">
        <v>24.89423</v>
      </c>
      <c r="BQ54" s="249">
        <v>24.893170000000001</v>
      </c>
      <c r="BR54" s="249">
        <v>24.893660000000001</v>
      </c>
      <c r="BS54" s="249">
        <v>24.894480000000001</v>
      </c>
      <c r="BT54" s="249">
        <v>24.895630000000001</v>
      </c>
      <c r="BU54" s="249">
        <v>24.897099999999998</v>
      </c>
      <c r="BV54" s="249">
        <v>24.898900000000001</v>
      </c>
    </row>
    <row r="55" spans="1:74" s="527" customFormat="1" ht="12" customHeight="1" x14ac:dyDescent="0.35">
      <c r="A55" s="531"/>
      <c r="B55" s="746" t="s">
        <v>1288</v>
      </c>
      <c r="C55" s="747"/>
      <c r="D55" s="747"/>
      <c r="E55" s="747"/>
      <c r="F55" s="747"/>
      <c r="G55" s="747"/>
      <c r="H55" s="747"/>
      <c r="I55" s="747"/>
      <c r="J55" s="747"/>
      <c r="K55" s="747"/>
      <c r="L55" s="747"/>
      <c r="M55" s="747"/>
      <c r="N55" s="747"/>
      <c r="O55" s="747"/>
      <c r="P55" s="747"/>
      <c r="Q55" s="747"/>
      <c r="R55" s="554"/>
      <c r="S55" s="554"/>
      <c r="T55" s="554"/>
      <c r="U55" s="554"/>
      <c r="V55" s="554"/>
      <c r="W55" s="554"/>
      <c r="X55" s="554"/>
      <c r="Y55" s="554"/>
      <c r="Z55" s="554"/>
      <c r="AA55" s="554"/>
      <c r="AB55" s="554"/>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555"/>
      <c r="AY55" s="555"/>
      <c r="AZ55" s="555"/>
      <c r="BA55" s="555"/>
      <c r="BB55" s="555"/>
      <c r="BC55" s="555"/>
      <c r="BD55" s="555"/>
      <c r="BE55" s="555"/>
      <c r="BF55" s="555"/>
      <c r="BG55" s="555"/>
      <c r="BH55" s="555"/>
      <c r="BI55" s="555"/>
      <c r="BJ55" s="555"/>
      <c r="BK55" s="555"/>
      <c r="BL55" s="555"/>
      <c r="BM55" s="555"/>
      <c r="BN55" s="555"/>
      <c r="BO55" s="555"/>
      <c r="BP55" s="555"/>
      <c r="BQ55" s="555"/>
      <c r="BR55" s="555"/>
      <c r="BS55" s="555"/>
      <c r="BT55" s="555"/>
      <c r="BU55" s="555"/>
      <c r="BV55" s="555"/>
    </row>
    <row r="56" spans="1:74" s="348" customFormat="1" ht="12" customHeight="1" x14ac:dyDescent="0.25">
      <c r="A56" s="347"/>
      <c r="B56" s="645" t="str">
        <f>Dates!$G$2</f>
        <v>EIA completed modeling and analysis for this report on Thursday, May 2, 2024.</v>
      </c>
      <c r="C56" s="638"/>
      <c r="D56" s="638"/>
      <c r="E56" s="638"/>
      <c r="F56" s="638"/>
      <c r="G56" s="638"/>
      <c r="H56" s="638"/>
      <c r="I56" s="638"/>
      <c r="J56" s="638"/>
      <c r="K56" s="638"/>
      <c r="L56" s="638"/>
      <c r="M56" s="638"/>
      <c r="N56" s="638"/>
      <c r="O56" s="638"/>
      <c r="P56" s="638"/>
      <c r="Q56" s="638"/>
      <c r="AY56" s="366"/>
      <c r="AZ56" s="366"/>
      <c r="BA56" s="366"/>
      <c r="BB56" s="366"/>
      <c r="BC56" s="366"/>
      <c r="BD56" s="515"/>
      <c r="BE56" s="515"/>
      <c r="BF56" s="515"/>
      <c r="BG56" s="515"/>
      <c r="BH56" s="366"/>
      <c r="BI56" s="366"/>
      <c r="BJ56" s="366"/>
    </row>
    <row r="57" spans="1:74" s="348" customFormat="1" ht="12" customHeight="1" x14ac:dyDescent="0.25">
      <c r="A57" s="347"/>
      <c r="B57" s="637" t="s">
        <v>290</v>
      </c>
      <c r="C57" s="638"/>
      <c r="D57" s="638"/>
      <c r="E57" s="638"/>
      <c r="F57" s="638"/>
      <c r="G57" s="638"/>
      <c r="H57" s="638"/>
      <c r="I57" s="638"/>
      <c r="J57" s="638"/>
      <c r="K57" s="638"/>
      <c r="L57" s="638"/>
      <c r="M57" s="638"/>
      <c r="N57" s="638"/>
      <c r="O57" s="638"/>
      <c r="P57" s="638"/>
      <c r="Q57" s="638"/>
      <c r="AY57" s="366"/>
      <c r="AZ57" s="366"/>
      <c r="BA57" s="366"/>
      <c r="BB57" s="366"/>
      <c r="BC57" s="366"/>
      <c r="BD57" s="515"/>
      <c r="BE57" s="515"/>
      <c r="BF57" s="515"/>
      <c r="BG57" s="515"/>
      <c r="BH57" s="366"/>
      <c r="BI57" s="366"/>
      <c r="BJ57" s="366"/>
    </row>
    <row r="58" spans="1:74" s="348" customFormat="1" ht="12" customHeight="1" x14ac:dyDescent="0.25">
      <c r="A58" s="347"/>
      <c r="B58" s="634" t="s">
        <v>747</v>
      </c>
      <c r="C58" s="647"/>
      <c r="D58" s="647"/>
      <c r="E58" s="647"/>
      <c r="F58" s="647"/>
      <c r="G58" s="647"/>
      <c r="H58" s="647"/>
      <c r="I58" s="647"/>
      <c r="J58" s="647"/>
      <c r="K58" s="647"/>
      <c r="L58" s="647"/>
      <c r="M58" s="647"/>
      <c r="N58" s="647"/>
      <c r="O58" s="647"/>
      <c r="P58" s="647"/>
      <c r="Q58" s="627"/>
      <c r="AY58" s="366"/>
      <c r="AZ58" s="366"/>
      <c r="BA58" s="366"/>
      <c r="BB58" s="366"/>
      <c r="BC58" s="366"/>
      <c r="BD58" s="515"/>
      <c r="BE58" s="515"/>
      <c r="BF58" s="515"/>
      <c r="BG58" s="515"/>
      <c r="BH58" s="366"/>
      <c r="BI58" s="366"/>
      <c r="BJ58" s="366"/>
    </row>
    <row r="59" spans="1:74" s="348" customFormat="1" ht="12" customHeight="1" x14ac:dyDescent="0.25">
      <c r="A59" s="347"/>
      <c r="B59" s="696" t="s">
        <v>748</v>
      </c>
      <c r="C59" s="627"/>
      <c r="D59" s="627"/>
      <c r="E59" s="627"/>
      <c r="F59" s="627"/>
      <c r="G59" s="627"/>
      <c r="H59" s="627"/>
      <c r="I59" s="627"/>
      <c r="J59" s="627"/>
      <c r="K59" s="627"/>
      <c r="L59" s="627"/>
      <c r="M59" s="627"/>
      <c r="N59" s="627"/>
      <c r="O59" s="627"/>
      <c r="P59" s="627"/>
      <c r="Q59" s="627"/>
      <c r="AY59" s="366"/>
      <c r="AZ59" s="366"/>
      <c r="BA59" s="366"/>
      <c r="BB59" s="366"/>
      <c r="BC59" s="366"/>
      <c r="BD59" s="515"/>
      <c r="BE59" s="515"/>
      <c r="BF59" s="515"/>
      <c r="BG59" s="515"/>
      <c r="BH59" s="366"/>
      <c r="BI59" s="366"/>
      <c r="BJ59" s="366"/>
    </row>
    <row r="60" spans="1:74" s="348" customFormat="1" ht="12" customHeight="1" x14ac:dyDescent="0.25">
      <c r="A60" s="347"/>
      <c r="B60" s="646" t="s">
        <v>1</v>
      </c>
      <c r="C60" s="647"/>
      <c r="D60" s="647"/>
      <c r="E60" s="647"/>
      <c r="F60" s="647"/>
      <c r="G60" s="647"/>
      <c r="H60" s="647"/>
      <c r="I60" s="647"/>
      <c r="J60" s="647"/>
      <c r="K60" s="647"/>
      <c r="L60" s="647"/>
      <c r="M60" s="647"/>
      <c r="N60" s="647"/>
      <c r="O60" s="647"/>
      <c r="P60" s="647"/>
      <c r="Q60" s="627"/>
      <c r="AY60" s="366"/>
      <c r="AZ60" s="366"/>
      <c r="BA60" s="366"/>
      <c r="BB60" s="366"/>
      <c r="BC60" s="366"/>
      <c r="BD60" s="515"/>
      <c r="BE60" s="515"/>
      <c r="BF60" s="515"/>
      <c r="BG60" s="366"/>
      <c r="BH60" s="366"/>
      <c r="BI60" s="366"/>
      <c r="BJ60" s="366"/>
    </row>
    <row r="61" spans="1:74" s="348" customFormat="1" ht="12" customHeight="1" x14ac:dyDescent="0.25">
      <c r="A61" s="347"/>
      <c r="B61" s="634" t="s">
        <v>727</v>
      </c>
      <c r="C61" s="635"/>
      <c r="D61" s="635"/>
      <c r="E61" s="635"/>
      <c r="F61" s="635"/>
      <c r="G61" s="635"/>
      <c r="H61" s="635"/>
      <c r="I61" s="635"/>
      <c r="J61" s="635"/>
      <c r="K61" s="635"/>
      <c r="L61" s="635"/>
      <c r="M61" s="635"/>
      <c r="N61" s="635"/>
      <c r="O61" s="635"/>
      <c r="P61" s="635"/>
      <c r="Q61" s="627"/>
      <c r="AY61" s="366"/>
      <c r="AZ61" s="366"/>
      <c r="BA61" s="366"/>
      <c r="BB61" s="366"/>
      <c r="BC61" s="366"/>
      <c r="BD61" s="515"/>
      <c r="BE61" s="515"/>
      <c r="BF61" s="515"/>
      <c r="BG61" s="366"/>
      <c r="BH61" s="366"/>
      <c r="BI61" s="366"/>
      <c r="BJ61" s="366"/>
    </row>
    <row r="62" spans="1:74" s="348" customFormat="1" ht="12" customHeight="1" x14ac:dyDescent="0.25">
      <c r="A62" s="315"/>
      <c r="B62" s="636" t="s">
        <v>1125</v>
      </c>
      <c r="C62" s="627"/>
      <c r="D62" s="627"/>
      <c r="E62" s="627"/>
      <c r="F62" s="627"/>
      <c r="G62" s="627"/>
      <c r="H62" s="627"/>
      <c r="I62" s="627"/>
      <c r="J62" s="627"/>
      <c r="K62" s="627"/>
      <c r="L62" s="627"/>
      <c r="M62" s="627"/>
      <c r="N62" s="627"/>
      <c r="O62" s="627"/>
      <c r="P62" s="627"/>
      <c r="Q62" s="627"/>
      <c r="AY62" s="366"/>
      <c r="AZ62" s="366"/>
      <c r="BA62" s="366"/>
      <c r="BB62" s="366"/>
      <c r="BC62" s="366"/>
      <c r="BD62" s="515"/>
      <c r="BE62" s="515"/>
      <c r="BF62" s="515"/>
      <c r="BG62" s="366"/>
      <c r="BH62" s="366"/>
      <c r="BI62" s="366"/>
      <c r="BJ62" s="366"/>
    </row>
    <row r="63" spans="1:74" x14ac:dyDescent="0.25">
      <c r="BK63" s="250"/>
      <c r="BL63" s="250"/>
      <c r="BM63" s="250"/>
      <c r="BN63" s="250"/>
      <c r="BO63" s="250"/>
      <c r="BP63" s="250"/>
      <c r="BQ63" s="250"/>
      <c r="BR63" s="250"/>
      <c r="BS63" s="250"/>
      <c r="BT63" s="250"/>
      <c r="BU63" s="250"/>
      <c r="BV63" s="250"/>
    </row>
    <row r="64" spans="1:74" x14ac:dyDescent="0.25">
      <c r="BK64" s="250"/>
      <c r="BL64" s="250"/>
      <c r="BM64" s="250"/>
      <c r="BN64" s="250"/>
      <c r="BO64" s="250"/>
      <c r="BP64" s="250"/>
      <c r="BQ64" s="250"/>
      <c r="BR64" s="250"/>
      <c r="BS64" s="250"/>
      <c r="BT64" s="250"/>
      <c r="BU64" s="250"/>
      <c r="BV64" s="250"/>
    </row>
    <row r="65" spans="63:74" x14ac:dyDescent="0.25">
      <c r="BK65" s="250"/>
      <c r="BL65" s="250"/>
      <c r="BM65" s="250"/>
      <c r="BN65" s="250"/>
      <c r="BO65" s="250"/>
      <c r="BP65" s="250"/>
      <c r="BQ65" s="250"/>
      <c r="BR65" s="250"/>
      <c r="BS65" s="250"/>
      <c r="BT65" s="250"/>
      <c r="BU65" s="250"/>
      <c r="BV65" s="250"/>
    </row>
    <row r="66" spans="63:74" x14ac:dyDescent="0.25">
      <c r="BK66" s="250"/>
      <c r="BL66" s="250"/>
      <c r="BM66" s="250"/>
      <c r="BN66" s="250"/>
      <c r="BO66" s="250"/>
      <c r="BP66" s="250"/>
      <c r="BQ66" s="250"/>
      <c r="BR66" s="250"/>
      <c r="BS66" s="250"/>
      <c r="BT66" s="250"/>
      <c r="BU66" s="250"/>
      <c r="BV66" s="250"/>
    </row>
    <row r="67" spans="63:74" x14ac:dyDescent="0.25">
      <c r="BK67" s="250"/>
      <c r="BL67" s="250"/>
      <c r="BM67" s="250"/>
      <c r="BN67" s="250"/>
      <c r="BO67" s="250"/>
      <c r="BP67" s="250"/>
      <c r="BQ67" s="250"/>
      <c r="BR67" s="250"/>
      <c r="BS67" s="250"/>
      <c r="BT67" s="250"/>
      <c r="BU67" s="250"/>
      <c r="BV67" s="250"/>
    </row>
    <row r="68" spans="63:74" x14ac:dyDescent="0.25">
      <c r="BK68" s="250"/>
      <c r="BL68" s="250"/>
      <c r="BM68" s="250"/>
      <c r="BN68" s="250"/>
      <c r="BO68" s="250"/>
      <c r="BP68" s="250"/>
      <c r="BQ68" s="250"/>
      <c r="BR68" s="250"/>
      <c r="BS68" s="250"/>
      <c r="BT68" s="250"/>
      <c r="BU68" s="250"/>
      <c r="BV68" s="250"/>
    </row>
    <row r="69" spans="63:74" x14ac:dyDescent="0.25">
      <c r="BK69" s="250"/>
      <c r="BL69" s="250"/>
      <c r="BM69" s="250"/>
      <c r="BN69" s="250"/>
      <c r="BO69" s="250"/>
      <c r="BP69" s="250"/>
      <c r="BQ69" s="250"/>
      <c r="BR69" s="250"/>
      <c r="BS69" s="250"/>
      <c r="BT69" s="250"/>
      <c r="BU69" s="250"/>
      <c r="BV69" s="250"/>
    </row>
    <row r="70" spans="63:74" x14ac:dyDescent="0.25">
      <c r="BK70" s="250"/>
      <c r="BL70" s="250"/>
      <c r="BM70" s="250"/>
      <c r="BN70" s="250"/>
      <c r="BO70" s="250"/>
      <c r="BP70" s="250"/>
      <c r="BQ70" s="250"/>
      <c r="BR70" s="250"/>
      <c r="BS70" s="250"/>
      <c r="BT70" s="250"/>
      <c r="BU70" s="250"/>
      <c r="BV70" s="250"/>
    </row>
    <row r="71" spans="63:74" x14ac:dyDescent="0.25">
      <c r="BK71" s="250"/>
      <c r="BL71" s="250"/>
      <c r="BM71" s="250"/>
      <c r="BN71" s="250"/>
      <c r="BO71" s="250"/>
      <c r="BP71" s="250"/>
      <c r="BQ71" s="250"/>
      <c r="BR71" s="250"/>
      <c r="BS71" s="250"/>
      <c r="BT71" s="250"/>
      <c r="BU71" s="250"/>
      <c r="BV71" s="250"/>
    </row>
    <row r="72" spans="63:74" x14ac:dyDescent="0.25">
      <c r="BK72" s="250"/>
      <c r="BL72" s="250"/>
      <c r="BM72" s="250"/>
      <c r="BN72" s="250"/>
      <c r="BO72" s="250"/>
      <c r="BP72" s="250"/>
      <c r="BQ72" s="250"/>
      <c r="BR72" s="250"/>
      <c r="BS72" s="250"/>
      <c r="BT72" s="250"/>
      <c r="BU72" s="250"/>
      <c r="BV72" s="250"/>
    </row>
    <row r="73" spans="63:74" x14ac:dyDescent="0.25">
      <c r="BK73" s="250"/>
      <c r="BL73" s="250"/>
      <c r="BM73" s="250"/>
      <c r="BN73" s="250"/>
      <c r="BO73" s="250"/>
      <c r="BP73" s="250"/>
      <c r="BQ73" s="250"/>
      <c r="BR73" s="250"/>
      <c r="BS73" s="250"/>
      <c r="BT73" s="250"/>
      <c r="BU73" s="250"/>
      <c r="BV73" s="250"/>
    </row>
    <row r="74" spans="63:74" x14ac:dyDescent="0.25">
      <c r="BK74" s="250"/>
      <c r="BL74" s="250"/>
      <c r="BM74" s="250"/>
      <c r="BN74" s="250"/>
      <c r="BO74" s="250"/>
      <c r="BP74" s="250"/>
      <c r="BQ74" s="250"/>
      <c r="BR74" s="250"/>
      <c r="BS74" s="250"/>
      <c r="BT74" s="250"/>
      <c r="BU74" s="250"/>
      <c r="BV74" s="250"/>
    </row>
    <row r="75" spans="63:74" x14ac:dyDescent="0.25">
      <c r="BK75" s="250"/>
      <c r="BL75" s="250"/>
      <c r="BM75" s="250"/>
      <c r="BN75" s="250"/>
      <c r="BO75" s="250"/>
      <c r="BP75" s="250"/>
      <c r="BQ75" s="250"/>
      <c r="BR75" s="250"/>
      <c r="BS75" s="250"/>
      <c r="BT75" s="250"/>
      <c r="BU75" s="250"/>
      <c r="BV75" s="250"/>
    </row>
    <row r="76" spans="63:74" x14ac:dyDescent="0.25">
      <c r="BK76" s="250"/>
      <c r="BL76" s="250"/>
      <c r="BM76" s="250"/>
      <c r="BN76" s="250"/>
      <c r="BO76" s="250"/>
      <c r="BP76" s="250"/>
      <c r="BQ76" s="250"/>
      <c r="BR76" s="250"/>
      <c r="BS76" s="250"/>
      <c r="BT76" s="250"/>
      <c r="BU76" s="250"/>
      <c r="BV76" s="250"/>
    </row>
    <row r="77" spans="63:74" x14ac:dyDescent="0.25">
      <c r="BK77" s="250"/>
      <c r="BL77" s="250"/>
      <c r="BM77" s="250"/>
      <c r="BN77" s="250"/>
      <c r="BO77" s="250"/>
      <c r="BP77" s="250"/>
      <c r="BQ77" s="250"/>
      <c r="BR77" s="250"/>
      <c r="BS77" s="250"/>
      <c r="BT77" s="250"/>
      <c r="BU77" s="250"/>
      <c r="BV77" s="250"/>
    </row>
    <row r="78" spans="63:74" x14ac:dyDescent="0.25">
      <c r="BK78" s="250"/>
      <c r="BL78" s="250"/>
      <c r="BM78" s="250"/>
      <c r="BN78" s="250"/>
      <c r="BO78" s="250"/>
      <c r="BP78" s="250"/>
      <c r="BQ78" s="250"/>
      <c r="BR78" s="250"/>
      <c r="BS78" s="250"/>
      <c r="BT78" s="250"/>
      <c r="BU78" s="250"/>
      <c r="BV78" s="250"/>
    </row>
    <row r="79" spans="63:74" x14ac:dyDescent="0.25">
      <c r="BK79" s="250"/>
      <c r="BL79" s="250"/>
      <c r="BM79" s="250"/>
      <c r="BN79" s="250"/>
      <c r="BO79" s="250"/>
      <c r="BP79" s="250"/>
      <c r="BQ79" s="250"/>
      <c r="BR79" s="250"/>
      <c r="BS79" s="250"/>
      <c r="BT79" s="250"/>
      <c r="BU79" s="250"/>
      <c r="BV79" s="250"/>
    </row>
    <row r="80" spans="63:74" x14ac:dyDescent="0.25">
      <c r="BK80" s="250"/>
      <c r="BL80" s="250"/>
      <c r="BM80" s="250"/>
      <c r="BN80" s="250"/>
      <c r="BO80" s="250"/>
      <c r="BP80" s="250"/>
      <c r="BQ80" s="250"/>
      <c r="BR80" s="250"/>
      <c r="BS80" s="250"/>
      <c r="BT80" s="250"/>
      <c r="BU80" s="250"/>
      <c r="BV80" s="250"/>
    </row>
    <row r="81" spans="63:74" x14ac:dyDescent="0.25">
      <c r="BK81" s="250"/>
      <c r="BL81" s="250"/>
      <c r="BM81" s="250"/>
      <c r="BN81" s="250"/>
      <c r="BO81" s="250"/>
      <c r="BP81" s="250"/>
      <c r="BQ81" s="250"/>
      <c r="BR81" s="250"/>
      <c r="BS81" s="250"/>
      <c r="BT81" s="250"/>
      <c r="BU81" s="250"/>
      <c r="BV81" s="250"/>
    </row>
    <row r="82" spans="63:74" x14ac:dyDescent="0.25">
      <c r="BK82" s="250"/>
      <c r="BL82" s="250"/>
      <c r="BM82" s="250"/>
      <c r="BN82" s="250"/>
      <c r="BO82" s="250"/>
      <c r="BP82" s="250"/>
      <c r="BQ82" s="250"/>
      <c r="BR82" s="250"/>
      <c r="BS82" s="250"/>
      <c r="BT82" s="250"/>
      <c r="BU82" s="250"/>
      <c r="BV82" s="250"/>
    </row>
    <row r="83" spans="63:74" x14ac:dyDescent="0.25">
      <c r="BK83" s="250"/>
      <c r="BL83" s="250"/>
      <c r="BM83" s="250"/>
      <c r="BN83" s="250"/>
      <c r="BO83" s="250"/>
      <c r="BP83" s="250"/>
      <c r="BQ83" s="250"/>
      <c r="BR83" s="250"/>
      <c r="BS83" s="250"/>
      <c r="BT83" s="250"/>
      <c r="BU83" s="250"/>
      <c r="BV83" s="250"/>
    </row>
    <row r="84" spans="63:74" x14ac:dyDescent="0.25">
      <c r="BK84" s="250"/>
      <c r="BL84" s="250"/>
      <c r="BM84" s="250"/>
      <c r="BN84" s="250"/>
      <c r="BO84" s="250"/>
      <c r="BP84" s="250"/>
      <c r="BQ84" s="250"/>
      <c r="BR84" s="250"/>
      <c r="BS84" s="250"/>
      <c r="BT84" s="250"/>
      <c r="BU84" s="250"/>
      <c r="BV84" s="250"/>
    </row>
    <row r="85" spans="63:74" x14ac:dyDescent="0.25">
      <c r="BK85" s="250"/>
      <c r="BL85" s="250"/>
      <c r="BM85" s="250"/>
      <c r="BN85" s="250"/>
      <c r="BO85" s="250"/>
      <c r="BP85" s="250"/>
      <c r="BQ85" s="250"/>
      <c r="BR85" s="250"/>
      <c r="BS85" s="250"/>
      <c r="BT85" s="250"/>
      <c r="BU85" s="250"/>
      <c r="BV85" s="250"/>
    </row>
    <row r="86" spans="63:74" x14ac:dyDescent="0.25">
      <c r="BK86" s="250"/>
      <c r="BL86" s="250"/>
      <c r="BM86" s="250"/>
      <c r="BN86" s="250"/>
      <c r="BO86" s="250"/>
      <c r="BP86" s="250"/>
      <c r="BQ86" s="250"/>
      <c r="BR86" s="250"/>
      <c r="BS86" s="250"/>
      <c r="BT86" s="250"/>
      <c r="BU86" s="250"/>
      <c r="BV86" s="250"/>
    </row>
    <row r="87" spans="63:74" x14ac:dyDescent="0.25">
      <c r="BK87" s="250"/>
      <c r="BL87" s="250"/>
      <c r="BM87" s="250"/>
      <c r="BN87" s="250"/>
      <c r="BO87" s="250"/>
      <c r="BP87" s="250"/>
      <c r="BQ87" s="250"/>
      <c r="BR87" s="250"/>
      <c r="BS87" s="250"/>
      <c r="BT87" s="250"/>
      <c r="BU87" s="250"/>
      <c r="BV87" s="250"/>
    </row>
    <row r="88" spans="63:74" x14ac:dyDescent="0.25">
      <c r="BK88" s="250"/>
      <c r="BL88" s="250"/>
      <c r="BM88" s="250"/>
      <c r="BN88" s="250"/>
      <c r="BO88" s="250"/>
      <c r="BP88" s="250"/>
      <c r="BQ88" s="250"/>
      <c r="BR88" s="250"/>
      <c r="BS88" s="250"/>
      <c r="BT88" s="250"/>
      <c r="BU88" s="250"/>
      <c r="BV88" s="250"/>
    </row>
    <row r="89" spans="63:74" x14ac:dyDescent="0.25">
      <c r="BK89" s="250"/>
      <c r="BL89" s="250"/>
      <c r="BM89" s="250"/>
      <c r="BN89" s="250"/>
      <c r="BO89" s="250"/>
      <c r="BP89" s="250"/>
      <c r="BQ89" s="250"/>
      <c r="BR89" s="250"/>
      <c r="BS89" s="250"/>
      <c r="BT89" s="250"/>
      <c r="BU89" s="250"/>
      <c r="BV89" s="250"/>
    </row>
    <row r="90" spans="63:74" x14ac:dyDescent="0.25">
      <c r="BK90" s="250"/>
      <c r="BL90" s="250"/>
      <c r="BM90" s="250"/>
      <c r="BN90" s="250"/>
      <c r="BO90" s="250"/>
      <c r="BP90" s="250"/>
      <c r="BQ90" s="250"/>
      <c r="BR90" s="250"/>
      <c r="BS90" s="250"/>
      <c r="BT90" s="250"/>
      <c r="BU90" s="250"/>
      <c r="BV90" s="250"/>
    </row>
    <row r="91" spans="63:74" x14ac:dyDescent="0.25">
      <c r="BK91" s="250"/>
      <c r="BL91" s="250"/>
      <c r="BM91" s="250"/>
      <c r="BN91" s="250"/>
      <c r="BO91" s="250"/>
      <c r="BP91" s="250"/>
      <c r="BQ91" s="250"/>
      <c r="BR91" s="250"/>
      <c r="BS91" s="250"/>
      <c r="BT91" s="250"/>
      <c r="BU91" s="250"/>
      <c r="BV91" s="250"/>
    </row>
    <row r="92" spans="63:74" x14ac:dyDescent="0.25">
      <c r="BK92" s="250"/>
      <c r="BL92" s="250"/>
      <c r="BM92" s="250"/>
      <c r="BN92" s="250"/>
      <c r="BO92" s="250"/>
      <c r="BP92" s="250"/>
      <c r="BQ92" s="250"/>
      <c r="BR92" s="250"/>
      <c r="BS92" s="250"/>
      <c r="BT92" s="250"/>
      <c r="BU92" s="250"/>
      <c r="BV92" s="250"/>
    </row>
    <row r="93" spans="63:74" x14ac:dyDescent="0.25">
      <c r="BK93" s="250"/>
      <c r="BL93" s="250"/>
      <c r="BM93" s="250"/>
      <c r="BN93" s="250"/>
      <c r="BO93" s="250"/>
      <c r="BP93" s="250"/>
      <c r="BQ93" s="250"/>
      <c r="BR93" s="250"/>
      <c r="BS93" s="250"/>
      <c r="BT93" s="250"/>
      <c r="BU93" s="250"/>
      <c r="BV93" s="250"/>
    </row>
    <row r="94" spans="63:74" x14ac:dyDescent="0.25">
      <c r="BK94" s="250"/>
      <c r="BL94" s="250"/>
      <c r="BM94" s="250"/>
      <c r="BN94" s="250"/>
      <c r="BO94" s="250"/>
      <c r="BP94" s="250"/>
      <c r="BQ94" s="250"/>
      <c r="BR94" s="250"/>
      <c r="BS94" s="250"/>
      <c r="BT94" s="250"/>
      <c r="BU94" s="250"/>
      <c r="BV94" s="250"/>
    </row>
    <row r="95" spans="63:74" x14ac:dyDescent="0.25">
      <c r="BK95" s="250"/>
      <c r="BL95" s="250"/>
      <c r="BM95" s="250"/>
      <c r="BN95" s="250"/>
      <c r="BO95" s="250"/>
      <c r="BP95" s="250"/>
      <c r="BQ95" s="250"/>
      <c r="BR95" s="250"/>
      <c r="BS95" s="250"/>
      <c r="BT95" s="250"/>
      <c r="BU95" s="250"/>
      <c r="BV95" s="250"/>
    </row>
    <row r="96" spans="63:74" x14ac:dyDescent="0.25">
      <c r="BK96" s="250"/>
      <c r="BL96" s="250"/>
      <c r="BM96" s="250"/>
      <c r="BN96" s="250"/>
      <c r="BO96" s="250"/>
      <c r="BP96" s="250"/>
      <c r="BQ96" s="250"/>
      <c r="BR96" s="250"/>
      <c r="BS96" s="250"/>
      <c r="BT96" s="250"/>
      <c r="BU96" s="250"/>
      <c r="BV96" s="250"/>
    </row>
    <row r="97" spans="63:74" x14ac:dyDescent="0.25">
      <c r="BK97" s="250"/>
      <c r="BL97" s="250"/>
      <c r="BM97" s="250"/>
      <c r="BN97" s="250"/>
      <c r="BO97" s="250"/>
      <c r="BP97" s="250"/>
      <c r="BQ97" s="250"/>
      <c r="BR97" s="250"/>
      <c r="BS97" s="250"/>
      <c r="BT97" s="250"/>
      <c r="BU97" s="250"/>
      <c r="BV97" s="250"/>
    </row>
    <row r="98" spans="63:74" x14ac:dyDescent="0.25">
      <c r="BK98" s="250"/>
      <c r="BL98" s="250"/>
      <c r="BM98" s="250"/>
      <c r="BN98" s="250"/>
      <c r="BO98" s="250"/>
      <c r="BP98" s="250"/>
      <c r="BQ98" s="250"/>
      <c r="BR98" s="250"/>
      <c r="BS98" s="250"/>
      <c r="BT98" s="250"/>
      <c r="BU98" s="250"/>
      <c r="BV98" s="250"/>
    </row>
    <row r="99" spans="63:74" x14ac:dyDescent="0.25">
      <c r="BK99" s="250"/>
      <c r="BL99" s="250"/>
      <c r="BM99" s="250"/>
      <c r="BN99" s="250"/>
      <c r="BO99" s="250"/>
      <c r="BP99" s="250"/>
      <c r="BQ99" s="250"/>
      <c r="BR99" s="250"/>
      <c r="BS99" s="250"/>
      <c r="BT99" s="250"/>
      <c r="BU99" s="250"/>
      <c r="BV99" s="250"/>
    </row>
    <row r="100" spans="63:74" x14ac:dyDescent="0.25">
      <c r="BK100" s="250"/>
      <c r="BL100" s="250"/>
      <c r="BM100" s="250"/>
      <c r="BN100" s="250"/>
      <c r="BO100" s="250"/>
      <c r="BP100" s="250"/>
      <c r="BQ100" s="250"/>
      <c r="BR100" s="250"/>
      <c r="BS100" s="250"/>
      <c r="BT100" s="250"/>
      <c r="BU100" s="250"/>
      <c r="BV100" s="250"/>
    </row>
    <row r="101" spans="63:74" x14ac:dyDescent="0.25">
      <c r="BK101" s="250"/>
      <c r="BL101" s="250"/>
      <c r="BM101" s="250"/>
      <c r="BN101" s="250"/>
      <c r="BO101" s="250"/>
      <c r="BP101" s="250"/>
      <c r="BQ101" s="250"/>
      <c r="BR101" s="250"/>
      <c r="BS101" s="250"/>
      <c r="BT101" s="250"/>
      <c r="BU101" s="250"/>
      <c r="BV101" s="250"/>
    </row>
    <row r="102" spans="63:74" x14ac:dyDescent="0.25">
      <c r="BK102" s="250"/>
      <c r="BL102" s="250"/>
      <c r="BM102" s="250"/>
      <c r="BN102" s="250"/>
      <c r="BO102" s="250"/>
      <c r="BP102" s="250"/>
      <c r="BQ102" s="250"/>
      <c r="BR102" s="250"/>
      <c r="BS102" s="250"/>
      <c r="BT102" s="250"/>
      <c r="BU102" s="250"/>
      <c r="BV102" s="250"/>
    </row>
    <row r="103" spans="63:74" x14ac:dyDescent="0.25">
      <c r="BK103" s="250"/>
      <c r="BL103" s="250"/>
      <c r="BM103" s="250"/>
      <c r="BN103" s="250"/>
      <c r="BO103" s="250"/>
      <c r="BP103" s="250"/>
      <c r="BQ103" s="250"/>
      <c r="BR103" s="250"/>
      <c r="BS103" s="250"/>
      <c r="BT103" s="250"/>
      <c r="BU103" s="250"/>
      <c r="BV103" s="250"/>
    </row>
    <row r="104" spans="63:74" x14ac:dyDescent="0.25">
      <c r="BK104" s="250"/>
      <c r="BL104" s="250"/>
      <c r="BM104" s="250"/>
      <c r="BN104" s="250"/>
      <c r="BO104" s="250"/>
      <c r="BP104" s="250"/>
      <c r="BQ104" s="250"/>
      <c r="BR104" s="250"/>
      <c r="BS104" s="250"/>
      <c r="BT104" s="250"/>
      <c r="BU104" s="250"/>
      <c r="BV104" s="250"/>
    </row>
    <row r="105" spans="63:74" x14ac:dyDescent="0.25">
      <c r="BK105" s="250"/>
      <c r="BL105" s="250"/>
      <c r="BM105" s="250"/>
      <c r="BN105" s="250"/>
      <c r="BO105" s="250"/>
      <c r="BP105" s="250"/>
      <c r="BQ105" s="250"/>
      <c r="BR105" s="250"/>
      <c r="BS105" s="250"/>
      <c r="BT105" s="250"/>
      <c r="BU105" s="250"/>
      <c r="BV105" s="250"/>
    </row>
    <row r="106" spans="63:74" x14ac:dyDescent="0.25">
      <c r="BK106" s="250"/>
      <c r="BL106" s="250"/>
      <c r="BM106" s="250"/>
      <c r="BN106" s="250"/>
      <c r="BO106" s="250"/>
      <c r="BP106" s="250"/>
      <c r="BQ106" s="250"/>
      <c r="BR106" s="250"/>
      <c r="BS106" s="250"/>
      <c r="BT106" s="250"/>
      <c r="BU106" s="250"/>
      <c r="BV106" s="250"/>
    </row>
    <row r="107" spans="63:74" x14ac:dyDescent="0.25">
      <c r="BK107" s="250"/>
      <c r="BL107" s="250"/>
      <c r="BM107" s="250"/>
      <c r="BN107" s="250"/>
      <c r="BO107" s="250"/>
      <c r="BP107" s="250"/>
      <c r="BQ107" s="250"/>
      <c r="BR107" s="250"/>
      <c r="BS107" s="250"/>
      <c r="BT107" s="250"/>
      <c r="BU107" s="250"/>
      <c r="BV107" s="250"/>
    </row>
    <row r="108" spans="63:74" x14ac:dyDescent="0.25">
      <c r="BK108" s="250"/>
      <c r="BL108" s="250"/>
      <c r="BM108" s="250"/>
      <c r="BN108" s="250"/>
      <c r="BO108" s="250"/>
      <c r="BP108" s="250"/>
      <c r="BQ108" s="250"/>
      <c r="BR108" s="250"/>
      <c r="BS108" s="250"/>
      <c r="BT108" s="250"/>
      <c r="BU108" s="250"/>
      <c r="BV108" s="250"/>
    </row>
    <row r="109" spans="63:74" x14ac:dyDescent="0.25">
      <c r="BK109" s="250"/>
      <c r="BL109" s="250"/>
      <c r="BM109" s="250"/>
      <c r="BN109" s="250"/>
      <c r="BO109" s="250"/>
      <c r="BP109" s="250"/>
      <c r="BQ109" s="250"/>
      <c r="BR109" s="250"/>
      <c r="BS109" s="250"/>
      <c r="BT109" s="250"/>
      <c r="BU109" s="250"/>
      <c r="BV109" s="250"/>
    </row>
    <row r="110" spans="63:74" x14ac:dyDescent="0.25">
      <c r="BK110" s="250"/>
      <c r="BL110" s="250"/>
      <c r="BM110" s="250"/>
      <c r="BN110" s="250"/>
      <c r="BO110" s="250"/>
      <c r="BP110" s="250"/>
      <c r="BQ110" s="250"/>
      <c r="BR110" s="250"/>
      <c r="BS110" s="250"/>
      <c r="BT110" s="250"/>
      <c r="BU110" s="250"/>
      <c r="BV110" s="250"/>
    </row>
    <row r="111" spans="63:74" x14ac:dyDescent="0.25">
      <c r="BK111" s="250"/>
      <c r="BL111" s="250"/>
      <c r="BM111" s="250"/>
      <c r="BN111" s="250"/>
      <c r="BO111" s="250"/>
      <c r="BP111" s="250"/>
      <c r="BQ111" s="250"/>
      <c r="BR111" s="250"/>
      <c r="BS111" s="250"/>
      <c r="BT111" s="250"/>
      <c r="BU111" s="250"/>
      <c r="BV111" s="250"/>
    </row>
    <row r="112" spans="63:74" x14ac:dyDescent="0.25">
      <c r="BK112" s="250"/>
      <c r="BL112" s="250"/>
      <c r="BM112" s="250"/>
      <c r="BN112" s="250"/>
      <c r="BO112" s="250"/>
      <c r="BP112" s="250"/>
      <c r="BQ112" s="250"/>
      <c r="BR112" s="250"/>
      <c r="BS112" s="250"/>
      <c r="BT112" s="250"/>
      <c r="BU112" s="250"/>
      <c r="BV112" s="250"/>
    </row>
    <row r="113" spans="63:74" x14ac:dyDescent="0.25">
      <c r="BK113" s="250"/>
      <c r="BL113" s="250"/>
      <c r="BM113" s="250"/>
      <c r="BN113" s="250"/>
      <c r="BO113" s="250"/>
      <c r="BP113" s="250"/>
      <c r="BQ113" s="250"/>
      <c r="BR113" s="250"/>
      <c r="BS113" s="250"/>
      <c r="BT113" s="250"/>
      <c r="BU113" s="250"/>
      <c r="BV113" s="250"/>
    </row>
    <row r="114" spans="63:74" x14ac:dyDescent="0.25">
      <c r="BK114" s="250"/>
      <c r="BL114" s="250"/>
      <c r="BM114" s="250"/>
      <c r="BN114" s="250"/>
      <c r="BO114" s="250"/>
      <c r="BP114" s="250"/>
      <c r="BQ114" s="250"/>
      <c r="BR114" s="250"/>
      <c r="BS114" s="250"/>
      <c r="BT114" s="250"/>
      <c r="BU114" s="250"/>
      <c r="BV114" s="250"/>
    </row>
    <row r="115" spans="63:74" x14ac:dyDescent="0.25">
      <c r="BK115" s="250"/>
      <c r="BL115" s="250"/>
      <c r="BM115" s="250"/>
      <c r="BN115" s="250"/>
      <c r="BO115" s="250"/>
      <c r="BP115" s="250"/>
      <c r="BQ115" s="250"/>
      <c r="BR115" s="250"/>
      <c r="BS115" s="250"/>
      <c r="BT115" s="250"/>
      <c r="BU115" s="250"/>
      <c r="BV115" s="250"/>
    </row>
    <row r="116" spans="63:74" x14ac:dyDescent="0.25">
      <c r="BK116" s="250"/>
      <c r="BL116" s="250"/>
      <c r="BM116" s="250"/>
      <c r="BN116" s="250"/>
      <c r="BO116" s="250"/>
      <c r="BP116" s="250"/>
      <c r="BQ116" s="250"/>
      <c r="BR116" s="250"/>
      <c r="BS116" s="250"/>
      <c r="BT116" s="250"/>
      <c r="BU116" s="250"/>
      <c r="BV116" s="250"/>
    </row>
    <row r="117" spans="63:74" x14ac:dyDescent="0.25">
      <c r="BK117" s="250"/>
      <c r="BL117" s="250"/>
      <c r="BM117" s="250"/>
      <c r="BN117" s="250"/>
      <c r="BO117" s="250"/>
      <c r="BP117" s="250"/>
      <c r="BQ117" s="250"/>
      <c r="BR117" s="250"/>
      <c r="BS117" s="250"/>
      <c r="BT117" s="250"/>
      <c r="BU117" s="250"/>
      <c r="BV117" s="250"/>
    </row>
    <row r="118" spans="63:74" x14ac:dyDescent="0.25">
      <c r="BK118" s="250"/>
      <c r="BL118" s="250"/>
      <c r="BM118" s="250"/>
      <c r="BN118" s="250"/>
      <c r="BO118" s="250"/>
      <c r="BP118" s="250"/>
      <c r="BQ118" s="250"/>
      <c r="BR118" s="250"/>
      <c r="BS118" s="250"/>
      <c r="BT118" s="250"/>
      <c r="BU118" s="250"/>
      <c r="BV118" s="250"/>
    </row>
    <row r="119" spans="63:74" x14ac:dyDescent="0.25">
      <c r="BK119" s="250"/>
      <c r="BL119" s="250"/>
      <c r="BM119" s="250"/>
      <c r="BN119" s="250"/>
      <c r="BO119" s="250"/>
      <c r="BP119" s="250"/>
      <c r="BQ119" s="250"/>
      <c r="BR119" s="250"/>
      <c r="BS119" s="250"/>
      <c r="BT119" s="250"/>
      <c r="BU119" s="250"/>
      <c r="BV119" s="250"/>
    </row>
    <row r="120" spans="63:74" x14ac:dyDescent="0.25">
      <c r="BK120" s="250"/>
      <c r="BL120" s="250"/>
      <c r="BM120" s="250"/>
      <c r="BN120" s="250"/>
      <c r="BO120" s="250"/>
      <c r="BP120" s="250"/>
      <c r="BQ120" s="250"/>
      <c r="BR120" s="250"/>
      <c r="BS120" s="250"/>
      <c r="BT120" s="250"/>
      <c r="BU120" s="250"/>
      <c r="BV120" s="250"/>
    </row>
    <row r="121" spans="63:74" x14ac:dyDescent="0.25">
      <c r="BK121" s="250"/>
      <c r="BL121" s="250"/>
      <c r="BM121" s="250"/>
      <c r="BN121" s="250"/>
      <c r="BO121" s="250"/>
      <c r="BP121" s="250"/>
      <c r="BQ121" s="250"/>
      <c r="BR121" s="250"/>
      <c r="BS121" s="250"/>
      <c r="BT121" s="250"/>
      <c r="BU121" s="250"/>
      <c r="BV121" s="250"/>
    </row>
    <row r="122" spans="63:74" x14ac:dyDescent="0.25">
      <c r="BK122" s="250"/>
      <c r="BL122" s="250"/>
      <c r="BM122" s="250"/>
      <c r="BN122" s="250"/>
      <c r="BO122" s="250"/>
      <c r="BP122" s="250"/>
      <c r="BQ122" s="250"/>
      <c r="BR122" s="250"/>
      <c r="BS122" s="250"/>
      <c r="BT122" s="250"/>
      <c r="BU122" s="250"/>
      <c r="BV122" s="250"/>
    </row>
    <row r="123" spans="63:74" x14ac:dyDescent="0.25">
      <c r="BK123" s="250"/>
      <c r="BL123" s="250"/>
      <c r="BM123" s="250"/>
      <c r="BN123" s="250"/>
      <c r="BO123" s="250"/>
      <c r="BP123" s="250"/>
      <c r="BQ123" s="250"/>
      <c r="BR123" s="250"/>
      <c r="BS123" s="250"/>
      <c r="BT123" s="250"/>
      <c r="BU123" s="250"/>
      <c r="BV123" s="250"/>
    </row>
    <row r="124" spans="63:74" x14ac:dyDescent="0.25">
      <c r="BK124" s="250"/>
      <c r="BL124" s="250"/>
      <c r="BM124" s="250"/>
      <c r="BN124" s="250"/>
      <c r="BO124" s="250"/>
      <c r="BP124" s="250"/>
      <c r="BQ124" s="250"/>
      <c r="BR124" s="250"/>
      <c r="BS124" s="250"/>
      <c r="BT124" s="250"/>
      <c r="BU124" s="250"/>
      <c r="BV124" s="250"/>
    </row>
    <row r="125" spans="63:74" x14ac:dyDescent="0.25">
      <c r="BK125" s="250"/>
      <c r="BL125" s="250"/>
      <c r="BM125" s="250"/>
      <c r="BN125" s="250"/>
      <c r="BO125" s="250"/>
      <c r="BP125" s="250"/>
      <c r="BQ125" s="250"/>
      <c r="BR125" s="250"/>
      <c r="BS125" s="250"/>
      <c r="BT125" s="250"/>
      <c r="BU125" s="250"/>
      <c r="BV125" s="250"/>
    </row>
    <row r="126" spans="63:74" x14ac:dyDescent="0.25">
      <c r="BK126" s="250"/>
      <c r="BL126" s="250"/>
      <c r="BM126" s="250"/>
      <c r="BN126" s="250"/>
      <c r="BO126" s="250"/>
      <c r="BP126" s="250"/>
      <c r="BQ126" s="250"/>
      <c r="BR126" s="250"/>
      <c r="BS126" s="250"/>
      <c r="BT126" s="250"/>
      <c r="BU126" s="250"/>
      <c r="BV126" s="250"/>
    </row>
    <row r="127" spans="63:74" x14ac:dyDescent="0.25">
      <c r="BK127" s="250"/>
      <c r="BL127" s="250"/>
      <c r="BM127" s="250"/>
      <c r="BN127" s="250"/>
      <c r="BO127" s="250"/>
      <c r="BP127" s="250"/>
      <c r="BQ127" s="250"/>
      <c r="BR127" s="250"/>
      <c r="BS127" s="250"/>
      <c r="BT127" s="250"/>
      <c r="BU127" s="250"/>
      <c r="BV127" s="250"/>
    </row>
    <row r="128" spans="63:74" x14ac:dyDescent="0.25">
      <c r="BK128" s="250"/>
      <c r="BL128" s="250"/>
      <c r="BM128" s="250"/>
      <c r="BN128" s="250"/>
      <c r="BO128" s="250"/>
      <c r="BP128" s="250"/>
      <c r="BQ128" s="250"/>
      <c r="BR128" s="250"/>
      <c r="BS128" s="250"/>
      <c r="BT128" s="250"/>
      <c r="BU128" s="250"/>
      <c r="BV128" s="250"/>
    </row>
    <row r="129" spans="63:74" x14ac:dyDescent="0.25">
      <c r="BK129" s="250"/>
      <c r="BL129" s="250"/>
      <c r="BM129" s="250"/>
      <c r="BN129" s="250"/>
      <c r="BO129" s="250"/>
      <c r="BP129" s="250"/>
      <c r="BQ129" s="250"/>
      <c r="BR129" s="250"/>
      <c r="BS129" s="250"/>
      <c r="BT129" s="250"/>
      <c r="BU129" s="250"/>
      <c r="BV129" s="250"/>
    </row>
    <row r="130" spans="63:74" x14ac:dyDescent="0.25">
      <c r="BK130" s="250"/>
      <c r="BL130" s="250"/>
      <c r="BM130" s="250"/>
      <c r="BN130" s="250"/>
      <c r="BO130" s="250"/>
      <c r="BP130" s="250"/>
      <c r="BQ130" s="250"/>
      <c r="BR130" s="250"/>
      <c r="BS130" s="250"/>
      <c r="BT130" s="250"/>
      <c r="BU130" s="250"/>
      <c r="BV130" s="250"/>
    </row>
    <row r="131" spans="63:74" x14ac:dyDescent="0.25">
      <c r="BK131" s="250"/>
      <c r="BL131" s="250"/>
      <c r="BM131" s="250"/>
      <c r="BN131" s="250"/>
      <c r="BO131" s="250"/>
      <c r="BP131" s="250"/>
      <c r="BQ131" s="250"/>
      <c r="BR131" s="250"/>
      <c r="BS131" s="250"/>
      <c r="BT131" s="250"/>
      <c r="BU131" s="250"/>
      <c r="BV131" s="250"/>
    </row>
    <row r="132" spans="63:74" x14ac:dyDescent="0.25">
      <c r="BK132" s="250"/>
      <c r="BL132" s="250"/>
      <c r="BM132" s="250"/>
      <c r="BN132" s="250"/>
      <c r="BO132" s="250"/>
      <c r="BP132" s="250"/>
      <c r="BQ132" s="250"/>
      <c r="BR132" s="250"/>
      <c r="BS132" s="250"/>
      <c r="BT132" s="250"/>
      <c r="BU132" s="250"/>
      <c r="BV132" s="250"/>
    </row>
    <row r="133" spans="63:74" x14ac:dyDescent="0.25">
      <c r="BK133" s="250"/>
      <c r="BL133" s="250"/>
      <c r="BM133" s="250"/>
      <c r="BN133" s="250"/>
      <c r="BO133" s="250"/>
      <c r="BP133" s="250"/>
      <c r="BQ133" s="250"/>
      <c r="BR133" s="250"/>
      <c r="BS133" s="250"/>
      <c r="BT133" s="250"/>
      <c r="BU133" s="250"/>
      <c r="BV133" s="250"/>
    </row>
    <row r="134" spans="63:74" x14ac:dyDescent="0.25">
      <c r="BK134" s="250"/>
      <c r="BL134" s="250"/>
      <c r="BM134" s="250"/>
      <c r="BN134" s="250"/>
      <c r="BO134" s="250"/>
      <c r="BP134" s="250"/>
      <c r="BQ134" s="250"/>
      <c r="BR134" s="250"/>
      <c r="BS134" s="250"/>
      <c r="BT134" s="250"/>
      <c r="BU134" s="250"/>
      <c r="BV134" s="250"/>
    </row>
    <row r="135" spans="63:74" x14ac:dyDescent="0.25">
      <c r="BK135" s="250"/>
      <c r="BL135" s="250"/>
      <c r="BM135" s="250"/>
      <c r="BN135" s="250"/>
      <c r="BO135" s="250"/>
      <c r="BP135" s="250"/>
      <c r="BQ135" s="250"/>
      <c r="BR135" s="250"/>
      <c r="BS135" s="250"/>
      <c r="BT135" s="250"/>
      <c r="BU135" s="250"/>
      <c r="BV135" s="250"/>
    </row>
    <row r="136" spans="63:74" x14ac:dyDescent="0.25">
      <c r="BK136" s="250"/>
      <c r="BL136" s="250"/>
      <c r="BM136" s="250"/>
      <c r="BN136" s="250"/>
      <c r="BO136" s="250"/>
      <c r="BP136" s="250"/>
      <c r="BQ136" s="250"/>
      <c r="BR136" s="250"/>
      <c r="BS136" s="250"/>
      <c r="BT136" s="250"/>
      <c r="BU136" s="250"/>
      <c r="BV136" s="250"/>
    </row>
    <row r="137" spans="63:74" x14ac:dyDescent="0.25">
      <c r="BK137" s="250"/>
      <c r="BL137" s="250"/>
      <c r="BM137" s="250"/>
      <c r="BN137" s="250"/>
      <c r="BO137" s="250"/>
      <c r="BP137" s="250"/>
      <c r="BQ137" s="250"/>
      <c r="BR137" s="250"/>
      <c r="BS137" s="250"/>
      <c r="BT137" s="250"/>
      <c r="BU137" s="250"/>
      <c r="BV137" s="250"/>
    </row>
    <row r="138" spans="63:74" x14ac:dyDescent="0.25">
      <c r="BK138" s="250"/>
      <c r="BL138" s="250"/>
      <c r="BM138" s="250"/>
      <c r="BN138" s="250"/>
      <c r="BO138" s="250"/>
      <c r="BP138" s="250"/>
      <c r="BQ138" s="250"/>
      <c r="BR138" s="250"/>
      <c r="BS138" s="250"/>
      <c r="BT138" s="250"/>
      <c r="BU138" s="250"/>
      <c r="BV138" s="250"/>
    </row>
    <row r="139" spans="63:74" x14ac:dyDescent="0.25">
      <c r="BK139" s="250"/>
      <c r="BL139" s="250"/>
      <c r="BM139" s="250"/>
      <c r="BN139" s="250"/>
      <c r="BO139" s="250"/>
      <c r="BP139" s="250"/>
      <c r="BQ139" s="250"/>
      <c r="BR139" s="250"/>
      <c r="BS139" s="250"/>
      <c r="BT139" s="250"/>
      <c r="BU139" s="250"/>
      <c r="BV139" s="250"/>
    </row>
    <row r="140" spans="63:74" x14ac:dyDescent="0.25">
      <c r="BK140" s="250"/>
      <c r="BL140" s="250"/>
      <c r="BM140" s="250"/>
      <c r="BN140" s="250"/>
      <c r="BO140" s="250"/>
      <c r="BP140" s="250"/>
      <c r="BQ140" s="250"/>
      <c r="BR140" s="250"/>
      <c r="BS140" s="250"/>
      <c r="BT140" s="250"/>
      <c r="BU140" s="250"/>
      <c r="BV140" s="250"/>
    </row>
    <row r="141" spans="63:74" x14ac:dyDescent="0.25">
      <c r="BK141" s="250"/>
      <c r="BL141" s="250"/>
      <c r="BM141" s="250"/>
      <c r="BN141" s="250"/>
      <c r="BO141" s="250"/>
      <c r="BP141" s="250"/>
      <c r="BQ141" s="250"/>
      <c r="BR141" s="250"/>
      <c r="BS141" s="250"/>
      <c r="BT141" s="250"/>
      <c r="BU141" s="250"/>
      <c r="BV141" s="250"/>
    </row>
    <row r="142" spans="63:74" x14ac:dyDescent="0.25">
      <c r="BK142" s="250"/>
      <c r="BL142" s="250"/>
      <c r="BM142" s="250"/>
      <c r="BN142" s="250"/>
      <c r="BO142" s="250"/>
      <c r="BP142" s="250"/>
      <c r="BQ142" s="250"/>
      <c r="BR142" s="250"/>
      <c r="BS142" s="250"/>
      <c r="BT142" s="250"/>
      <c r="BU142" s="250"/>
      <c r="BV142" s="250"/>
    </row>
    <row r="143" spans="63:74" x14ac:dyDescent="0.25">
      <c r="BK143" s="250"/>
      <c r="BL143" s="250"/>
      <c r="BM143" s="250"/>
      <c r="BN143" s="250"/>
      <c r="BO143" s="250"/>
      <c r="BP143" s="250"/>
      <c r="BQ143" s="250"/>
      <c r="BR143" s="250"/>
      <c r="BS143" s="250"/>
      <c r="BT143" s="250"/>
      <c r="BU143" s="250"/>
      <c r="BV143" s="250"/>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T5" activePane="bottomRight" state="frozen"/>
      <selection activeCell="BI18" sqref="BI18"/>
      <selection pane="topRight" activeCell="BI18" sqref="BI18"/>
      <selection pane="bottomLeft" activeCell="BI18" sqref="BI18"/>
      <selection pane="bottomRight" activeCell="B63" sqref="B63"/>
    </sheetView>
  </sheetViews>
  <sheetFormatPr defaultColWidth="9.54296875" defaultRowHeight="10" x14ac:dyDescent="0.2"/>
  <cols>
    <col min="1" max="1" width="13.453125" style="148" customWidth="1"/>
    <col min="2" max="2" width="36.453125" style="148" customWidth="1"/>
    <col min="3" max="50" width="6.54296875" style="148" customWidth="1"/>
    <col min="51" max="55" width="6.54296875" style="244" customWidth="1"/>
    <col min="56" max="58" width="6.54296875" style="517" customWidth="1"/>
    <col min="59" max="62" width="6.54296875" style="244" customWidth="1"/>
    <col min="63" max="74" width="6.54296875" style="148" customWidth="1"/>
    <col min="75" max="16384" width="9.54296875" style="148"/>
  </cols>
  <sheetData>
    <row r="1" spans="1:74" ht="13.4" customHeight="1" x14ac:dyDescent="0.3">
      <c r="A1" s="649" t="s">
        <v>699</v>
      </c>
      <c r="B1" s="762" t="s">
        <v>1119</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s="149" customFormat="1" ht="13.4" customHeight="1" x14ac:dyDescent="0.25">
      <c r="A2" s="650"/>
      <c r="B2" s="540" t="str">
        <f>"U.S. Energy Information Administration  |  Short-Term Energy Outlook  - "&amp;Dates!D1</f>
        <v>U.S. Energy Information Administration  |  Short-Term Energy Outlook  - May 2024</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Y2" s="364"/>
      <c r="AZ2" s="364"/>
      <c r="BA2" s="364"/>
      <c r="BB2" s="364"/>
      <c r="BC2" s="364"/>
      <c r="BD2" s="518"/>
      <c r="BE2" s="518"/>
      <c r="BF2" s="518"/>
      <c r="BG2" s="364"/>
      <c r="BH2" s="364"/>
      <c r="BI2" s="364"/>
      <c r="BJ2" s="364"/>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ht="10.5"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7"/>
      <c r="B5" s="150" t="s">
        <v>146</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361"/>
      <c r="AZ5" s="361"/>
      <c r="BA5" s="361"/>
      <c r="BB5" s="516"/>
      <c r="BC5" s="361"/>
      <c r="BD5" s="151"/>
      <c r="BE5" s="151"/>
      <c r="BF5" s="151"/>
      <c r="BG5" s="151"/>
      <c r="BH5" s="151"/>
      <c r="BI5" s="151"/>
      <c r="BJ5" s="361"/>
      <c r="BK5" s="297"/>
      <c r="BL5" s="297"/>
      <c r="BM5" s="297"/>
      <c r="BN5" s="297"/>
      <c r="BO5" s="297"/>
      <c r="BP5" s="297"/>
      <c r="BQ5" s="297"/>
      <c r="BR5" s="297"/>
      <c r="BS5" s="297"/>
      <c r="BT5" s="297"/>
      <c r="BU5" s="297"/>
      <c r="BV5" s="297"/>
    </row>
    <row r="6" spans="1:74" ht="11.15" customHeight="1" x14ac:dyDescent="0.25">
      <c r="A6" s="7" t="s">
        <v>61</v>
      </c>
      <c r="B6" s="163" t="s">
        <v>359</v>
      </c>
      <c r="C6" s="201">
        <v>1032.0228196999999</v>
      </c>
      <c r="D6" s="201">
        <v>923.77015888000005</v>
      </c>
      <c r="E6" s="201">
        <v>778.08133774999999</v>
      </c>
      <c r="F6" s="201">
        <v>654.85598531000005</v>
      </c>
      <c r="G6" s="201">
        <v>288.94624463999997</v>
      </c>
      <c r="H6" s="201">
        <v>28.440759214</v>
      </c>
      <c r="I6" s="201">
        <v>1.1275709508</v>
      </c>
      <c r="J6" s="201">
        <v>9.7195839300000006</v>
      </c>
      <c r="K6" s="201">
        <v>103.71217621</v>
      </c>
      <c r="L6" s="201">
        <v>398.69769874999997</v>
      </c>
      <c r="M6" s="201">
        <v>615.44180194</v>
      </c>
      <c r="N6" s="201">
        <v>986.81164506000005</v>
      </c>
      <c r="O6" s="201">
        <v>1123.5676960000001</v>
      </c>
      <c r="P6" s="201">
        <v>1051.9317418000001</v>
      </c>
      <c r="Q6" s="201">
        <v>837.37018873</v>
      </c>
      <c r="R6" s="201">
        <v>519.74377898</v>
      </c>
      <c r="S6" s="201">
        <v>246.55995970999999</v>
      </c>
      <c r="T6" s="201">
        <v>14.961055336999999</v>
      </c>
      <c r="U6" s="201">
        <v>12.639136199999999</v>
      </c>
      <c r="V6" s="201">
        <v>3.6068559945000001</v>
      </c>
      <c r="W6" s="201">
        <v>68.287536575000004</v>
      </c>
      <c r="X6" s="201">
        <v>279.26189337</v>
      </c>
      <c r="Y6" s="201">
        <v>727.35829390000004</v>
      </c>
      <c r="Z6" s="201">
        <v>914.08163895999996</v>
      </c>
      <c r="AA6" s="201">
        <v>1303.0142062</v>
      </c>
      <c r="AB6" s="201">
        <v>993.75945196999999</v>
      </c>
      <c r="AC6" s="201">
        <v>840.97146512999996</v>
      </c>
      <c r="AD6" s="201">
        <v>543.87048593999998</v>
      </c>
      <c r="AE6" s="201">
        <v>186.87449261</v>
      </c>
      <c r="AF6" s="201">
        <v>53.364625283000002</v>
      </c>
      <c r="AG6" s="201">
        <v>3.0061351348000001</v>
      </c>
      <c r="AH6" s="201">
        <v>3.4726439453000002</v>
      </c>
      <c r="AI6" s="201">
        <v>108.09723455</v>
      </c>
      <c r="AJ6" s="201">
        <v>386.41676196999998</v>
      </c>
      <c r="AK6" s="201">
        <v>613.65580666000005</v>
      </c>
      <c r="AL6" s="201">
        <v>982.71881594000001</v>
      </c>
      <c r="AM6" s="201">
        <v>921.89713572000005</v>
      </c>
      <c r="AN6" s="201">
        <v>936.91321158000005</v>
      </c>
      <c r="AO6" s="201">
        <v>848.48249723000004</v>
      </c>
      <c r="AP6" s="201">
        <v>465.10241041</v>
      </c>
      <c r="AQ6" s="201">
        <v>281.74505948000001</v>
      </c>
      <c r="AR6" s="201">
        <v>65.916192046000006</v>
      </c>
      <c r="AS6" s="201">
        <v>1.0718706446999999</v>
      </c>
      <c r="AT6" s="201">
        <v>24.071252283</v>
      </c>
      <c r="AU6" s="201">
        <v>64.086542264000002</v>
      </c>
      <c r="AV6" s="201">
        <v>284.72490162000003</v>
      </c>
      <c r="AW6" s="201">
        <v>787.47061143999997</v>
      </c>
      <c r="AX6" s="201">
        <v>851.01440491000005</v>
      </c>
      <c r="AY6" s="201">
        <v>1084.7030242000001</v>
      </c>
      <c r="AZ6" s="201">
        <v>910.06311316999995</v>
      </c>
      <c r="BA6" s="201">
        <v>763.83154807000005</v>
      </c>
      <c r="BB6" s="201">
        <v>538.38911594000001</v>
      </c>
      <c r="BC6" s="240">
        <v>240.07637664999999</v>
      </c>
      <c r="BD6" s="240">
        <v>47.792249232000003</v>
      </c>
      <c r="BE6" s="240">
        <v>8.0980498786999995</v>
      </c>
      <c r="BF6" s="240">
        <v>17.437776836000001</v>
      </c>
      <c r="BG6" s="240">
        <v>105.06344996</v>
      </c>
      <c r="BH6" s="240">
        <v>400.60740157999999</v>
      </c>
      <c r="BI6" s="240">
        <v>670.99797282999998</v>
      </c>
      <c r="BJ6" s="240">
        <v>964.83428431000004</v>
      </c>
      <c r="BK6" s="240">
        <v>1125.5967489</v>
      </c>
      <c r="BL6" s="240">
        <v>964.66033746999994</v>
      </c>
      <c r="BM6" s="240">
        <v>852.78287523999995</v>
      </c>
      <c r="BN6" s="240">
        <v>523.70650496999997</v>
      </c>
      <c r="BO6" s="240">
        <v>246.87381260000001</v>
      </c>
      <c r="BP6" s="240">
        <v>47.612576060999999</v>
      </c>
      <c r="BQ6" s="240">
        <v>8.0689017835999994</v>
      </c>
      <c r="BR6" s="240">
        <v>17.373069147999999</v>
      </c>
      <c r="BS6" s="240">
        <v>104.66215314</v>
      </c>
      <c r="BT6" s="240">
        <v>399.04140063</v>
      </c>
      <c r="BU6" s="240">
        <v>668.36103966999997</v>
      </c>
      <c r="BV6" s="240">
        <v>961.04105372000004</v>
      </c>
    </row>
    <row r="7" spans="1:74" ht="11.15" customHeight="1" x14ac:dyDescent="0.25">
      <c r="A7" s="7" t="s">
        <v>62</v>
      </c>
      <c r="B7" s="163" t="s">
        <v>388</v>
      </c>
      <c r="C7" s="201">
        <v>954.09183670000004</v>
      </c>
      <c r="D7" s="201">
        <v>837.16509020000001</v>
      </c>
      <c r="E7" s="201">
        <v>668.31296324000004</v>
      </c>
      <c r="F7" s="201">
        <v>564.97234510999999</v>
      </c>
      <c r="G7" s="201">
        <v>248.88983182000001</v>
      </c>
      <c r="H7" s="201">
        <v>17.445637744999999</v>
      </c>
      <c r="I7" s="201">
        <v>1E-10</v>
      </c>
      <c r="J7" s="201">
        <v>3.5971194484</v>
      </c>
      <c r="K7" s="201">
        <v>79.046584182999993</v>
      </c>
      <c r="L7" s="201">
        <v>336.01703044999999</v>
      </c>
      <c r="M7" s="201">
        <v>546.28044614999999</v>
      </c>
      <c r="N7" s="201">
        <v>942.90175001</v>
      </c>
      <c r="O7" s="201">
        <v>1064.7729592000001</v>
      </c>
      <c r="P7" s="201">
        <v>1015.7124414</v>
      </c>
      <c r="Q7" s="201">
        <v>736.27220774</v>
      </c>
      <c r="R7" s="201">
        <v>440.36854163999999</v>
      </c>
      <c r="S7" s="201">
        <v>215.45598419000001</v>
      </c>
      <c r="T7" s="201">
        <v>9.6065518213000001</v>
      </c>
      <c r="U7" s="201">
        <v>3.7519907913999999</v>
      </c>
      <c r="V7" s="201">
        <v>2.0301915687999998</v>
      </c>
      <c r="W7" s="201">
        <v>50.331768085999997</v>
      </c>
      <c r="X7" s="201">
        <v>206.20977456</v>
      </c>
      <c r="Y7" s="201">
        <v>707.94392373000005</v>
      </c>
      <c r="Z7" s="201">
        <v>809.10280587</v>
      </c>
      <c r="AA7" s="201">
        <v>1242.3172026</v>
      </c>
      <c r="AB7" s="201">
        <v>932.57346285999995</v>
      </c>
      <c r="AC7" s="201">
        <v>758.38709340000003</v>
      </c>
      <c r="AD7" s="201">
        <v>494.67852083000002</v>
      </c>
      <c r="AE7" s="201">
        <v>145.75952298000001</v>
      </c>
      <c r="AF7" s="201">
        <v>27.067609506</v>
      </c>
      <c r="AG7" s="201">
        <v>1.7172393877000001</v>
      </c>
      <c r="AH7" s="201">
        <v>3.4246497737000001</v>
      </c>
      <c r="AI7" s="201">
        <v>67.367376414000006</v>
      </c>
      <c r="AJ7" s="201">
        <v>393.42772398</v>
      </c>
      <c r="AK7" s="201">
        <v>588.43353099000001</v>
      </c>
      <c r="AL7" s="201">
        <v>980.45016303</v>
      </c>
      <c r="AM7" s="201">
        <v>845.24815596999997</v>
      </c>
      <c r="AN7" s="201">
        <v>814.72118808000005</v>
      </c>
      <c r="AO7" s="201">
        <v>796.08383083000001</v>
      </c>
      <c r="AP7" s="201">
        <v>368.15559759000001</v>
      </c>
      <c r="AQ7" s="201">
        <v>243.31513333000001</v>
      </c>
      <c r="AR7" s="201">
        <v>43.952878990999999</v>
      </c>
      <c r="AS7" s="201">
        <v>1.2453790952999999</v>
      </c>
      <c r="AT7" s="201">
        <v>13.026185728</v>
      </c>
      <c r="AU7" s="201">
        <v>58.389598225999997</v>
      </c>
      <c r="AV7" s="201">
        <v>273.75903412000002</v>
      </c>
      <c r="AW7" s="201">
        <v>716.38515753000001</v>
      </c>
      <c r="AX7" s="201">
        <v>792.12290604999998</v>
      </c>
      <c r="AY7" s="201">
        <v>1022.4672337</v>
      </c>
      <c r="AZ7" s="201">
        <v>832.09041850999995</v>
      </c>
      <c r="BA7" s="201">
        <v>670.21088981000003</v>
      </c>
      <c r="BB7" s="201">
        <v>421.25510938999997</v>
      </c>
      <c r="BC7" s="240">
        <v>160.89757641</v>
      </c>
      <c r="BD7" s="240">
        <v>23.718459333999999</v>
      </c>
      <c r="BE7" s="240">
        <v>4.2749169856</v>
      </c>
      <c r="BF7" s="240">
        <v>9.7732784192000004</v>
      </c>
      <c r="BG7" s="240">
        <v>71.96747508</v>
      </c>
      <c r="BH7" s="240">
        <v>343.05945937000001</v>
      </c>
      <c r="BI7" s="240">
        <v>620.80452410999999</v>
      </c>
      <c r="BJ7" s="240">
        <v>901.53182618999995</v>
      </c>
      <c r="BK7" s="240">
        <v>1051.6284516999999</v>
      </c>
      <c r="BL7" s="240">
        <v>896.28435526999999</v>
      </c>
      <c r="BM7" s="240">
        <v>774.72221397999999</v>
      </c>
      <c r="BN7" s="240">
        <v>442.44075407999998</v>
      </c>
      <c r="BO7" s="240">
        <v>187.92636365999999</v>
      </c>
      <c r="BP7" s="240">
        <v>23.609409896999999</v>
      </c>
      <c r="BQ7" s="240">
        <v>4.2548829031000004</v>
      </c>
      <c r="BR7" s="240">
        <v>9.7289743267999995</v>
      </c>
      <c r="BS7" s="240">
        <v>71.665659532999996</v>
      </c>
      <c r="BT7" s="240">
        <v>341.70706732999997</v>
      </c>
      <c r="BU7" s="240">
        <v>618.38324151999996</v>
      </c>
      <c r="BV7" s="240">
        <v>898.02247805000002</v>
      </c>
    </row>
    <row r="8" spans="1:74" ht="11.15" customHeight="1" x14ac:dyDescent="0.25">
      <c r="A8" s="7" t="s">
        <v>63</v>
      </c>
      <c r="B8" s="163" t="s">
        <v>360</v>
      </c>
      <c r="C8" s="201">
        <v>1051.3233210999999</v>
      </c>
      <c r="D8" s="201">
        <v>1001.6053726</v>
      </c>
      <c r="E8" s="201">
        <v>733.51830493</v>
      </c>
      <c r="F8" s="201">
        <v>566.12934569000004</v>
      </c>
      <c r="G8" s="201">
        <v>256.36267660999999</v>
      </c>
      <c r="H8" s="201">
        <v>22.446345918999999</v>
      </c>
      <c r="I8" s="201">
        <v>0.71091821838000002</v>
      </c>
      <c r="J8" s="201">
        <v>13.203157674</v>
      </c>
      <c r="K8" s="201">
        <v>111.43596565999999</v>
      </c>
      <c r="L8" s="201">
        <v>464.32845329000003</v>
      </c>
      <c r="M8" s="201">
        <v>599.03717386000005</v>
      </c>
      <c r="N8" s="201">
        <v>1034.9155956</v>
      </c>
      <c r="O8" s="201">
        <v>1146.5894567</v>
      </c>
      <c r="P8" s="201">
        <v>1248.6708587999999</v>
      </c>
      <c r="Q8" s="201">
        <v>689.88724950999995</v>
      </c>
      <c r="R8" s="201">
        <v>448.18288357</v>
      </c>
      <c r="S8" s="201">
        <v>243.03244993999999</v>
      </c>
      <c r="T8" s="201">
        <v>14.459045795</v>
      </c>
      <c r="U8" s="201">
        <v>6.6672459223000002</v>
      </c>
      <c r="V8" s="201">
        <v>5.2777234602999998</v>
      </c>
      <c r="W8" s="201">
        <v>57.300315513999998</v>
      </c>
      <c r="X8" s="201">
        <v>227.07620548</v>
      </c>
      <c r="Y8" s="201">
        <v>780.13006084999995</v>
      </c>
      <c r="Z8" s="201">
        <v>879.88806352999995</v>
      </c>
      <c r="AA8" s="201">
        <v>1391.4270125999999</v>
      </c>
      <c r="AB8" s="201">
        <v>1084.3804563000001</v>
      </c>
      <c r="AC8" s="201">
        <v>790.97928195999998</v>
      </c>
      <c r="AD8" s="201">
        <v>567.14694282999994</v>
      </c>
      <c r="AE8" s="201">
        <v>159.43668163000001</v>
      </c>
      <c r="AF8" s="201">
        <v>26.037106503</v>
      </c>
      <c r="AG8" s="201">
        <v>3.4256341402000001</v>
      </c>
      <c r="AH8" s="201">
        <v>13.614404492</v>
      </c>
      <c r="AI8" s="201">
        <v>82.050526809000004</v>
      </c>
      <c r="AJ8" s="201">
        <v>425.39340023</v>
      </c>
      <c r="AK8" s="201">
        <v>694.64273044000004</v>
      </c>
      <c r="AL8" s="201">
        <v>1105.3848055000001</v>
      </c>
      <c r="AM8" s="201">
        <v>997.15358475999994</v>
      </c>
      <c r="AN8" s="201">
        <v>880.76364551999995</v>
      </c>
      <c r="AO8" s="201">
        <v>849.24760381999999</v>
      </c>
      <c r="AP8" s="201">
        <v>440.91508012000003</v>
      </c>
      <c r="AQ8" s="201">
        <v>215.07666420999999</v>
      </c>
      <c r="AR8" s="201">
        <v>42.973345727999998</v>
      </c>
      <c r="AS8" s="201">
        <v>6.5959632196999998</v>
      </c>
      <c r="AT8" s="201">
        <v>20.688224436999999</v>
      </c>
      <c r="AU8" s="201">
        <v>67.528000145999997</v>
      </c>
      <c r="AV8" s="201">
        <v>337.68758595000003</v>
      </c>
      <c r="AW8" s="201">
        <v>736.16412766999997</v>
      </c>
      <c r="AX8" s="201">
        <v>825.65643376000003</v>
      </c>
      <c r="AY8" s="201">
        <v>1191.6950463999999</v>
      </c>
      <c r="AZ8" s="201">
        <v>773.09513474000005</v>
      </c>
      <c r="BA8" s="201">
        <v>689.59431528000005</v>
      </c>
      <c r="BB8" s="201">
        <v>408.16172902</v>
      </c>
      <c r="BC8" s="240">
        <v>185.0668062</v>
      </c>
      <c r="BD8" s="240">
        <v>34.265385361</v>
      </c>
      <c r="BE8" s="240">
        <v>8.4189082165000002</v>
      </c>
      <c r="BF8" s="240">
        <v>19.341653225000002</v>
      </c>
      <c r="BG8" s="240">
        <v>92.978517280999995</v>
      </c>
      <c r="BH8" s="240">
        <v>381.58491455000001</v>
      </c>
      <c r="BI8" s="240">
        <v>712.61386105999998</v>
      </c>
      <c r="BJ8" s="240">
        <v>1040.3920585999999</v>
      </c>
      <c r="BK8" s="240">
        <v>1195.0090124999999</v>
      </c>
      <c r="BL8" s="240">
        <v>993.14799082000002</v>
      </c>
      <c r="BM8" s="240">
        <v>813.53060887000004</v>
      </c>
      <c r="BN8" s="240">
        <v>461.18765717999997</v>
      </c>
      <c r="BO8" s="240">
        <v>205.84504351999999</v>
      </c>
      <c r="BP8" s="240">
        <v>34.187853656000001</v>
      </c>
      <c r="BQ8" s="240">
        <v>8.4021485080999998</v>
      </c>
      <c r="BR8" s="240">
        <v>19.298890097000001</v>
      </c>
      <c r="BS8" s="240">
        <v>92.764193198000001</v>
      </c>
      <c r="BT8" s="240">
        <v>380.66492479999999</v>
      </c>
      <c r="BU8" s="240">
        <v>710.88292167999998</v>
      </c>
      <c r="BV8" s="240">
        <v>1037.8596772000001</v>
      </c>
    </row>
    <row r="9" spans="1:74" ht="11.15" customHeight="1" x14ac:dyDescent="0.25">
      <c r="A9" s="7" t="s">
        <v>64</v>
      </c>
      <c r="B9" s="163" t="s">
        <v>361</v>
      </c>
      <c r="C9" s="201">
        <v>1224.9018519000001</v>
      </c>
      <c r="D9" s="201">
        <v>1071.0960786000001</v>
      </c>
      <c r="E9" s="201">
        <v>745.11544862999995</v>
      </c>
      <c r="F9" s="201">
        <v>532.87825363000002</v>
      </c>
      <c r="G9" s="201">
        <v>245.90322272</v>
      </c>
      <c r="H9" s="201">
        <v>20.881568912999999</v>
      </c>
      <c r="I9" s="201">
        <v>5.8485439827999999</v>
      </c>
      <c r="J9" s="201">
        <v>18.315992832999999</v>
      </c>
      <c r="K9" s="201">
        <v>142.87825705</v>
      </c>
      <c r="L9" s="201">
        <v>556.30720716999997</v>
      </c>
      <c r="M9" s="201">
        <v>664.03974761999996</v>
      </c>
      <c r="N9" s="201">
        <v>1097.8312192999999</v>
      </c>
      <c r="O9" s="201">
        <v>1180.5906582</v>
      </c>
      <c r="P9" s="201">
        <v>1375.470227</v>
      </c>
      <c r="Q9" s="201">
        <v>672.71562667000001</v>
      </c>
      <c r="R9" s="201">
        <v>478.12653501</v>
      </c>
      <c r="S9" s="201">
        <v>225.35851156999999</v>
      </c>
      <c r="T9" s="201">
        <v>13.861752726000001</v>
      </c>
      <c r="U9" s="201">
        <v>8.0376529556000005</v>
      </c>
      <c r="V9" s="201">
        <v>11.587380506000001</v>
      </c>
      <c r="W9" s="201">
        <v>67.846260490999995</v>
      </c>
      <c r="X9" s="201">
        <v>295.41914229999998</v>
      </c>
      <c r="Y9" s="201">
        <v>737.60317382999995</v>
      </c>
      <c r="Z9" s="201">
        <v>994.55494104000002</v>
      </c>
      <c r="AA9" s="201">
        <v>1441.9756434999999</v>
      </c>
      <c r="AB9" s="201">
        <v>1194.1732147</v>
      </c>
      <c r="AC9" s="201">
        <v>847.29932485999996</v>
      </c>
      <c r="AD9" s="201">
        <v>577.54203514000005</v>
      </c>
      <c r="AE9" s="201">
        <v>184.62231029</v>
      </c>
      <c r="AF9" s="201">
        <v>29.588797019000001</v>
      </c>
      <c r="AG9" s="201">
        <v>9.1540829515999995</v>
      </c>
      <c r="AH9" s="201">
        <v>18.210174415000001</v>
      </c>
      <c r="AI9" s="201">
        <v>83.933587075999995</v>
      </c>
      <c r="AJ9" s="201">
        <v>404.96444272000002</v>
      </c>
      <c r="AK9" s="201">
        <v>825.08986281</v>
      </c>
      <c r="AL9" s="201">
        <v>1288.8282085999999</v>
      </c>
      <c r="AM9" s="201">
        <v>1183.2087978</v>
      </c>
      <c r="AN9" s="201">
        <v>1030.8894210000001</v>
      </c>
      <c r="AO9" s="201">
        <v>954.92113062999999</v>
      </c>
      <c r="AP9" s="201">
        <v>488.12440642000001</v>
      </c>
      <c r="AQ9" s="201">
        <v>145.28765224</v>
      </c>
      <c r="AR9" s="201">
        <v>22.771583816</v>
      </c>
      <c r="AS9" s="201">
        <v>17.158374180999999</v>
      </c>
      <c r="AT9" s="201">
        <v>17.034682139000001</v>
      </c>
      <c r="AU9" s="201">
        <v>58.737335608000002</v>
      </c>
      <c r="AV9" s="201">
        <v>361.51685386999998</v>
      </c>
      <c r="AW9" s="201">
        <v>746.49835317999998</v>
      </c>
      <c r="AX9" s="201">
        <v>902.93433441000002</v>
      </c>
      <c r="AY9" s="201">
        <v>1339.5428503000001</v>
      </c>
      <c r="AZ9" s="201">
        <v>756.71367405000001</v>
      </c>
      <c r="BA9" s="201">
        <v>735.20941364999999</v>
      </c>
      <c r="BB9" s="201">
        <v>409.06489220999998</v>
      </c>
      <c r="BC9" s="240">
        <v>207.29712086999999</v>
      </c>
      <c r="BD9" s="240">
        <v>42.228817835000001</v>
      </c>
      <c r="BE9" s="240">
        <v>14.420698696000001</v>
      </c>
      <c r="BF9" s="240">
        <v>25.248614871000001</v>
      </c>
      <c r="BG9" s="240">
        <v>114.21498099999999</v>
      </c>
      <c r="BH9" s="240">
        <v>411.55878166000002</v>
      </c>
      <c r="BI9" s="240">
        <v>786.44748448999997</v>
      </c>
      <c r="BJ9" s="240">
        <v>1156.0683102999999</v>
      </c>
      <c r="BK9" s="240">
        <v>1297.1710868</v>
      </c>
      <c r="BL9" s="240">
        <v>1049.4485285000001</v>
      </c>
      <c r="BM9" s="240">
        <v>824.7191335</v>
      </c>
      <c r="BN9" s="240">
        <v>461.26763553000001</v>
      </c>
      <c r="BO9" s="240">
        <v>202.56410683999999</v>
      </c>
      <c r="BP9" s="240">
        <v>42.227067247999997</v>
      </c>
      <c r="BQ9" s="240">
        <v>14.421807384999999</v>
      </c>
      <c r="BR9" s="240">
        <v>25.240432000999999</v>
      </c>
      <c r="BS9" s="240">
        <v>114.15044949999999</v>
      </c>
      <c r="BT9" s="240">
        <v>411.20237967000003</v>
      </c>
      <c r="BU9" s="240">
        <v>785.62832625999999</v>
      </c>
      <c r="BV9" s="240">
        <v>1154.7971066</v>
      </c>
    </row>
    <row r="10" spans="1:74" ht="11.15" customHeight="1" x14ac:dyDescent="0.25">
      <c r="A10" s="7" t="s">
        <v>284</v>
      </c>
      <c r="B10" s="163" t="s">
        <v>389</v>
      </c>
      <c r="C10" s="201">
        <v>482.70153821000002</v>
      </c>
      <c r="D10" s="201">
        <v>397.51166554999998</v>
      </c>
      <c r="E10" s="201">
        <v>231.96480549</v>
      </c>
      <c r="F10" s="201">
        <v>177.7116206</v>
      </c>
      <c r="G10" s="201">
        <v>74.314558439999999</v>
      </c>
      <c r="H10" s="201">
        <v>1.7384405403000001</v>
      </c>
      <c r="I10" s="201">
        <v>1E-10</v>
      </c>
      <c r="J10" s="201">
        <v>5.4020233366000002E-2</v>
      </c>
      <c r="K10" s="201">
        <v>17.085182694</v>
      </c>
      <c r="L10" s="201">
        <v>96.519837534999994</v>
      </c>
      <c r="M10" s="201">
        <v>227.04413097</v>
      </c>
      <c r="N10" s="201">
        <v>556.70732238999994</v>
      </c>
      <c r="O10" s="201">
        <v>578.64354257000002</v>
      </c>
      <c r="P10" s="201">
        <v>484.56288566000001</v>
      </c>
      <c r="Q10" s="201">
        <v>283.24543870999997</v>
      </c>
      <c r="R10" s="201">
        <v>153.66372398999999</v>
      </c>
      <c r="S10" s="201">
        <v>56.477456748000002</v>
      </c>
      <c r="T10" s="201">
        <v>1.1237760080999999</v>
      </c>
      <c r="U10" s="201">
        <v>5.3417047749000003E-2</v>
      </c>
      <c r="V10" s="201">
        <v>2.6670443310999999E-2</v>
      </c>
      <c r="W10" s="201">
        <v>10.003578783</v>
      </c>
      <c r="X10" s="201">
        <v>69.664841640999995</v>
      </c>
      <c r="Y10" s="201">
        <v>377.71592988999998</v>
      </c>
      <c r="Z10" s="201">
        <v>350.70273836000001</v>
      </c>
      <c r="AA10" s="201">
        <v>644.47559729</v>
      </c>
      <c r="AB10" s="201">
        <v>411.88714298999997</v>
      </c>
      <c r="AC10" s="201">
        <v>285.91469734999998</v>
      </c>
      <c r="AD10" s="201">
        <v>156.41396365</v>
      </c>
      <c r="AE10" s="201">
        <v>30.902558474999999</v>
      </c>
      <c r="AF10" s="201">
        <v>0.94114973789</v>
      </c>
      <c r="AG10" s="201">
        <v>2.6236689242999999E-2</v>
      </c>
      <c r="AH10" s="201">
        <v>5.2408107699999998E-2</v>
      </c>
      <c r="AI10" s="201">
        <v>12.712600610999999</v>
      </c>
      <c r="AJ10" s="201">
        <v>176.58104170999999</v>
      </c>
      <c r="AK10" s="201">
        <v>267.38257207999999</v>
      </c>
      <c r="AL10" s="201">
        <v>536.08286201999999</v>
      </c>
      <c r="AM10" s="201">
        <v>449.73530693999999</v>
      </c>
      <c r="AN10" s="201">
        <v>306.80062107999998</v>
      </c>
      <c r="AO10" s="201">
        <v>302.03689487000003</v>
      </c>
      <c r="AP10" s="201">
        <v>116.84478328</v>
      </c>
      <c r="AQ10" s="201">
        <v>65.065167299999999</v>
      </c>
      <c r="AR10" s="201">
        <v>8.5978721448000002</v>
      </c>
      <c r="AS10" s="201">
        <v>2.5890879415000002E-2</v>
      </c>
      <c r="AT10" s="201">
        <v>0.15518607958</v>
      </c>
      <c r="AU10" s="201">
        <v>9.4524266679999993</v>
      </c>
      <c r="AV10" s="201">
        <v>110.20301721</v>
      </c>
      <c r="AW10" s="201">
        <v>325.90578840000001</v>
      </c>
      <c r="AX10" s="201">
        <v>453.35831402999997</v>
      </c>
      <c r="AY10" s="201">
        <v>574.33357402000001</v>
      </c>
      <c r="AZ10" s="201">
        <v>405.37533208000002</v>
      </c>
      <c r="BA10" s="201">
        <v>269.14036062000002</v>
      </c>
      <c r="BB10" s="201">
        <v>132.14880228000001</v>
      </c>
      <c r="BC10" s="240">
        <v>37.458916576999997</v>
      </c>
      <c r="BD10" s="240">
        <v>2.0308479129000001</v>
      </c>
      <c r="BE10" s="240">
        <v>9.6320193274000002E-2</v>
      </c>
      <c r="BF10" s="240">
        <v>0.36916144963999997</v>
      </c>
      <c r="BG10" s="240">
        <v>12.074678741</v>
      </c>
      <c r="BH10" s="240">
        <v>119.78279753</v>
      </c>
      <c r="BI10" s="240">
        <v>298.53554486000002</v>
      </c>
      <c r="BJ10" s="240">
        <v>465.77307381999998</v>
      </c>
      <c r="BK10" s="240">
        <v>536.58260871000004</v>
      </c>
      <c r="BL10" s="240">
        <v>419.01158701999998</v>
      </c>
      <c r="BM10" s="240">
        <v>318.05430775999997</v>
      </c>
      <c r="BN10" s="240">
        <v>133.96165614</v>
      </c>
      <c r="BO10" s="240">
        <v>42.204277617000002</v>
      </c>
      <c r="BP10" s="240">
        <v>2.0114706663000002</v>
      </c>
      <c r="BQ10" s="240">
        <v>9.4879916255999994E-2</v>
      </c>
      <c r="BR10" s="240">
        <v>0.36468167066000001</v>
      </c>
      <c r="BS10" s="240">
        <v>11.968435510000001</v>
      </c>
      <c r="BT10" s="240">
        <v>118.88182521</v>
      </c>
      <c r="BU10" s="240">
        <v>296.36464283999999</v>
      </c>
      <c r="BV10" s="240">
        <v>462.37626874</v>
      </c>
    </row>
    <row r="11" spans="1:74" ht="11.15" customHeight="1" x14ac:dyDescent="0.25">
      <c r="A11" s="7" t="s">
        <v>65</v>
      </c>
      <c r="B11" s="163" t="s">
        <v>363</v>
      </c>
      <c r="C11" s="201">
        <v>634.70356074999995</v>
      </c>
      <c r="D11" s="201">
        <v>553.83359602999997</v>
      </c>
      <c r="E11" s="201">
        <v>293.46867456000001</v>
      </c>
      <c r="F11" s="201">
        <v>247.84089427999999</v>
      </c>
      <c r="G11" s="201">
        <v>86.353977314000005</v>
      </c>
      <c r="H11" s="201">
        <v>2.6942681867</v>
      </c>
      <c r="I11" s="201">
        <v>1E-10</v>
      </c>
      <c r="J11" s="201">
        <v>1E-10</v>
      </c>
      <c r="K11" s="201">
        <v>19.959917004000001</v>
      </c>
      <c r="L11" s="201">
        <v>154.69882989999999</v>
      </c>
      <c r="M11" s="201">
        <v>344.57716076000003</v>
      </c>
      <c r="N11" s="201">
        <v>725.67203819999997</v>
      </c>
      <c r="O11" s="201">
        <v>737.73012720999998</v>
      </c>
      <c r="P11" s="201">
        <v>715.89944057000002</v>
      </c>
      <c r="Q11" s="201">
        <v>338.41729542000002</v>
      </c>
      <c r="R11" s="201">
        <v>231.06305125</v>
      </c>
      <c r="S11" s="201">
        <v>82.798963396000005</v>
      </c>
      <c r="T11" s="201">
        <v>0.92575261323000002</v>
      </c>
      <c r="U11" s="201">
        <v>1E-10</v>
      </c>
      <c r="V11" s="201">
        <v>1E-10</v>
      </c>
      <c r="W11" s="201">
        <v>19.680059015000001</v>
      </c>
      <c r="X11" s="201">
        <v>103.68462288000001</v>
      </c>
      <c r="Y11" s="201">
        <v>522.07290633000002</v>
      </c>
      <c r="Z11" s="201">
        <v>413.96229719000002</v>
      </c>
      <c r="AA11" s="201">
        <v>846.78897895</v>
      </c>
      <c r="AB11" s="201">
        <v>590.97886229999995</v>
      </c>
      <c r="AC11" s="201">
        <v>387.53855694999999</v>
      </c>
      <c r="AD11" s="201">
        <v>217.02470965000001</v>
      </c>
      <c r="AE11" s="201">
        <v>31.839521882</v>
      </c>
      <c r="AF11" s="201">
        <v>0.69125805808999996</v>
      </c>
      <c r="AG11" s="201">
        <v>1E-10</v>
      </c>
      <c r="AH11" s="201">
        <v>1E-10</v>
      </c>
      <c r="AI11" s="201">
        <v>22.604944401000001</v>
      </c>
      <c r="AJ11" s="201">
        <v>240.31627811999999</v>
      </c>
      <c r="AK11" s="201">
        <v>428.97923157000002</v>
      </c>
      <c r="AL11" s="201">
        <v>670.95365834999996</v>
      </c>
      <c r="AM11" s="201">
        <v>576.09506693000003</v>
      </c>
      <c r="AN11" s="201">
        <v>414.17443321000002</v>
      </c>
      <c r="AO11" s="201">
        <v>396.63481593</v>
      </c>
      <c r="AP11" s="201">
        <v>186.98018062</v>
      </c>
      <c r="AQ11" s="201">
        <v>62.077904425</v>
      </c>
      <c r="AR11" s="201">
        <v>6.9316729712000003</v>
      </c>
      <c r="AS11" s="201">
        <v>1E-10</v>
      </c>
      <c r="AT11" s="201">
        <v>1E-10</v>
      </c>
      <c r="AU11" s="201">
        <v>13.148728937</v>
      </c>
      <c r="AV11" s="201">
        <v>145.14208982</v>
      </c>
      <c r="AW11" s="201">
        <v>415.40930075</v>
      </c>
      <c r="AX11" s="201">
        <v>597.16819269999996</v>
      </c>
      <c r="AY11" s="201">
        <v>852.31099075999998</v>
      </c>
      <c r="AZ11" s="201">
        <v>446.71459594999999</v>
      </c>
      <c r="BA11" s="201">
        <v>355.27391317000001</v>
      </c>
      <c r="BB11" s="201">
        <v>166.16273386</v>
      </c>
      <c r="BC11" s="240">
        <v>51.776061155999997</v>
      </c>
      <c r="BD11" s="240">
        <v>2.1878820137999999</v>
      </c>
      <c r="BE11" s="240">
        <v>0</v>
      </c>
      <c r="BF11" s="240">
        <v>0.21554629877000001</v>
      </c>
      <c r="BG11" s="240">
        <v>19.015360375</v>
      </c>
      <c r="BH11" s="240">
        <v>167.07188482999999</v>
      </c>
      <c r="BI11" s="240">
        <v>421.18852453</v>
      </c>
      <c r="BJ11" s="240">
        <v>639.26100712000004</v>
      </c>
      <c r="BK11" s="240">
        <v>721.94703804999995</v>
      </c>
      <c r="BL11" s="240">
        <v>552.14304783</v>
      </c>
      <c r="BM11" s="240">
        <v>410.50257310000001</v>
      </c>
      <c r="BN11" s="240">
        <v>176.28595096000001</v>
      </c>
      <c r="BO11" s="240">
        <v>53.841009970000002</v>
      </c>
      <c r="BP11" s="240">
        <v>2.1791421648</v>
      </c>
      <c r="BQ11" s="240">
        <v>0</v>
      </c>
      <c r="BR11" s="240">
        <v>0.21435617679999999</v>
      </c>
      <c r="BS11" s="240">
        <v>18.949430549999999</v>
      </c>
      <c r="BT11" s="240">
        <v>166.4455437</v>
      </c>
      <c r="BU11" s="240">
        <v>419.51258641999999</v>
      </c>
      <c r="BV11" s="240">
        <v>636.67592280999997</v>
      </c>
    </row>
    <row r="12" spans="1:74" ht="11.15" customHeight="1" x14ac:dyDescent="0.25">
      <c r="A12" s="7" t="s">
        <v>66</v>
      </c>
      <c r="B12" s="163" t="s">
        <v>364</v>
      </c>
      <c r="C12" s="201">
        <v>429.23159300999998</v>
      </c>
      <c r="D12" s="201">
        <v>401.23064728999998</v>
      </c>
      <c r="E12" s="201">
        <v>138.07312067999999</v>
      </c>
      <c r="F12" s="201">
        <v>88.280471719000005</v>
      </c>
      <c r="G12" s="201">
        <v>12.749358926999999</v>
      </c>
      <c r="H12" s="201">
        <v>7.3734895297999994E-2</v>
      </c>
      <c r="I12" s="201">
        <v>1E-10</v>
      </c>
      <c r="J12" s="201">
        <v>0.24439559490000001</v>
      </c>
      <c r="K12" s="201">
        <v>7.5145871854999999</v>
      </c>
      <c r="L12" s="201">
        <v>83.416698909000004</v>
      </c>
      <c r="M12" s="201">
        <v>175.04549159000001</v>
      </c>
      <c r="N12" s="201">
        <v>476.28699280000001</v>
      </c>
      <c r="O12" s="201">
        <v>514.79363864000004</v>
      </c>
      <c r="P12" s="201">
        <v>580.12223784000003</v>
      </c>
      <c r="Q12" s="201">
        <v>199.94205805999999</v>
      </c>
      <c r="R12" s="201">
        <v>102.31886156</v>
      </c>
      <c r="S12" s="201">
        <v>18.141527</v>
      </c>
      <c r="T12" s="201">
        <v>7.3463738636000003E-2</v>
      </c>
      <c r="U12" s="201">
        <v>1E-10</v>
      </c>
      <c r="V12" s="201">
        <v>1E-10</v>
      </c>
      <c r="W12" s="201">
        <v>1.1673717824000001</v>
      </c>
      <c r="X12" s="201">
        <v>31.960703686999999</v>
      </c>
      <c r="Y12" s="201">
        <v>258.07646696</v>
      </c>
      <c r="Z12" s="201">
        <v>204.59756045</v>
      </c>
      <c r="AA12" s="201">
        <v>578.06206269999996</v>
      </c>
      <c r="AB12" s="201">
        <v>498.32938044999997</v>
      </c>
      <c r="AC12" s="201">
        <v>262.59877452000001</v>
      </c>
      <c r="AD12" s="201">
        <v>51.994966374999997</v>
      </c>
      <c r="AE12" s="201">
        <v>3.8519884523000001</v>
      </c>
      <c r="AF12" s="201">
        <v>1E-10</v>
      </c>
      <c r="AG12" s="201">
        <v>1E-10</v>
      </c>
      <c r="AH12" s="201">
        <v>7.2978675270999993E-2</v>
      </c>
      <c r="AI12" s="201">
        <v>1.6689889339999999</v>
      </c>
      <c r="AJ12" s="201">
        <v>66.241146071000003</v>
      </c>
      <c r="AK12" s="201">
        <v>298.20920704999997</v>
      </c>
      <c r="AL12" s="201">
        <v>438.72997717999999</v>
      </c>
      <c r="AM12" s="201">
        <v>400.90732444999998</v>
      </c>
      <c r="AN12" s="201">
        <v>329.29343690000002</v>
      </c>
      <c r="AO12" s="201">
        <v>198.27312917</v>
      </c>
      <c r="AP12" s="201">
        <v>85.333485482</v>
      </c>
      <c r="AQ12" s="201">
        <v>5.8818116568000001</v>
      </c>
      <c r="AR12" s="201">
        <v>7.2669170226999993E-2</v>
      </c>
      <c r="AS12" s="201">
        <v>1E-10</v>
      </c>
      <c r="AT12" s="201">
        <v>1E-10</v>
      </c>
      <c r="AU12" s="201">
        <v>1.2522527227</v>
      </c>
      <c r="AV12" s="201">
        <v>47.215843812999999</v>
      </c>
      <c r="AW12" s="201">
        <v>253.41842126</v>
      </c>
      <c r="AX12" s="201">
        <v>391.09811875000003</v>
      </c>
      <c r="AY12" s="201">
        <v>632.40302308000003</v>
      </c>
      <c r="AZ12" s="201">
        <v>251.53807483</v>
      </c>
      <c r="BA12" s="201">
        <v>182.99963048999999</v>
      </c>
      <c r="BB12" s="201">
        <v>69.594266130999998</v>
      </c>
      <c r="BC12" s="240">
        <v>9.1042515445000003</v>
      </c>
      <c r="BD12" s="240">
        <v>0.23064324064</v>
      </c>
      <c r="BE12" s="240">
        <v>0</v>
      </c>
      <c r="BF12" s="240">
        <v>0.23046220234000001</v>
      </c>
      <c r="BG12" s="240">
        <v>4.6941108930000004</v>
      </c>
      <c r="BH12" s="240">
        <v>61.097901124000003</v>
      </c>
      <c r="BI12" s="240">
        <v>252.0886994</v>
      </c>
      <c r="BJ12" s="240">
        <v>453.54728858999999</v>
      </c>
      <c r="BK12" s="240">
        <v>507.06537986000001</v>
      </c>
      <c r="BL12" s="240">
        <v>357.79197381</v>
      </c>
      <c r="BM12" s="240">
        <v>229.18603788999999</v>
      </c>
      <c r="BN12" s="240">
        <v>74.578329525000001</v>
      </c>
      <c r="BO12" s="240">
        <v>10.124396612</v>
      </c>
      <c r="BP12" s="240">
        <v>0.22906551436</v>
      </c>
      <c r="BQ12" s="240">
        <v>0</v>
      </c>
      <c r="BR12" s="240">
        <v>0.22887717752</v>
      </c>
      <c r="BS12" s="240">
        <v>4.6707426058000001</v>
      </c>
      <c r="BT12" s="240">
        <v>60.837691036000002</v>
      </c>
      <c r="BU12" s="240">
        <v>251.15992523</v>
      </c>
      <c r="BV12" s="240">
        <v>451.95208751000001</v>
      </c>
    </row>
    <row r="13" spans="1:74" ht="11.15" customHeight="1" x14ac:dyDescent="0.25">
      <c r="A13" s="7" t="s">
        <v>67</v>
      </c>
      <c r="B13" s="163" t="s">
        <v>365</v>
      </c>
      <c r="C13" s="201">
        <v>849.86843716999999</v>
      </c>
      <c r="D13" s="201">
        <v>763.50155924000001</v>
      </c>
      <c r="E13" s="201">
        <v>598.90899804000003</v>
      </c>
      <c r="F13" s="201">
        <v>413.10294268000001</v>
      </c>
      <c r="G13" s="201">
        <v>185.16714662000001</v>
      </c>
      <c r="H13" s="201">
        <v>73.422254625999997</v>
      </c>
      <c r="I13" s="201">
        <v>14.088972489</v>
      </c>
      <c r="J13" s="201">
        <v>9.0130558199999999</v>
      </c>
      <c r="K13" s="201">
        <v>103.06235484</v>
      </c>
      <c r="L13" s="201">
        <v>324.98759025999999</v>
      </c>
      <c r="M13" s="201">
        <v>564.30768667999996</v>
      </c>
      <c r="N13" s="201">
        <v>884.71535497000002</v>
      </c>
      <c r="O13" s="201">
        <v>874.73325009999996</v>
      </c>
      <c r="P13" s="201">
        <v>780.18451898000001</v>
      </c>
      <c r="Q13" s="201">
        <v>643.11415610999995</v>
      </c>
      <c r="R13" s="201">
        <v>404.01542726999998</v>
      </c>
      <c r="S13" s="201">
        <v>220.52137085000001</v>
      </c>
      <c r="T13" s="201">
        <v>34.541976519000002</v>
      </c>
      <c r="U13" s="201">
        <v>4.5647804466000004</v>
      </c>
      <c r="V13" s="201">
        <v>22.887531648</v>
      </c>
      <c r="W13" s="201">
        <v>81.909173831999993</v>
      </c>
      <c r="X13" s="201">
        <v>343.97710168999998</v>
      </c>
      <c r="Y13" s="201">
        <v>491.0416366</v>
      </c>
      <c r="Z13" s="201">
        <v>792.29843798000002</v>
      </c>
      <c r="AA13" s="201">
        <v>887.66739307</v>
      </c>
      <c r="AB13" s="201">
        <v>805.92312962000005</v>
      </c>
      <c r="AC13" s="201">
        <v>608.27953510999998</v>
      </c>
      <c r="AD13" s="201">
        <v>422.09154883000002</v>
      </c>
      <c r="AE13" s="201">
        <v>240.36688358999999</v>
      </c>
      <c r="AF13" s="201">
        <v>68.960046937000001</v>
      </c>
      <c r="AG13" s="201">
        <v>6.8318715992000003</v>
      </c>
      <c r="AH13" s="201">
        <v>11.415231248</v>
      </c>
      <c r="AI13" s="201">
        <v>65.734549888999993</v>
      </c>
      <c r="AJ13" s="201">
        <v>311.17716283999999</v>
      </c>
      <c r="AK13" s="201">
        <v>769.84512694</v>
      </c>
      <c r="AL13" s="201">
        <v>926.33506401</v>
      </c>
      <c r="AM13" s="201">
        <v>962.38036317000001</v>
      </c>
      <c r="AN13" s="201">
        <v>825.25592985000003</v>
      </c>
      <c r="AO13" s="201">
        <v>771.37028880000003</v>
      </c>
      <c r="AP13" s="201">
        <v>445.54545753000002</v>
      </c>
      <c r="AQ13" s="201">
        <v>181.95581704</v>
      </c>
      <c r="AR13" s="201">
        <v>101.09984461000001</v>
      </c>
      <c r="AS13" s="201">
        <v>10.560078538999999</v>
      </c>
      <c r="AT13" s="201">
        <v>18.252083501000001</v>
      </c>
      <c r="AU13" s="201">
        <v>97.740679565999997</v>
      </c>
      <c r="AV13" s="201">
        <v>316.54913837999999</v>
      </c>
      <c r="AW13" s="201">
        <v>574.79264283999998</v>
      </c>
      <c r="AX13" s="201">
        <v>770.71741424000004</v>
      </c>
      <c r="AY13" s="201">
        <v>918.77657288</v>
      </c>
      <c r="AZ13" s="201">
        <v>665.82463222000001</v>
      </c>
      <c r="BA13" s="201">
        <v>630.92990624000004</v>
      </c>
      <c r="BB13" s="201">
        <v>406.32118788999998</v>
      </c>
      <c r="BC13" s="240">
        <v>220.21143807999999</v>
      </c>
      <c r="BD13" s="240">
        <v>79.918536248999999</v>
      </c>
      <c r="BE13" s="240">
        <v>15.793449185</v>
      </c>
      <c r="BF13" s="240">
        <v>24.177905619000001</v>
      </c>
      <c r="BG13" s="240">
        <v>113.71275546</v>
      </c>
      <c r="BH13" s="240">
        <v>341.05436791</v>
      </c>
      <c r="BI13" s="240">
        <v>617.53972696000005</v>
      </c>
      <c r="BJ13" s="240">
        <v>883.28642960000002</v>
      </c>
      <c r="BK13" s="240">
        <v>870.78460641000004</v>
      </c>
      <c r="BL13" s="240">
        <v>710.32343404000005</v>
      </c>
      <c r="BM13" s="240">
        <v>585.51568084999997</v>
      </c>
      <c r="BN13" s="240">
        <v>407.23743787000001</v>
      </c>
      <c r="BO13" s="240">
        <v>223.02807174</v>
      </c>
      <c r="BP13" s="240">
        <v>79.869550971999999</v>
      </c>
      <c r="BQ13" s="240">
        <v>15.783852082999999</v>
      </c>
      <c r="BR13" s="240">
        <v>24.154540666999999</v>
      </c>
      <c r="BS13" s="240">
        <v>113.59587433999999</v>
      </c>
      <c r="BT13" s="240">
        <v>340.62802205999998</v>
      </c>
      <c r="BU13" s="240">
        <v>616.68834744000003</v>
      </c>
      <c r="BV13" s="240">
        <v>882.04960270000004</v>
      </c>
    </row>
    <row r="14" spans="1:74" ht="11.15" customHeight="1" x14ac:dyDescent="0.25">
      <c r="A14" s="7" t="s">
        <v>68</v>
      </c>
      <c r="B14" s="163" t="s">
        <v>366</v>
      </c>
      <c r="C14" s="201">
        <v>564.51249987000006</v>
      </c>
      <c r="D14" s="201">
        <v>447.13012146</v>
      </c>
      <c r="E14" s="201">
        <v>526.38054297999997</v>
      </c>
      <c r="F14" s="201">
        <v>309.26119505999998</v>
      </c>
      <c r="G14" s="201">
        <v>147.81627544</v>
      </c>
      <c r="H14" s="201">
        <v>69.835870928000006</v>
      </c>
      <c r="I14" s="201">
        <v>18.917855329999998</v>
      </c>
      <c r="J14" s="201">
        <v>15.608706829000001</v>
      </c>
      <c r="K14" s="201">
        <v>30.517828904999998</v>
      </c>
      <c r="L14" s="201">
        <v>133.20326818999999</v>
      </c>
      <c r="M14" s="201">
        <v>412.43706157000003</v>
      </c>
      <c r="N14" s="201">
        <v>543.13255246999995</v>
      </c>
      <c r="O14" s="201">
        <v>549.86444932999996</v>
      </c>
      <c r="P14" s="201">
        <v>493.08932069000002</v>
      </c>
      <c r="Q14" s="201">
        <v>524.47837497</v>
      </c>
      <c r="R14" s="201">
        <v>286.05310775999999</v>
      </c>
      <c r="S14" s="201">
        <v>174.59265149000001</v>
      </c>
      <c r="T14" s="201">
        <v>28.364384335</v>
      </c>
      <c r="U14" s="201">
        <v>10.479489945999999</v>
      </c>
      <c r="V14" s="201">
        <v>14.311644547</v>
      </c>
      <c r="W14" s="201">
        <v>52.667023065000002</v>
      </c>
      <c r="X14" s="201">
        <v>245.98839122999999</v>
      </c>
      <c r="Y14" s="201">
        <v>323.81332658999997</v>
      </c>
      <c r="Z14" s="201">
        <v>634.16648877</v>
      </c>
      <c r="AA14" s="201">
        <v>548.55735073000005</v>
      </c>
      <c r="AB14" s="201">
        <v>478.19217176000001</v>
      </c>
      <c r="AC14" s="201">
        <v>401.13982038</v>
      </c>
      <c r="AD14" s="201">
        <v>336.80609306999997</v>
      </c>
      <c r="AE14" s="201">
        <v>212.51287769000001</v>
      </c>
      <c r="AF14" s="201">
        <v>56.244782931000003</v>
      </c>
      <c r="AG14" s="201">
        <v>10.489978831</v>
      </c>
      <c r="AH14" s="201">
        <v>7.7220385621999998</v>
      </c>
      <c r="AI14" s="201">
        <v>30.853310659000002</v>
      </c>
      <c r="AJ14" s="201">
        <v>140.04334735</v>
      </c>
      <c r="AK14" s="201">
        <v>516.35322784000005</v>
      </c>
      <c r="AL14" s="201">
        <v>626.66298051000001</v>
      </c>
      <c r="AM14" s="201">
        <v>633.00630466999996</v>
      </c>
      <c r="AN14" s="201">
        <v>591.66902731000005</v>
      </c>
      <c r="AO14" s="201">
        <v>613.03449347000003</v>
      </c>
      <c r="AP14" s="201">
        <v>351.70316806</v>
      </c>
      <c r="AQ14" s="201">
        <v>195.40392014</v>
      </c>
      <c r="AR14" s="201">
        <v>113.92030333</v>
      </c>
      <c r="AS14" s="201">
        <v>11.348383811</v>
      </c>
      <c r="AT14" s="201">
        <v>10.064398099</v>
      </c>
      <c r="AU14" s="201">
        <v>80.006596901999998</v>
      </c>
      <c r="AV14" s="201">
        <v>172.10867261999999</v>
      </c>
      <c r="AW14" s="201">
        <v>384.35979497</v>
      </c>
      <c r="AX14" s="201">
        <v>480.58938081999997</v>
      </c>
      <c r="AY14" s="201">
        <v>578.29470189000006</v>
      </c>
      <c r="AZ14" s="201">
        <v>483.62560848999999</v>
      </c>
      <c r="BA14" s="201">
        <v>473.52303854000002</v>
      </c>
      <c r="BB14" s="201">
        <v>323.76940524999998</v>
      </c>
      <c r="BC14" s="240">
        <v>176.84230901000001</v>
      </c>
      <c r="BD14" s="240">
        <v>76.022101952</v>
      </c>
      <c r="BE14" s="240">
        <v>19.566012136000001</v>
      </c>
      <c r="BF14" s="240">
        <v>18.602118795999999</v>
      </c>
      <c r="BG14" s="240">
        <v>56.359797704999998</v>
      </c>
      <c r="BH14" s="240">
        <v>196.42402286000001</v>
      </c>
      <c r="BI14" s="240">
        <v>395.63392518000001</v>
      </c>
      <c r="BJ14" s="240">
        <v>569.29808474000004</v>
      </c>
      <c r="BK14" s="240">
        <v>547.79375794999999</v>
      </c>
      <c r="BL14" s="240">
        <v>465.70395131999999</v>
      </c>
      <c r="BM14" s="240">
        <v>429.56816121999998</v>
      </c>
      <c r="BN14" s="240">
        <v>319.84864407999999</v>
      </c>
      <c r="BO14" s="240">
        <v>187.82982858</v>
      </c>
      <c r="BP14" s="240">
        <v>75.941600696999998</v>
      </c>
      <c r="BQ14" s="240">
        <v>19.590148327000001</v>
      </c>
      <c r="BR14" s="240">
        <v>18.626825875000002</v>
      </c>
      <c r="BS14" s="240">
        <v>56.371940453000001</v>
      </c>
      <c r="BT14" s="240">
        <v>196.17006461</v>
      </c>
      <c r="BU14" s="240">
        <v>394.71029026000002</v>
      </c>
      <c r="BV14" s="240">
        <v>567.73539283000002</v>
      </c>
    </row>
    <row r="15" spans="1:74" ht="11.15" customHeight="1" x14ac:dyDescent="0.25">
      <c r="A15" s="7" t="s">
        <v>479</v>
      </c>
      <c r="B15" s="163" t="s">
        <v>390</v>
      </c>
      <c r="C15" s="201">
        <v>741.10472246999996</v>
      </c>
      <c r="D15" s="201">
        <v>653.30994587999999</v>
      </c>
      <c r="E15" s="201">
        <v>485.19837997000002</v>
      </c>
      <c r="F15" s="201">
        <v>359.71419698</v>
      </c>
      <c r="G15" s="201">
        <v>156.93759251</v>
      </c>
      <c r="H15" s="201">
        <v>25.441246126999999</v>
      </c>
      <c r="I15" s="201">
        <v>4.6573538821999998</v>
      </c>
      <c r="J15" s="201">
        <v>7.2236088473000004</v>
      </c>
      <c r="K15" s="201">
        <v>58.244175189000003</v>
      </c>
      <c r="L15" s="201">
        <v>248.19324584</v>
      </c>
      <c r="M15" s="201">
        <v>422.77161490999998</v>
      </c>
      <c r="N15" s="201">
        <v>751.45291795000003</v>
      </c>
      <c r="O15" s="201">
        <v>804.64799478999998</v>
      </c>
      <c r="P15" s="201">
        <v>793.98244457999999</v>
      </c>
      <c r="Q15" s="201">
        <v>508.32085900999999</v>
      </c>
      <c r="R15" s="201">
        <v>308.25292347999999</v>
      </c>
      <c r="S15" s="201">
        <v>151.07068433000001</v>
      </c>
      <c r="T15" s="201">
        <v>12.330113461</v>
      </c>
      <c r="U15" s="201">
        <v>4.5616309511999997</v>
      </c>
      <c r="V15" s="201">
        <v>5.9720163247000002</v>
      </c>
      <c r="W15" s="201">
        <v>40.034248351999999</v>
      </c>
      <c r="X15" s="201">
        <v>179.99051281000001</v>
      </c>
      <c r="Y15" s="201">
        <v>509.39802329000003</v>
      </c>
      <c r="Z15" s="201">
        <v>615.69717188000004</v>
      </c>
      <c r="AA15" s="201">
        <v>914.31612460999997</v>
      </c>
      <c r="AB15" s="201">
        <v>712.07821869999998</v>
      </c>
      <c r="AC15" s="201">
        <v>524.73971004999999</v>
      </c>
      <c r="AD15" s="201">
        <v>341.71330318000003</v>
      </c>
      <c r="AE15" s="201">
        <v>122.31098531000001</v>
      </c>
      <c r="AF15" s="201">
        <v>25.919205014999999</v>
      </c>
      <c r="AG15" s="201">
        <v>3.6341984293</v>
      </c>
      <c r="AH15" s="201">
        <v>5.8200687941</v>
      </c>
      <c r="AI15" s="201">
        <v>44.461342389999999</v>
      </c>
      <c r="AJ15" s="201">
        <v>257.62061211999998</v>
      </c>
      <c r="AK15" s="201">
        <v>511.37259153000002</v>
      </c>
      <c r="AL15" s="201">
        <v>781.20562273999997</v>
      </c>
      <c r="AM15" s="201">
        <v>715.23710369000003</v>
      </c>
      <c r="AN15" s="201">
        <v>621.03403890000004</v>
      </c>
      <c r="AO15" s="201">
        <v>586.01379983000004</v>
      </c>
      <c r="AP15" s="201">
        <v>296.47609999999997</v>
      </c>
      <c r="AQ15" s="201">
        <v>145.50165124</v>
      </c>
      <c r="AR15" s="201">
        <v>44.009629382</v>
      </c>
      <c r="AS15" s="201">
        <v>4.8631781074999996</v>
      </c>
      <c r="AT15" s="201">
        <v>9.7591612929</v>
      </c>
      <c r="AU15" s="201">
        <v>46.536338166</v>
      </c>
      <c r="AV15" s="201">
        <v>206.52978881999999</v>
      </c>
      <c r="AW15" s="201">
        <v>504.84845483999999</v>
      </c>
      <c r="AX15" s="201">
        <v>624.28839312000002</v>
      </c>
      <c r="AY15" s="201">
        <v>840.36237338000001</v>
      </c>
      <c r="AZ15" s="201">
        <v>571.02754795999999</v>
      </c>
      <c r="BA15" s="201">
        <v>484.89304552999999</v>
      </c>
      <c r="BB15" s="201">
        <v>288.55509962999997</v>
      </c>
      <c r="BC15" s="240">
        <v>126.98804832</v>
      </c>
      <c r="BD15" s="240">
        <v>31.375271590000001</v>
      </c>
      <c r="BE15" s="240">
        <v>7.3353999101999996</v>
      </c>
      <c r="BF15" s="240">
        <v>11.262157374999999</v>
      </c>
      <c r="BG15" s="240">
        <v>55.939969935000001</v>
      </c>
      <c r="BH15" s="240">
        <v>240.16045783000001</v>
      </c>
      <c r="BI15" s="240">
        <v>486.06924219000001</v>
      </c>
      <c r="BJ15" s="240">
        <v>724.57382135</v>
      </c>
      <c r="BK15" s="240">
        <v>803.00703687999999</v>
      </c>
      <c r="BL15" s="240">
        <v>653.67487626000002</v>
      </c>
      <c r="BM15" s="240">
        <v>533.03020063999998</v>
      </c>
      <c r="BN15" s="240">
        <v>301.85246613999999</v>
      </c>
      <c r="BO15" s="240">
        <v>136.14230383</v>
      </c>
      <c r="BP15" s="240">
        <v>31.256597859999999</v>
      </c>
      <c r="BQ15" s="240">
        <v>7.3156112636000001</v>
      </c>
      <c r="BR15" s="240">
        <v>11.224171273</v>
      </c>
      <c r="BS15" s="240">
        <v>55.713303856000003</v>
      </c>
      <c r="BT15" s="240">
        <v>239.0813067</v>
      </c>
      <c r="BU15" s="240">
        <v>483.97749328999998</v>
      </c>
      <c r="BV15" s="240">
        <v>721.49482373000001</v>
      </c>
    </row>
    <row r="16" spans="1:74" ht="11.15" customHeight="1" x14ac:dyDescent="0.25">
      <c r="A16" s="7"/>
      <c r="B16" s="150" t="s">
        <v>147</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241"/>
      <c r="BD16" s="241"/>
      <c r="BE16" s="241"/>
      <c r="BF16" s="241"/>
      <c r="BG16" s="241"/>
      <c r="BH16" s="241"/>
      <c r="BI16" s="241"/>
      <c r="BJ16" s="241"/>
      <c r="BK16" s="241"/>
      <c r="BL16" s="241"/>
      <c r="BM16" s="241"/>
      <c r="BN16" s="241"/>
      <c r="BO16" s="241"/>
      <c r="BP16" s="241"/>
      <c r="BQ16" s="241"/>
      <c r="BR16" s="241"/>
      <c r="BS16" s="241"/>
      <c r="BT16" s="241"/>
      <c r="BU16" s="241"/>
      <c r="BV16" s="241"/>
    </row>
    <row r="17" spans="1:74" ht="11.15" customHeight="1" x14ac:dyDescent="0.25">
      <c r="A17" s="7" t="s">
        <v>126</v>
      </c>
      <c r="B17" s="163" t="s">
        <v>359</v>
      </c>
      <c r="C17" s="201">
        <v>1205.215966</v>
      </c>
      <c r="D17" s="201">
        <v>1032.8172304</v>
      </c>
      <c r="E17" s="201">
        <v>913.78450893000002</v>
      </c>
      <c r="F17" s="201">
        <v>544.75040021999996</v>
      </c>
      <c r="G17" s="201">
        <v>226.17132966</v>
      </c>
      <c r="H17" s="201">
        <v>51.835861887999997</v>
      </c>
      <c r="I17" s="201">
        <v>3.6114002459000001</v>
      </c>
      <c r="J17" s="201">
        <v>15.355603404</v>
      </c>
      <c r="K17" s="201">
        <v>85.589707164000004</v>
      </c>
      <c r="L17" s="201">
        <v>383.75169722999999</v>
      </c>
      <c r="M17" s="201">
        <v>733.22143745999995</v>
      </c>
      <c r="N17" s="201">
        <v>1009.7391009</v>
      </c>
      <c r="O17" s="201">
        <v>1188.0023779000001</v>
      </c>
      <c r="P17" s="201">
        <v>1025.8232071</v>
      </c>
      <c r="Q17" s="201">
        <v>918.73663232000001</v>
      </c>
      <c r="R17" s="201">
        <v>566.95245229</v>
      </c>
      <c r="S17" s="201">
        <v>237.42576278999999</v>
      </c>
      <c r="T17" s="201">
        <v>51.497496263000002</v>
      </c>
      <c r="U17" s="201">
        <v>3.5849751329999999</v>
      </c>
      <c r="V17" s="201">
        <v>14.892257799999999</v>
      </c>
      <c r="W17" s="201">
        <v>88.685095462999996</v>
      </c>
      <c r="X17" s="201">
        <v>381.67490602999999</v>
      </c>
      <c r="Y17" s="201">
        <v>722.96572457000002</v>
      </c>
      <c r="Z17" s="201">
        <v>994.26815447000001</v>
      </c>
      <c r="AA17" s="201">
        <v>1168.6477921999999</v>
      </c>
      <c r="AB17" s="201">
        <v>1020.54162</v>
      </c>
      <c r="AC17" s="201">
        <v>910.68517910000003</v>
      </c>
      <c r="AD17" s="201">
        <v>565.87567521999995</v>
      </c>
      <c r="AE17" s="201">
        <v>239.65742288999999</v>
      </c>
      <c r="AF17" s="201">
        <v>47.514577918000001</v>
      </c>
      <c r="AG17" s="201">
        <v>4.5794406504999996</v>
      </c>
      <c r="AH17" s="201">
        <v>13.825344364999999</v>
      </c>
      <c r="AI17" s="201">
        <v>89.028959783000005</v>
      </c>
      <c r="AJ17" s="201">
        <v>371.48223937</v>
      </c>
      <c r="AK17" s="201">
        <v>736.55337063000002</v>
      </c>
      <c r="AL17" s="201">
        <v>994.74317660999998</v>
      </c>
      <c r="AM17" s="201">
        <v>1190.9437665999999</v>
      </c>
      <c r="AN17" s="201">
        <v>1030.9094643999999</v>
      </c>
      <c r="AO17" s="201">
        <v>928.78740727000002</v>
      </c>
      <c r="AP17" s="201">
        <v>571.23202512</v>
      </c>
      <c r="AQ17" s="201">
        <v>240.49355711000001</v>
      </c>
      <c r="AR17" s="201">
        <v>47.002232610999997</v>
      </c>
      <c r="AS17" s="201">
        <v>4.5853653692999998</v>
      </c>
      <c r="AT17" s="201">
        <v>13.460974239</v>
      </c>
      <c r="AU17" s="201">
        <v>87.879764394000006</v>
      </c>
      <c r="AV17" s="201">
        <v>374.76427605999999</v>
      </c>
      <c r="AW17" s="201">
        <v>719.88995949000002</v>
      </c>
      <c r="AX17" s="201">
        <v>998.76857638000001</v>
      </c>
      <c r="AY17" s="201">
        <v>1166.1831546000001</v>
      </c>
      <c r="AZ17" s="201">
        <v>1021.9555473</v>
      </c>
      <c r="BA17" s="201">
        <v>921.54994357999999</v>
      </c>
      <c r="BB17" s="201">
        <v>561.16110944000002</v>
      </c>
      <c r="BC17" s="240">
        <v>244.23750000000001</v>
      </c>
      <c r="BD17" s="240">
        <v>50.013089999999998</v>
      </c>
      <c r="BE17" s="240">
        <v>4.5411219999999997</v>
      </c>
      <c r="BF17" s="240">
        <v>13.21625</v>
      </c>
      <c r="BG17" s="240">
        <v>80.393540000000002</v>
      </c>
      <c r="BH17" s="240">
        <v>363.51170000000002</v>
      </c>
      <c r="BI17" s="240">
        <v>720.11239999999998</v>
      </c>
      <c r="BJ17" s="240">
        <v>972.59259999999995</v>
      </c>
      <c r="BK17" s="240">
        <v>1144.3209999999999</v>
      </c>
      <c r="BL17" s="240">
        <v>998.83069999999998</v>
      </c>
      <c r="BM17" s="240">
        <v>886.19960000000003</v>
      </c>
      <c r="BN17" s="240">
        <v>556.71119999999996</v>
      </c>
      <c r="BO17" s="240">
        <v>242.8066</v>
      </c>
      <c r="BP17" s="240">
        <v>50.175319999999999</v>
      </c>
      <c r="BQ17" s="240">
        <v>4.9214180000000001</v>
      </c>
      <c r="BR17" s="240">
        <v>11.724589999999999</v>
      </c>
      <c r="BS17" s="240">
        <v>79.905180000000001</v>
      </c>
      <c r="BT17" s="240">
        <v>367.73489999999998</v>
      </c>
      <c r="BU17" s="240">
        <v>708.71190000000001</v>
      </c>
      <c r="BV17" s="240">
        <v>975.01499999999999</v>
      </c>
    </row>
    <row r="18" spans="1:74" ht="11.15" customHeight="1" x14ac:dyDescent="0.25">
      <c r="A18" s="7" t="s">
        <v>127</v>
      </c>
      <c r="B18" s="163" t="s">
        <v>388</v>
      </c>
      <c r="C18" s="201">
        <v>1148.3112655</v>
      </c>
      <c r="D18" s="201">
        <v>963.88808676999997</v>
      </c>
      <c r="E18" s="201">
        <v>830.41522716999998</v>
      </c>
      <c r="F18" s="201">
        <v>458.18216539999997</v>
      </c>
      <c r="G18" s="201">
        <v>159.84503398000001</v>
      </c>
      <c r="H18" s="201">
        <v>22.973457905</v>
      </c>
      <c r="I18" s="201">
        <v>1.8536183387</v>
      </c>
      <c r="J18" s="201">
        <v>9.3732481013999998</v>
      </c>
      <c r="K18" s="201">
        <v>56.80699714</v>
      </c>
      <c r="L18" s="201">
        <v>323.70106883</v>
      </c>
      <c r="M18" s="201">
        <v>685.1099494</v>
      </c>
      <c r="N18" s="201">
        <v>930.59974497999997</v>
      </c>
      <c r="O18" s="201">
        <v>1129.0503629</v>
      </c>
      <c r="P18" s="201">
        <v>946.43851996000001</v>
      </c>
      <c r="Q18" s="201">
        <v>830.96573593000005</v>
      </c>
      <c r="R18" s="201">
        <v>479.80078080999999</v>
      </c>
      <c r="S18" s="201">
        <v>170.99953857</v>
      </c>
      <c r="T18" s="201">
        <v>23.458817610000001</v>
      </c>
      <c r="U18" s="201">
        <v>1.8061746257</v>
      </c>
      <c r="V18" s="201">
        <v>9.1671548403000003</v>
      </c>
      <c r="W18" s="201">
        <v>59.201507114000002</v>
      </c>
      <c r="X18" s="201">
        <v>321.48810257999997</v>
      </c>
      <c r="Y18" s="201">
        <v>673.18161067000005</v>
      </c>
      <c r="Z18" s="201">
        <v>911.47619017</v>
      </c>
      <c r="AA18" s="201">
        <v>1109.8513585999999</v>
      </c>
      <c r="AB18" s="201">
        <v>950.23209548</v>
      </c>
      <c r="AC18" s="201">
        <v>821.04214185000001</v>
      </c>
      <c r="AD18" s="201">
        <v>480.60493031999999</v>
      </c>
      <c r="AE18" s="201">
        <v>177.99903248000001</v>
      </c>
      <c r="AF18" s="201">
        <v>22.628491316000002</v>
      </c>
      <c r="AG18" s="201">
        <v>2.1338422872999998</v>
      </c>
      <c r="AH18" s="201">
        <v>8.5378587948</v>
      </c>
      <c r="AI18" s="201">
        <v>59.466046497999997</v>
      </c>
      <c r="AJ18" s="201">
        <v>306.32968607999999</v>
      </c>
      <c r="AK18" s="201">
        <v>689.62872941000001</v>
      </c>
      <c r="AL18" s="201">
        <v>907.64484185000003</v>
      </c>
      <c r="AM18" s="201">
        <v>1133.4059881000001</v>
      </c>
      <c r="AN18" s="201">
        <v>962.11177855000005</v>
      </c>
      <c r="AO18" s="201">
        <v>843.24477253999999</v>
      </c>
      <c r="AP18" s="201">
        <v>484.41879068999998</v>
      </c>
      <c r="AQ18" s="201">
        <v>181.72441373000001</v>
      </c>
      <c r="AR18" s="201">
        <v>22.901425266</v>
      </c>
      <c r="AS18" s="201">
        <v>2.2579517894999999</v>
      </c>
      <c r="AT18" s="201">
        <v>8.2525526358000008</v>
      </c>
      <c r="AU18" s="201">
        <v>58.419244923999997</v>
      </c>
      <c r="AV18" s="201">
        <v>313.29291051000001</v>
      </c>
      <c r="AW18" s="201">
        <v>672.92900832999999</v>
      </c>
      <c r="AX18" s="201">
        <v>920.68297843000005</v>
      </c>
      <c r="AY18" s="201">
        <v>1111.7398717999999</v>
      </c>
      <c r="AZ18" s="201">
        <v>944.73198332000004</v>
      </c>
      <c r="BA18" s="201">
        <v>833.34118321999995</v>
      </c>
      <c r="BB18" s="201">
        <v>473.28230432999999</v>
      </c>
      <c r="BC18" s="240">
        <v>186.95939999999999</v>
      </c>
      <c r="BD18" s="240">
        <v>25.126080000000002</v>
      </c>
      <c r="BE18" s="240">
        <v>2.3040310000000002</v>
      </c>
      <c r="BF18" s="240">
        <v>7.8952280000000004</v>
      </c>
      <c r="BG18" s="240">
        <v>53.275329999999997</v>
      </c>
      <c r="BH18" s="240">
        <v>309.22000000000003</v>
      </c>
      <c r="BI18" s="240">
        <v>669.91449999999998</v>
      </c>
      <c r="BJ18" s="240">
        <v>899.76509999999996</v>
      </c>
      <c r="BK18" s="240">
        <v>1083.704</v>
      </c>
      <c r="BL18" s="240">
        <v>917.72829999999999</v>
      </c>
      <c r="BM18" s="240">
        <v>797.88800000000003</v>
      </c>
      <c r="BN18" s="240">
        <v>465.02809999999999</v>
      </c>
      <c r="BO18" s="240">
        <v>185.21379999999999</v>
      </c>
      <c r="BP18" s="240">
        <v>25.561140000000002</v>
      </c>
      <c r="BQ18" s="240">
        <v>2.0733000000000001</v>
      </c>
      <c r="BR18" s="240">
        <v>6.9731810000000003</v>
      </c>
      <c r="BS18" s="240">
        <v>53.186970000000002</v>
      </c>
      <c r="BT18" s="240">
        <v>312.52229999999997</v>
      </c>
      <c r="BU18" s="240">
        <v>656.4289</v>
      </c>
      <c r="BV18" s="240">
        <v>900.43610000000001</v>
      </c>
    </row>
    <row r="19" spans="1:74" ht="11.15" customHeight="1" x14ac:dyDescent="0.25">
      <c r="A19" s="7" t="s">
        <v>128</v>
      </c>
      <c r="B19" s="163" t="s">
        <v>360</v>
      </c>
      <c r="C19" s="201">
        <v>1277.1223213000001</v>
      </c>
      <c r="D19" s="201">
        <v>1068.7173127999999</v>
      </c>
      <c r="E19" s="201">
        <v>851.97155415999998</v>
      </c>
      <c r="F19" s="201">
        <v>481.39942416999997</v>
      </c>
      <c r="G19" s="201">
        <v>184.72619028</v>
      </c>
      <c r="H19" s="201">
        <v>31.292305141</v>
      </c>
      <c r="I19" s="201">
        <v>6.5823155692000004</v>
      </c>
      <c r="J19" s="201">
        <v>16.838495913999999</v>
      </c>
      <c r="K19" s="201">
        <v>78.499648984999993</v>
      </c>
      <c r="L19" s="201">
        <v>374.39373747000002</v>
      </c>
      <c r="M19" s="201">
        <v>768.50702107999996</v>
      </c>
      <c r="N19" s="201">
        <v>1054.7795007</v>
      </c>
      <c r="O19" s="201">
        <v>1249.0254737</v>
      </c>
      <c r="P19" s="201">
        <v>1056.670701</v>
      </c>
      <c r="Q19" s="201">
        <v>851.15293739000003</v>
      </c>
      <c r="R19" s="201">
        <v>505.35112584000001</v>
      </c>
      <c r="S19" s="201">
        <v>193.70043835999999</v>
      </c>
      <c r="T19" s="201">
        <v>31.244998347999999</v>
      </c>
      <c r="U19" s="201">
        <v>6.5373421132000002</v>
      </c>
      <c r="V19" s="201">
        <v>17.708453300999999</v>
      </c>
      <c r="W19" s="201">
        <v>80.132742496000006</v>
      </c>
      <c r="X19" s="201">
        <v>385.89629693000001</v>
      </c>
      <c r="Y19" s="201">
        <v>756.48538107000002</v>
      </c>
      <c r="Z19" s="201">
        <v>1027.5872617</v>
      </c>
      <c r="AA19" s="201">
        <v>1226.5921490999999</v>
      </c>
      <c r="AB19" s="201">
        <v>1074.3501490000001</v>
      </c>
      <c r="AC19" s="201">
        <v>832.01185339999995</v>
      </c>
      <c r="AD19" s="201">
        <v>500.88633283000001</v>
      </c>
      <c r="AE19" s="201">
        <v>196.50911138000001</v>
      </c>
      <c r="AF19" s="201">
        <v>29.484365948000001</v>
      </c>
      <c r="AG19" s="201">
        <v>7.1582887176999996</v>
      </c>
      <c r="AH19" s="201">
        <v>16.894254617000001</v>
      </c>
      <c r="AI19" s="201">
        <v>73.049788985999996</v>
      </c>
      <c r="AJ19" s="201">
        <v>369.81231271000001</v>
      </c>
      <c r="AK19" s="201">
        <v>772.06205964000003</v>
      </c>
      <c r="AL19" s="201">
        <v>1020.1061453</v>
      </c>
      <c r="AM19" s="201">
        <v>1255.3480165000001</v>
      </c>
      <c r="AN19" s="201">
        <v>1092.6963896</v>
      </c>
      <c r="AO19" s="201">
        <v>866.80869266000002</v>
      </c>
      <c r="AP19" s="201">
        <v>510.86879486999999</v>
      </c>
      <c r="AQ19" s="201">
        <v>200.22965968</v>
      </c>
      <c r="AR19" s="201">
        <v>29.859679286999999</v>
      </c>
      <c r="AS19" s="201">
        <v>7.4673326540999998</v>
      </c>
      <c r="AT19" s="201">
        <v>16.453922708</v>
      </c>
      <c r="AU19" s="201">
        <v>69.258964734000003</v>
      </c>
      <c r="AV19" s="201">
        <v>367.87658606999997</v>
      </c>
      <c r="AW19" s="201">
        <v>763.3060193</v>
      </c>
      <c r="AX19" s="201">
        <v>1037.5094247</v>
      </c>
      <c r="AY19" s="201">
        <v>1237.2653585</v>
      </c>
      <c r="AZ19" s="201">
        <v>1071.786388</v>
      </c>
      <c r="BA19" s="201">
        <v>849.56887630000006</v>
      </c>
      <c r="BB19" s="201">
        <v>500.62674993000002</v>
      </c>
      <c r="BC19" s="240">
        <v>204.31639999999999</v>
      </c>
      <c r="BD19" s="240">
        <v>30.147279999999999</v>
      </c>
      <c r="BE19" s="240">
        <v>7.2785200000000003</v>
      </c>
      <c r="BF19" s="240">
        <v>16.366700000000002</v>
      </c>
      <c r="BG19" s="240">
        <v>67.184520000000006</v>
      </c>
      <c r="BH19" s="240">
        <v>362.38869999999997</v>
      </c>
      <c r="BI19" s="240">
        <v>753.23140000000001</v>
      </c>
      <c r="BJ19" s="240">
        <v>997.27729999999997</v>
      </c>
      <c r="BK19" s="240">
        <v>1204.5409999999999</v>
      </c>
      <c r="BL19" s="240">
        <v>1016.821</v>
      </c>
      <c r="BM19" s="240">
        <v>809.12220000000002</v>
      </c>
      <c r="BN19" s="240">
        <v>491.83420000000001</v>
      </c>
      <c r="BO19" s="240">
        <v>202.37979999999999</v>
      </c>
      <c r="BP19" s="240">
        <v>30.928830000000001</v>
      </c>
      <c r="BQ19" s="240">
        <v>5.1817039999999999</v>
      </c>
      <c r="BR19" s="240">
        <v>16.375820000000001</v>
      </c>
      <c r="BS19" s="240">
        <v>64.524829999999994</v>
      </c>
      <c r="BT19" s="240">
        <v>358.69409999999999</v>
      </c>
      <c r="BU19" s="240">
        <v>730.79700000000003</v>
      </c>
      <c r="BV19" s="240">
        <v>1000.338</v>
      </c>
    </row>
    <row r="20" spans="1:74" ht="11.15" customHeight="1" x14ac:dyDescent="0.25">
      <c r="A20" s="7" t="s">
        <v>129</v>
      </c>
      <c r="B20" s="163" t="s">
        <v>361</v>
      </c>
      <c r="C20" s="201">
        <v>1332.5110162000001</v>
      </c>
      <c r="D20" s="201">
        <v>1126.8391251</v>
      </c>
      <c r="E20" s="201">
        <v>830.25073414999997</v>
      </c>
      <c r="F20" s="201">
        <v>466.64763440000002</v>
      </c>
      <c r="G20" s="201">
        <v>199.29831027</v>
      </c>
      <c r="H20" s="201">
        <v>36.960310980999999</v>
      </c>
      <c r="I20" s="201">
        <v>10.804269752</v>
      </c>
      <c r="J20" s="201">
        <v>23.597623486</v>
      </c>
      <c r="K20" s="201">
        <v>97.133468632000003</v>
      </c>
      <c r="L20" s="201">
        <v>403.07460205000001</v>
      </c>
      <c r="M20" s="201">
        <v>811.84102092000001</v>
      </c>
      <c r="N20" s="201">
        <v>1166.1279113999999</v>
      </c>
      <c r="O20" s="201">
        <v>1308.8763967</v>
      </c>
      <c r="P20" s="201">
        <v>1111.7654299000001</v>
      </c>
      <c r="Q20" s="201">
        <v>828.99835948999998</v>
      </c>
      <c r="R20" s="201">
        <v>489.69393206000001</v>
      </c>
      <c r="S20" s="201">
        <v>203.61768004999999</v>
      </c>
      <c r="T20" s="201">
        <v>35.201452760000002</v>
      </c>
      <c r="U20" s="201">
        <v>10.595235902000001</v>
      </c>
      <c r="V20" s="201">
        <v>24.617963177</v>
      </c>
      <c r="W20" s="201">
        <v>97.895662064000007</v>
      </c>
      <c r="X20" s="201">
        <v>425.20447410000003</v>
      </c>
      <c r="Y20" s="201">
        <v>800.91737737999995</v>
      </c>
      <c r="Z20" s="201">
        <v>1143.2752378</v>
      </c>
      <c r="AA20" s="201">
        <v>1279.8398639</v>
      </c>
      <c r="AB20" s="201">
        <v>1134.9564292</v>
      </c>
      <c r="AC20" s="201">
        <v>806.41968597000005</v>
      </c>
      <c r="AD20" s="201">
        <v>490.78109326999999</v>
      </c>
      <c r="AE20" s="201">
        <v>203.03884732</v>
      </c>
      <c r="AF20" s="201">
        <v>32.030389002</v>
      </c>
      <c r="AG20" s="201">
        <v>11.108997093999999</v>
      </c>
      <c r="AH20" s="201">
        <v>24.276975348000001</v>
      </c>
      <c r="AI20" s="201">
        <v>89.326404191999998</v>
      </c>
      <c r="AJ20" s="201">
        <v>420.45076359000001</v>
      </c>
      <c r="AK20" s="201">
        <v>801.54017750000003</v>
      </c>
      <c r="AL20" s="201">
        <v>1136.0979852999999</v>
      </c>
      <c r="AM20" s="201">
        <v>1311.7365571</v>
      </c>
      <c r="AN20" s="201">
        <v>1161.5330471</v>
      </c>
      <c r="AO20" s="201">
        <v>845.83686998999997</v>
      </c>
      <c r="AP20" s="201">
        <v>512.67616409000004</v>
      </c>
      <c r="AQ20" s="201">
        <v>209.06636007</v>
      </c>
      <c r="AR20" s="201">
        <v>32.504568585999998</v>
      </c>
      <c r="AS20" s="201">
        <v>11.952391891</v>
      </c>
      <c r="AT20" s="201">
        <v>23.879007391999998</v>
      </c>
      <c r="AU20" s="201">
        <v>84.857827822999994</v>
      </c>
      <c r="AV20" s="201">
        <v>412.90623459</v>
      </c>
      <c r="AW20" s="201">
        <v>808.35024271999998</v>
      </c>
      <c r="AX20" s="201">
        <v>1153.1191861</v>
      </c>
      <c r="AY20" s="201">
        <v>1303.6339137</v>
      </c>
      <c r="AZ20" s="201">
        <v>1154.8710854999999</v>
      </c>
      <c r="BA20" s="201">
        <v>836.42259652999996</v>
      </c>
      <c r="BB20" s="201">
        <v>498.5202372</v>
      </c>
      <c r="BC20" s="240">
        <v>200.91059999999999</v>
      </c>
      <c r="BD20" s="240">
        <v>29.998370000000001</v>
      </c>
      <c r="BE20" s="240">
        <v>12.1928</v>
      </c>
      <c r="BF20" s="240">
        <v>23.71303</v>
      </c>
      <c r="BG20" s="240">
        <v>84.000190000000003</v>
      </c>
      <c r="BH20" s="240">
        <v>405.17750000000001</v>
      </c>
      <c r="BI20" s="240">
        <v>795.01020000000005</v>
      </c>
      <c r="BJ20" s="240">
        <v>1102.8779999999999</v>
      </c>
      <c r="BK20" s="240">
        <v>1289.1110000000001</v>
      </c>
      <c r="BL20" s="240">
        <v>1095.6859999999999</v>
      </c>
      <c r="BM20" s="240">
        <v>806.76689999999996</v>
      </c>
      <c r="BN20" s="240">
        <v>488.15859999999998</v>
      </c>
      <c r="BO20" s="240">
        <v>201.66040000000001</v>
      </c>
      <c r="BP20" s="240">
        <v>30.18188</v>
      </c>
      <c r="BQ20" s="240">
        <v>10.68009</v>
      </c>
      <c r="BR20" s="240">
        <v>24.14198</v>
      </c>
      <c r="BS20" s="240">
        <v>82.802480000000003</v>
      </c>
      <c r="BT20" s="240">
        <v>407.43310000000002</v>
      </c>
      <c r="BU20" s="240">
        <v>771.50620000000004</v>
      </c>
      <c r="BV20" s="240">
        <v>1108.184</v>
      </c>
    </row>
    <row r="21" spans="1:74" ht="11.15" customHeight="1" x14ac:dyDescent="0.25">
      <c r="A21" s="7" t="s">
        <v>130</v>
      </c>
      <c r="B21" s="163" t="s">
        <v>389</v>
      </c>
      <c r="C21" s="201">
        <v>631.45344114</v>
      </c>
      <c r="D21" s="201">
        <v>466.20632683999997</v>
      </c>
      <c r="E21" s="201">
        <v>365.06920188999999</v>
      </c>
      <c r="F21" s="201">
        <v>134.54649565</v>
      </c>
      <c r="G21" s="201">
        <v>33.371661453000002</v>
      </c>
      <c r="H21" s="201">
        <v>1.3050518366999999</v>
      </c>
      <c r="I21" s="201">
        <v>9.0574360418000002E-2</v>
      </c>
      <c r="J21" s="201">
        <v>0.39105986795999997</v>
      </c>
      <c r="K21" s="201">
        <v>9.2085265947000003</v>
      </c>
      <c r="L21" s="201">
        <v>117.88530622</v>
      </c>
      <c r="M21" s="201">
        <v>349.99704886000001</v>
      </c>
      <c r="N21" s="201">
        <v>486.41084090999999</v>
      </c>
      <c r="O21" s="201">
        <v>607.35296965999999</v>
      </c>
      <c r="P21" s="201">
        <v>440.55876942999998</v>
      </c>
      <c r="Q21" s="201">
        <v>348.98801816000002</v>
      </c>
      <c r="R21" s="201">
        <v>141.35623200000001</v>
      </c>
      <c r="S21" s="201">
        <v>38.133615742000003</v>
      </c>
      <c r="T21" s="201">
        <v>1.4634358237</v>
      </c>
      <c r="U21" s="201">
        <v>8.7484400493000006E-2</v>
      </c>
      <c r="V21" s="201">
        <v>0.39337392602999999</v>
      </c>
      <c r="W21" s="201">
        <v>10.326822528999999</v>
      </c>
      <c r="X21" s="201">
        <v>115.11769973</v>
      </c>
      <c r="Y21" s="201">
        <v>338.62896352000001</v>
      </c>
      <c r="Z21" s="201">
        <v>463.54067975999999</v>
      </c>
      <c r="AA21" s="201">
        <v>593.61963378999997</v>
      </c>
      <c r="AB21" s="201">
        <v>445.17439457</v>
      </c>
      <c r="AC21" s="201">
        <v>342.69122177999998</v>
      </c>
      <c r="AD21" s="201">
        <v>145.62638268000001</v>
      </c>
      <c r="AE21" s="201">
        <v>40.269634306999997</v>
      </c>
      <c r="AF21" s="201">
        <v>1.4973869761</v>
      </c>
      <c r="AG21" s="201">
        <v>9.2826105258000002E-2</v>
      </c>
      <c r="AH21" s="201">
        <v>0.38991530348999998</v>
      </c>
      <c r="AI21" s="201">
        <v>10.123133251</v>
      </c>
      <c r="AJ21" s="201">
        <v>105.10424372</v>
      </c>
      <c r="AK21" s="201">
        <v>347.55430761000002</v>
      </c>
      <c r="AL21" s="201">
        <v>453.96016415000003</v>
      </c>
      <c r="AM21" s="201">
        <v>604.21009074999995</v>
      </c>
      <c r="AN21" s="201">
        <v>445.68659418999999</v>
      </c>
      <c r="AO21" s="201">
        <v>352.82003420000001</v>
      </c>
      <c r="AP21" s="201">
        <v>147.18050615999999</v>
      </c>
      <c r="AQ21" s="201">
        <v>41.426175604999997</v>
      </c>
      <c r="AR21" s="201">
        <v>1.2769742994</v>
      </c>
      <c r="AS21" s="201">
        <v>9.5449774173000004E-2</v>
      </c>
      <c r="AT21" s="201">
        <v>0.37695734888999999</v>
      </c>
      <c r="AU21" s="201">
        <v>9.8770995774999992</v>
      </c>
      <c r="AV21" s="201">
        <v>108.6814437</v>
      </c>
      <c r="AW21" s="201">
        <v>332.54505883000002</v>
      </c>
      <c r="AX21" s="201">
        <v>463.82480497</v>
      </c>
      <c r="AY21" s="201">
        <v>598.57503837000002</v>
      </c>
      <c r="AZ21" s="201">
        <v>425.77118031999998</v>
      </c>
      <c r="BA21" s="201">
        <v>332.49082616999999</v>
      </c>
      <c r="BB21" s="201">
        <v>143.83344969000001</v>
      </c>
      <c r="BC21" s="240">
        <v>41.90278</v>
      </c>
      <c r="BD21" s="240">
        <v>2.0143970000000002</v>
      </c>
      <c r="BE21" s="240">
        <v>9.2032299999999997E-2</v>
      </c>
      <c r="BF21" s="240">
        <v>0.28474539999999998</v>
      </c>
      <c r="BG21" s="240">
        <v>8.9148800000000001</v>
      </c>
      <c r="BH21" s="240">
        <v>107.26</v>
      </c>
      <c r="BI21" s="240">
        <v>326.63839999999999</v>
      </c>
      <c r="BJ21" s="240">
        <v>461.4665</v>
      </c>
      <c r="BK21" s="240">
        <v>579.99109999999996</v>
      </c>
      <c r="BL21" s="240">
        <v>416.95740000000001</v>
      </c>
      <c r="BM21" s="240">
        <v>313.2559</v>
      </c>
      <c r="BN21" s="240">
        <v>141.32570000000001</v>
      </c>
      <c r="BO21" s="240">
        <v>41.981090000000002</v>
      </c>
      <c r="BP21" s="240">
        <v>2.1496680000000001</v>
      </c>
      <c r="BQ21" s="240">
        <v>4.2809899999999998E-2</v>
      </c>
      <c r="BR21" s="240">
        <v>0.17539370000000001</v>
      </c>
      <c r="BS21" s="240">
        <v>8.9790019999999995</v>
      </c>
      <c r="BT21" s="240">
        <v>107.4512</v>
      </c>
      <c r="BU21" s="240">
        <v>312.3768</v>
      </c>
      <c r="BV21" s="240">
        <v>460.1508</v>
      </c>
    </row>
    <row r="22" spans="1:74" ht="11.15" customHeight="1" x14ac:dyDescent="0.25">
      <c r="A22" s="7" t="s">
        <v>131</v>
      </c>
      <c r="B22" s="163" t="s">
        <v>363</v>
      </c>
      <c r="C22" s="201">
        <v>811.92091392999998</v>
      </c>
      <c r="D22" s="201">
        <v>594.15577021000001</v>
      </c>
      <c r="E22" s="201">
        <v>444.38333890000001</v>
      </c>
      <c r="F22" s="201">
        <v>169.63532441999999</v>
      </c>
      <c r="G22" s="201">
        <v>43.880146121999999</v>
      </c>
      <c r="H22" s="201">
        <v>1.2650402695</v>
      </c>
      <c r="I22" s="201">
        <v>7.0424914029999994E-2</v>
      </c>
      <c r="J22" s="201">
        <v>0.18727034547999999</v>
      </c>
      <c r="K22" s="201">
        <v>14.892702890000001</v>
      </c>
      <c r="L22" s="201">
        <v>164.04517935000001</v>
      </c>
      <c r="M22" s="201">
        <v>469.12668296999999</v>
      </c>
      <c r="N22" s="201">
        <v>644.89189709000004</v>
      </c>
      <c r="O22" s="201">
        <v>782.27437115999999</v>
      </c>
      <c r="P22" s="201">
        <v>567.37207654999997</v>
      </c>
      <c r="Q22" s="201">
        <v>422.58032161</v>
      </c>
      <c r="R22" s="201">
        <v>180.97731264000001</v>
      </c>
      <c r="S22" s="201">
        <v>49.330081638999999</v>
      </c>
      <c r="T22" s="201">
        <v>1.5344670882</v>
      </c>
      <c r="U22" s="201">
        <v>7.0424914029999994E-2</v>
      </c>
      <c r="V22" s="201">
        <v>0.18727034547999999</v>
      </c>
      <c r="W22" s="201">
        <v>15.728430638000001</v>
      </c>
      <c r="X22" s="201">
        <v>162.21049334</v>
      </c>
      <c r="Y22" s="201">
        <v>462.14830102000002</v>
      </c>
      <c r="Z22" s="201">
        <v>625.05246312999998</v>
      </c>
      <c r="AA22" s="201">
        <v>766.05568588000006</v>
      </c>
      <c r="AB22" s="201">
        <v>581.78954765000003</v>
      </c>
      <c r="AC22" s="201">
        <v>416.25473111999997</v>
      </c>
      <c r="AD22" s="201">
        <v>190.97132916000001</v>
      </c>
      <c r="AE22" s="201">
        <v>51.265657810999997</v>
      </c>
      <c r="AF22" s="201">
        <v>1.5563753658999999</v>
      </c>
      <c r="AG22" s="201">
        <v>7.0424914029999994E-2</v>
      </c>
      <c r="AH22" s="201">
        <v>0.18727034547999999</v>
      </c>
      <c r="AI22" s="201">
        <v>14.489338612999999</v>
      </c>
      <c r="AJ22" s="201">
        <v>148.67836747999999</v>
      </c>
      <c r="AK22" s="201">
        <v>476.43844182999999</v>
      </c>
      <c r="AL22" s="201">
        <v>603.61252486000001</v>
      </c>
      <c r="AM22" s="201">
        <v>786.52587356000004</v>
      </c>
      <c r="AN22" s="201">
        <v>589.09058191999998</v>
      </c>
      <c r="AO22" s="201">
        <v>434.99403518000003</v>
      </c>
      <c r="AP22" s="201">
        <v>197.50899361</v>
      </c>
      <c r="AQ22" s="201">
        <v>52.248648817999999</v>
      </c>
      <c r="AR22" s="201">
        <v>1.3916229657999999</v>
      </c>
      <c r="AS22" s="201">
        <v>7.0424914029999994E-2</v>
      </c>
      <c r="AT22" s="201">
        <v>0.18727034547999999</v>
      </c>
      <c r="AU22" s="201">
        <v>14.11804237</v>
      </c>
      <c r="AV22" s="201">
        <v>149.66019806</v>
      </c>
      <c r="AW22" s="201">
        <v>466.54546895999999</v>
      </c>
      <c r="AX22" s="201">
        <v>614.78191014000004</v>
      </c>
      <c r="AY22" s="201">
        <v>776.01000982000005</v>
      </c>
      <c r="AZ22" s="201">
        <v>568.14907790999996</v>
      </c>
      <c r="BA22" s="201">
        <v>411.83765142999999</v>
      </c>
      <c r="BB22" s="201">
        <v>194.58779077</v>
      </c>
      <c r="BC22" s="240">
        <v>51.47927</v>
      </c>
      <c r="BD22" s="240">
        <v>1.9436789999999999</v>
      </c>
      <c r="BE22" s="240">
        <v>7.0424899999999999E-2</v>
      </c>
      <c r="BF22" s="240">
        <v>0.1872703</v>
      </c>
      <c r="BG22" s="240">
        <v>13.878360000000001</v>
      </c>
      <c r="BH22" s="240">
        <v>147.18770000000001</v>
      </c>
      <c r="BI22" s="240">
        <v>453.66489999999999</v>
      </c>
      <c r="BJ22" s="240">
        <v>604.3768</v>
      </c>
      <c r="BK22" s="240">
        <v>759.68380000000002</v>
      </c>
      <c r="BL22" s="240">
        <v>543.77430000000004</v>
      </c>
      <c r="BM22" s="240">
        <v>390.8578</v>
      </c>
      <c r="BN22" s="240">
        <v>192.9881</v>
      </c>
      <c r="BO22" s="240">
        <v>51.790610000000001</v>
      </c>
      <c r="BP22" s="240">
        <v>2.0920359999999998</v>
      </c>
      <c r="BQ22" s="240">
        <v>0</v>
      </c>
      <c r="BR22" s="240">
        <v>0.20882500000000001</v>
      </c>
      <c r="BS22" s="240">
        <v>14.06302</v>
      </c>
      <c r="BT22" s="240">
        <v>147.71899999999999</v>
      </c>
      <c r="BU22" s="240">
        <v>433.19880000000001</v>
      </c>
      <c r="BV22" s="240">
        <v>605.56870000000004</v>
      </c>
    </row>
    <row r="23" spans="1:74" ht="11.15" customHeight="1" x14ac:dyDescent="0.25">
      <c r="A23" s="7" t="s">
        <v>132</v>
      </c>
      <c r="B23" s="163" t="s">
        <v>364</v>
      </c>
      <c r="C23" s="201">
        <v>564.81232191000004</v>
      </c>
      <c r="D23" s="201">
        <v>393.58610241999997</v>
      </c>
      <c r="E23" s="201">
        <v>240.07609668000001</v>
      </c>
      <c r="F23" s="201">
        <v>72.629760399000006</v>
      </c>
      <c r="G23" s="201">
        <v>10.345601219000001</v>
      </c>
      <c r="H23" s="201">
        <v>6.2803373253000006E-2</v>
      </c>
      <c r="I23" s="201">
        <v>1.5395857125999999E-2</v>
      </c>
      <c r="J23" s="201">
        <v>0.14564594457999999</v>
      </c>
      <c r="K23" s="201">
        <v>2.5230397697</v>
      </c>
      <c r="L23" s="201">
        <v>58.929430562</v>
      </c>
      <c r="M23" s="201">
        <v>271.88248126000002</v>
      </c>
      <c r="N23" s="201">
        <v>461.85737173000001</v>
      </c>
      <c r="O23" s="201">
        <v>543.66652498999997</v>
      </c>
      <c r="P23" s="201">
        <v>374.28652713000002</v>
      </c>
      <c r="Q23" s="201">
        <v>221.2112281</v>
      </c>
      <c r="R23" s="201">
        <v>74.761382083000001</v>
      </c>
      <c r="S23" s="201">
        <v>10.839126101</v>
      </c>
      <c r="T23" s="201">
        <v>7.0176862773000004E-2</v>
      </c>
      <c r="U23" s="201">
        <v>1.5395857125999999E-2</v>
      </c>
      <c r="V23" s="201">
        <v>0.17008550406</v>
      </c>
      <c r="W23" s="201">
        <v>3.0813646640000001</v>
      </c>
      <c r="X23" s="201">
        <v>61.358604964999998</v>
      </c>
      <c r="Y23" s="201">
        <v>264.75641805999999</v>
      </c>
      <c r="Z23" s="201">
        <v>458.83695928999998</v>
      </c>
      <c r="AA23" s="201">
        <v>533.04169335999995</v>
      </c>
      <c r="AB23" s="201">
        <v>389.24325826</v>
      </c>
      <c r="AC23" s="201">
        <v>221.76803710999999</v>
      </c>
      <c r="AD23" s="201">
        <v>81.333014745</v>
      </c>
      <c r="AE23" s="201">
        <v>11.493887856000001</v>
      </c>
      <c r="AF23" s="201">
        <v>7.7523236625999997E-2</v>
      </c>
      <c r="AG23" s="201">
        <v>1.5395857125999999E-2</v>
      </c>
      <c r="AH23" s="201">
        <v>0.17008550406</v>
      </c>
      <c r="AI23" s="201">
        <v>2.5156534018999999</v>
      </c>
      <c r="AJ23" s="201">
        <v>57.798181028000002</v>
      </c>
      <c r="AK23" s="201">
        <v>266.76390336999998</v>
      </c>
      <c r="AL23" s="201">
        <v>428.62605631999998</v>
      </c>
      <c r="AM23" s="201">
        <v>547.80365676999998</v>
      </c>
      <c r="AN23" s="201">
        <v>404.69100830999997</v>
      </c>
      <c r="AO23" s="201">
        <v>235.75252992</v>
      </c>
      <c r="AP23" s="201">
        <v>83.288275475999995</v>
      </c>
      <c r="AQ23" s="201">
        <v>11.638916506999999</v>
      </c>
      <c r="AR23" s="201">
        <v>7.7523236625999997E-2</v>
      </c>
      <c r="AS23" s="201">
        <v>1.5395857125999999E-2</v>
      </c>
      <c r="AT23" s="201">
        <v>0.17738337158</v>
      </c>
      <c r="AU23" s="201">
        <v>2.3964216085999999</v>
      </c>
      <c r="AV23" s="201">
        <v>56.064078160999998</v>
      </c>
      <c r="AW23" s="201">
        <v>273.54050117000003</v>
      </c>
      <c r="AX23" s="201">
        <v>432.54576569</v>
      </c>
      <c r="AY23" s="201">
        <v>538.20552023000005</v>
      </c>
      <c r="AZ23" s="201">
        <v>400.85642254999999</v>
      </c>
      <c r="BA23" s="201">
        <v>224.44615185000001</v>
      </c>
      <c r="BB23" s="201">
        <v>79.514085139000002</v>
      </c>
      <c r="BC23" s="240">
        <v>10.77</v>
      </c>
      <c r="BD23" s="240">
        <v>7.69957E-2</v>
      </c>
      <c r="BE23" s="240">
        <v>1.5395900000000001E-2</v>
      </c>
      <c r="BF23" s="240">
        <v>0.16182540000000001</v>
      </c>
      <c r="BG23" s="240">
        <v>2.386161</v>
      </c>
      <c r="BH23" s="240">
        <v>54.165669999999999</v>
      </c>
      <c r="BI23" s="240">
        <v>264.15359999999998</v>
      </c>
      <c r="BJ23" s="240">
        <v>411.96539999999999</v>
      </c>
      <c r="BK23" s="240">
        <v>536.45280000000002</v>
      </c>
      <c r="BL23" s="240">
        <v>378.17020000000002</v>
      </c>
      <c r="BM23" s="240">
        <v>207.68809999999999</v>
      </c>
      <c r="BN23" s="240">
        <v>78.378450000000001</v>
      </c>
      <c r="BO23" s="240">
        <v>10.60384</v>
      </c>
      <c r="BP23" s="240">
        <v>8.4649699999999994E-2</v>
      </c>
      <c r="BQ23" s="240">
        <v>0</v>
      </c>
      <c r="BR23" s="240">
        <v>0.1771809</v>
      </c>
      <c r="BS23" s="240">
        <v>2.4860890000000002</v>
      </c>
      <c r="BT23" s="240">
        <v>56.613660000000003</v>
      </c>
      <c r="BU23" s="240">
        <v>250.43299999999999</v>
      </c>
      <c r="BV23" s="240">
        <v>415.27879999999999</v>
      </c>
    </row>
    <row r="24" spans="1:74" ht="11.15" customHeight="1" x14ac:dyDescent="0.25">
      <c r="A24" s="7" t="s">
        <v>133</v>
      </c>
      <c r="B24" s="163" t="s">
        <v>365</v>
      </c>
      <c r="C24" s="201">
        <v>884.96773054000005</v>
      </c>
      <c r="D24" s="201">
        <v>734.17664444000002</v>
      </c>
      <c r="E24" s="201">
        <v>570.02976661000002</v>
      </c>
      <c r="F24" s="201">
        <v>400.89747613999998</v>
      </c>
      <c r="G24" s="201">
        <v>248.21468899999999</v>
      </c>
      <c r="H24" s="201">
        <v>67.209517667</v>
      </c>
      <c r="I24" s="201">
        <v>13.228093179</v>
      </c>
      <c r="J24" s="201">
        <v>22.734088848999999</v>
      </c>
      <c r="K24" s="201">
        <v>98.850394848999997</v>
      </c>
      <c r="L24" s="201">
        <v>338.58199457000001</v>
      </c>
      <c r="M24" s="201">
        <v>613.35618112999998</v>
      </c>
      <c r="N24" s="201">
        <v>890.18749521999996</v>
      </c>
      <c r="O24" s="201">
        <v>881.23862224000004</v>
      </c>
      <c r="P24" s="201">
        <v>732.82466001</v>
      </c>
      <c r="Q24" s="201">
        <v>565.36875788999998</v>
      </c>
      <c r="R24" s="201">
        <v>397.86887197999999</v>
      </c>
      <c r="S24" s="201">
        <v>235.71215494</v>
      </c>
      <c r="T24" s="201">
        <v>66.295680048999998</v>
      </c>
      <c r="U24" s="201">
        <v>12.821166818</v>
      </c>
      <c r="V24" s="201">
        <v>20.848143412999999</v>
      </c>
      <c r="W24" s="201">
        <v>99.555312087000004</v>
      </c>
      <c r="X24" s="201">
        <v>341.7026151</v>
      </c>
      <c r="Y24" s="201">
        <v>601.13603333000003</v>
      </c>
      <c r="Z24" s="201">
        <v>899.44850670000005</v>
      </c>
      <c r="AA24" s="201">
        <v>874.98209108000003</v>
      </c>
      <c r="AB24" s="201">
        <v>726.40567205000002</v>
      </c>
      <c r="AC24" s="201">
        <v>570.99309875999995</v>
      </c>
      <c r="AD24" s="201">
        <v>394.10788861999998</v>
      </c>
      <c r="AE24" s="201">
        <v>226.91875834000001</v>
      </c>
      <c r="AF24" s="201">
        <v>59.918806859</v>
      </c>
      <c r="AG24" s="201">
        <v>11.632275938999999</v>
      </c>
      <c r="AH24" s="201">
        <v>21.786296004</v>
      </c>
      <c r="AI24" s="201">
        <v>97.513543139999996</v>
      </c>
      <c r="AJ24" s="201">
        <v>343.17003032000002</v>
      </c>
      <c r="AK24" s="201">
        <v>583.90155805999996</v>
      </c>
      <c r="AL24" s="201">
        <v>882.45331174</v>
      </c>
      <c r="AM24" s="201">
        <v>882.34880911000005</v>
      </c>
      <c r="AN24" s="201">
        <v>732.20959834999996</v>
      </c>
      <c r="AO24" s="201">
        <v>578.66928469000004</v>
      </c>
      <c r="AP24" s="201">
        <v>403.52946162000001</v>
      </c>
      <c r="AQ24" s="201">
        <v>231.17791374000001</v>
      </c>
      <c r="AR24" s="201">
        <v>61.513593890999999</v>
      </c>
      <c r="AS24" s="201">
        <v>11.57960273</v>
      </c>
      <c r="AT24" s="201">
        <v>21.559646066999999</v>
      </c>
      <c r="AU24" s="201">
        <v>94.64287041</v>
      </c>
      <c r="AV24" s="201">
        <v>339.90654076999999</v>
      </c>
      <c r="AW24" s="201">
        <v>607.53432485999997</v>
      </c>
      <c r="AX24" s="201">
        <v>885.57423686000004</v>
      </c>
      <c r="AY24" s="201">
        <v>876.98585642</v>
      </c>
      <c r="AZ24" s="201">
        <v>734.07797907999998</v>
      </c>
      <c r="BA24" s="201">
        <v>596.76120517000004</v>
      </c>
      <c r="BB24" s="201">
        <v>402.34707844000002</v>
      </c>
      <c r="BC24" s="240">
        <v>227.71090000000001</v>
      </c>
      <c r="BD24" s="240">
        <v>65.983130000000003</v>
      </c>
      <c r="BE24" s="240">
        <v>11.58981</v>
      </c>
      <c r="BF24" s="240">
        <v>21.745170000000002</v>
      </c>
      <c r="BG24" s="240">
        <v>94.593400000000003</v>
      </c>
      <c r="BH24" s="240">
        <v>330.32100000000003</v>
      </c>
      <c r="BI24" s="240">
        <v>603.77070000000003</v>
      </c>
      <c r="BJ24" s="240">
        <v>865.82270000000005</v>
      </c>
      <c r="BK24" s="240">
        <v>885.47979999999995</v>
      </c>
      <c r="BL24" s="240">
        <v>730.18979999999999</v>
      </c>
      <c r="BM24" s="240">
        <v>601.66650000000004</v>
      </c>
      <c r="BN24" s="240">
        <v>402.57799999999997</v>
      </c>
      <c r="BO24" s="240">
        <v>228.03389999999999</v>
      </c>
      <c r="BP24" s="240">
        <v>65.369780000000006</v>
      </c>
      <c r="BQ24" s="240">
        <v>12.04678</v>
      </c>
      <c r="BR24" s="240">
        <v>20.453410000000002</v>
      </c>
      <c r="BS24" s="240">
        <v>95.949119999999994</v>
      </c>
      <c r="BT24" s="240">
        <v>337.18490000000003</v>
      </c>
      <c r="BU24" s="240">
        <v>600.23170000000005</v>
      </c>
      <c r="BV24" s="240">
        <v>870.55070000000001</v>
      </c>
    </row>
    <row r="25" spans="1:74" ht="11.15" customHeight="1" x14ac:dyDescent="0.25">
      <c r="A25" s="7" t="s">
        <v>134</v>
      </c>
      <c r="B25" s="163" t="s">
        <v>366</v>
      </c>
      <c r="C25" s="201">
        <v>543.55742134000002</v>
      </c>
      <c r="D25" s="201">
        <v>484.33520254000001</v>
      </c>
      <c r="E25" s="201">
        <v>429.47250005000001</v>
      </c>
      <c r="F25" s="201">
        <v>310.86482333999999</v>
      </c>
      <c r="G25" s="201">
        <v>202.36800292000001</v>
      </c>
      <c r="H25" s="201">
        <v>67.176520904</v>
      </c>
      <c r="I25" s="201">
        <v>17.546659357999999</v>
      </c>
      <c r="J25" s="201">
        <v>14.786473648999999</v>
      </c>
      <c r="K25" s="201">
        <v>52.895517398000003</v>
      </c>
      <c r="L25" s="201">
        <v>186.05808494999999</v>
      </c>
      <c r="M25" s="201">
        <v>394.61254951000001</v>
      </c>
      <c r="N25" s="201">
        <v>582.19446422999999</v>
      </c>
      <c r="O25" s="201">
        <v>546.17711177000001</v>
      </c>
      <c r="P25" s="201">
        <v>481.73766759</v>
      </c>
      <c r="Q25" s="201">
        <v>435.33942399</v>
      </c>
      <c r="R25" s="201">
        <v>300.03235955000002</v>
      </c>
      <c r="S25" s="201">
        <v>188.48046715000001</v>
      </c>
      <c r="T25" s="201">
        <v>64.302144218999999</v>
      </c>
      <c r="U25" s="201">
        <v>16.894205613</v>
      </c>
      <c r="V25" s="201">
        <v>13.567080193000001</v>
      </c>
      <c r="W25" s="201">
        <v>50.001114860000001</v>
      </c>
      <c r="X25" s="201">
        <v>178.6630917</v>
      </c>
      <c r="Y25" s="201">
        <v>389.10584675000001</v>
      </c>
      <c r="Z25" s="201">
        <v>580.67669764000004</v>
      </c>
      <c r="AA25" s="201">
        <v>545.46902355999998</v>
      </c>
      <c r="AB25" s="201">
        <v>473.05532175000002</v>
      </c>
      <c r="AC25" s="201">
        <v>438.32285474000003</v>
      </c>
      <c r="AD25" s="201">
        <v>290.24787966999997</v>
      </c>
      <c r="AE25" s="201">
        <v>177.45476972</v>
      </c>
      <c r="AF25" s="201">
        <v>55.495232264000002</v>
      </c>
      <c r="AG25" s="201">
        <v>14.651599683000001</v>
      </c>
      <c r="AH25" s="201">
        <v>12.806935101000001</v>
      </c>
      <c r="AI25" s="201">
        <v>51.333220058000002</v>
      </c>
      <c r="AJ25" s="201">
        <v>183.75636179</v>
      </c>
      <c r="AK25" s="201">
        <v>373.52782192000001</v>
      </c>
      <c r="AL25" s="201">
        <v>580.30578084000001</v>
      </c>
      <c r="AM25" s="201">
        <v>545.79980524999996</v>
      </c>
      <c r="AN25" s="201">
        <v>471.26594722999999</v>
      </c>
      <c r="AO25" s="201">
        <v>427.10858743</v>
      </c>
      <c r="AP25" s="201">
        <v>291.90591916</v>
      </c>
      <c r="AQ25" s="201">
        <v>180.11349967000001</v>
      </c>
      <c r="AR25" s="201">
        <v>51.217330728</v>
      </c>
      <c r="AS25" s="201">
        <v>13.150092862999999</v>
      </c>
      <c r="AT25" s="201">
        <v>12.128344512</v>
      </c>
      <c r="AU25" s="201">
        <v>50.107577868</v>
      </c>
      <c r="AV25" s="201">
        <v>179.65250566</v>
      </c>
      <c r="AW25" s="201">
        <v>387.88203969</v>
      </c>
      <c r="AX25" s="201">
        <v>580.82139463999999</v>
      </c>
      <c r="AY25" s="201">
        <v>544.47081951999996</v>
      </c>
      <c r="AZ25" s="201">
        <v>478.39499762000003</v>
      </c>
      <c r="BA25" s="201">
        <v>449.10153102999999</v>
      </c>
      <c r="BB25" s="201">
        <v>298.17213148000002</v>
      </c>
      <c r="BC25" s="240">
        <v>183.8922</v>
      </c>
      <c r="BD25" s="240">
        <v>57.502409999999998</v>
      </c>
      <c r="BE25" s="240">
        <v>13.04984</v>
      </c>
      <c r="BF25" s="240">
        <v>11.69049</v>
      </c>
      <c r="BG25" s="240">
        <v>52.553919999999998</v>
      </c>
      <c r="BH25" s="240">
        <v>172.9735</v>
      </c>
      <c r="BI25" s="240">
        <v>387.24380000000002</v>
      </c>
      <c r="BJ25" s="240">
        <v>569.11680000000001</v>
      </c>
      <c r="BK25" s="240">
        <v>558.38570000000004</v>
      </c>
      <c r="BL25" s="240">
        <v>481.80739999999997</v>
      </c>
      <c r="BM25" s="240">
        <v>459.00049999999999</v>
      </c>
      <c r="BN25" s="240">
        <v>302.92919999999998</v>
      </c>
      <c r="BO25" s="240">
        <v>188.4085</v>
      </c>
      <c r="BP25" s="240">
        <v>58.952390000000001</v>
      </c>
      <c r="BQ25" s="240">
        <v>14.057550000000001</v>
      </c>
      <c r="BR25" s="240">
        <v>12.48526</v>
      </c>
      <c r="BS25" s="240">
        <v>54.509070000000001</v>
      </c>
      <c r="BT25" s="240">
        <v>180.38550000000001</v>
      </c>
      <c r="BU25" s="240">
        <v>391.42160000000001</v>
      </c>
      <c r="BV25" s="240">
        <v>574.89480000000003</v>
      </c>
    </row>
    <row r="26" spans="1:74" ht="11.15" customHeight="1" x14ac:dyDescent="0.25">
      <c r="A26" s="7" t="s">
        <v>135</v>
      </c>
      <c r="B26" s="163" t="s">
        <v>390</v>
      </c>
      <c r="C26" s="201">
        <v>873.51418766999996</v>
      </c>
      <c r="D26" s="201">
        <v>710.74527260000002</v>
      </c>
      <c r="E26" s="201">
        <v>568.21993844999997</v>
      </c>
      <c r="F26" s="201">
        <v>311.08473558999998</v>
      </c>
      <c r="G26" s="201">
        <v>132.78932764000001</v>
      </c>
      <c r="H26" s="201">
        <v>28.532673987999999</v>
      </c>
      <c r="I26" s="201">
        <v>5.9150115239999996</v>
      </c>
      <c r="J26" s="201">
        <v>10.107769096</v>
      </c>
      <c r="K26" s="201">
        <v>48.120914837999997</v>
      </c>
      <c r="L26" s="201">
        <v>236.15977953000001</v>
      </c>
      <c r="M26" s="201">
        <v>526.94640936999997</v>
      </c>
      <c r="N26" s="201">
        <v>747.74713727999995</v>
      </c>
      <c r="O26" s="201">
        <v>854.91573819999996</v>
      </c>
      <c r="P26" s="201">
        <v>695.28962795999996</v>
      </c>
      <c r="Q26" s="201">
        <v>561.70269002999999</v>
      </c>
      <c r="R26" s="201">
        <v>319.87016679999999</v>
      </c>
      <c r="S26" s="201">
        <v>134.34375115</v>
      </c>
      <c r="T26" s="201">
        <v>27.975849802999999</v>
      </c>
      <c r="U26" s="201">
        <v>5.7562575727</v>
      </c>
      <c r="V26" s="201">
        <v>9.9174685592999996</v>
      </c>
      <c r="W26" s="201">
        <v>48.698815500999999</v>
      </c>
      <c r="X26" s="201">
        <v>237.23531826999999</v>
      </c>
      <c r="Y26" s="201">
        <v>516.70462787999998</v>
      </c>
      <c r="Z26" s="201">
        <v>732.77551478999999</v>
      </c>
      <c r="AA26" s="201">
        <v>840.02808476999996</v>
      </c>
      <c r="AB26" s="201">
        <v>700.55321613000001</v>
      </c>
      <c r="AC26" s="201">
        <v>554.45241214999999</v>
      </c>
      <c r="AD26" s="201">
        <v>319.29750516000001</v>
      </c>
      <c r="AE26" s="201">
        <v>133.72302632</v>
      </c>
      <c r="AF26" s="201">
        <v>25.327786388</v>
      </c>
      <c r="AG26" s="201">
        <v>5.5171232296000001</v>
      </c>
      <c r="AH26" s="201">
        <v>9.5858704426999992</v>
      </c>
      <c r="AI26" s="201">
        <v>46.966425706999999</v>
      </c>
      <c r="AJ26" s="201">
        <v>229.63562211000001</v>
      </c>
      <c r="AK26" s="201">
        <v>520.35620023000001</v>
      </c>
      <c r="AL26" s="201">
        <v>721.97551490000001</v>
      </c>
      <c r="AM26" s="201">
        <v>855.19639614000005</v>
      </c>
      <c r="AN26" s="201">
        <v>708.84494022000001</v>
      </c>
      <c r="AO26" s="201">
        <v>568.81599054000003</v>
      </c>
      <c r="AP26" s="201">
        <v>324.27166652</v>
      </c>
      <c r="AQ26" s="201">
        <v>136.08483573999999</v>
      </c>
      <c r="AR26" s="201">
        <v>24.771042220999998</v>
      </c>
      <c r="AS26" s="201">
        <v>5.3848050167999997</v>
      </c>
      <c r="AT26" s="201">
        <v>9.3009389327999994</v>
      </c>
      <c r="AU26" s="201">
        <v>45.336041016999999</v>
      </c>
      <c r="AV26" s="201">
        <v>229.19818892999999</v>
      </c>
      <c r="AW26" s="201">
        <v>517.41395351000006</v>
      </c>
      <c r="AX26" s="201">
        <v>730.19366729000001</v>
      </c>
      <c r="AY26" s="201">
        <v>843.86179957000002</v>
      </c>
      <c r="AZ26" s="201">
        <v>697.57120514999997</v>
      </c>
      <c r="BA26" s="201">
        <v>561.37419885999998</v>
      </c>
      <c r="BB26" s="201">
        <v>319.1089202</v>
      </c>
      <c r="BC26" s="240">
        <v>137.02940000000001</v>
      </c>
      <c r="BD26" s="240">
        <v>26.54318</v>
      </c>
      <c r="BE26" s="240">
        <v>5.3541080000000001</v>
      </c>
      <c r="BF26" s="240">
        <v>9.1178229999999996</v>
      </c>
      <c r="BG26" s="240">
        <v>44.061219999999999</v>
      </c>
      <c r="BH26" s="240">
        <v>224.10210000000001</v>
      </c>
      <c r="BI26" s="240">
        <v>510.6275</v>
      </c>
      <c r="BJ26" s="240">
        <v>709.60839999999996</v>
      </c>
      <c r="BK26" s="240">
        <v>830.75130000000001</v>
      </c>
      <c r="BL26" s="240">
        <v>674.66520000000003</v>
      </c>
      <c r="BM26" s="240">
        <v>541.45500000000004</v>
      </c>
      <c r="BN26" s="240">
        <v>315.4359</v>
      </c>
      <c r="BO26" s="240">
        <v>137.04079999999999</v>
      </c>
      <c r="BP26" s="240">
        <v>26.916319999999999</v>
      </c>
      <c r="BQ26" s="240">
        <v>5.1018939999999997</v>
      </c>
      <c r="BR26" s="240">
        <v>8.9529119999999995</v>
      </c>
      <c r="BS26" s="240">
        <v>43.91104</v>
      </c>
      <c r="BT26" s="240">
        <v>226.03</v>
      </c>
      <c r="BU26" s="240">
        <v>497.73399999999998</v>
      </c>
      <c r="BV26" s="240">
        <v>711.4117</v>
      </c>
    </row>
    <row r="27" spans="1:74" ht="11.15" customHeight="1" x14ac:dyDescent="0.25">
      <c r="A27" s="7"/>
      <c r="B27" s="150" t="s">
        <v>148</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582"/>
      <c r="BD27" s="582"/>
      <c r="BE27" s="582"/>
      <c r="BF27" s="582"/>
      <c r="BG27" s="582"/>
      <c r="BH27" s="582"/>
      <c r="BI27" s="582"/>
      <c r="BJ27" s="242"/>
      <c r="BK27" s="242"/>
      <c r="BL27" s="242"/>
      <c r="BM27" s="242"/>
      <c r="BN27" s="242"/>
      <c r="BO27" s="242"/>
      <c r="BP27" s="242"/>
      <c r="BQ27" s="242"/>
      <c r="BR27" s="242"/>
      <c r="BS27" s="242"/>
      <c r="BT27" s="242"/>
      <c r="BU27" s="242"/>
      <c r="BV27" s="242"/>
    </row>
    <row r="28" spans="1:74" ht="11.15" customHeight="1" x14ac:dyDescent="0.25">
      <c r="A28" s="7" t="s">
        <v>34</v>
      </c>
      <c r="B28" s="163" t="s">
        <v>359</v>
      </c>
      <c r="C28" s="201">
        <v>1E-10</v>
      </c>
      <c r="D28" s="201">
        <v>1E-10</v>
      </c>
      <c r="E28" s="201">
        <v>1E-10</v>
      </c>
      <c r="F28" s="201">
        <v>1E-10</v>
      </c>
      <c r="G28" s="201">
        <v>3.2842205583999999</v>
      </c>
      <c r="H28" s="201">
        <v>99.484132501000005</v>
      </c>
      <c r="I28" s="201">
        <v>292.11823157999999</v>
      </c>
      <c r="J28" s="201">
        <v>215.01117751000001</v>
      </c>
      <c r="K28" s="201">
        <v>34.843615726000003</v>
      </c>
      <c r="L28" s="201">
        <v>1E-10</v>
      </c>
      <c r="M28" s="201">
        <v>1E-10</v>
      </c>
      <c r="N28" s="201">
        <v>1E-10</v>
      </c>
      <c r="O28" s="201">
        <v>1E-10</v>
      </c>
      <c r="P28" s="201">
        <v>1E-10</v>
      </c>
      <c r="Q28" s="201">
        <v>1E-10</v>
      </c>
      <c r="R28" s="201">
        <v>1E-10</v>
      </c>
      <c r="S28" s="201">
        <v>7.8119307396000002</v>
      </c>
      <c r="T28" s="201">
        <v>132.82487513999999</v>
      </c>
      <c r="U28" s="201">
        <v>159.05087520000001</v>
      </c>
      <c r="V28" s="201">
        <v>237.64722791</v>
      </c>
      <c r="W28" s="201">
        <v>59.870949111999998</v>
      </c>
      <c r="X28" s="201">
        <v>6.8833472784999996</v>
      </c>
      <c r="Y28" s="201">
        <v>1E-10</v>
      </c>
      <c r="Z28" s="201">
        <v>1E-10</v>
      </c>
      <c r="AA28" s="201">
        <v>1E-10</v>
      </c>
      <c r="AB28" s="201">
        <v>1E-10</v>
      </c>
      <c r="AC28" s="201">
        <v>1E-10</v>
      </c>
      <c r="AD28" s="201">
        <v>1E-10</v>
      </c>
      <c r="AE28" s="201">
        <v>18.028425965</v>
      </c>
      <c r="AF28" s="201">
        <v>62.871373396000003</v>
      </c>
      <c r="AG28" s="201">
        <v>260.13169259</v>
      </c>
      <c r="AH28" s="201">
        <v>272.99776639999999</v>
      </c>
      <c r="AI28" s="201">
        <v>32.896963501999998</v>
      </c>
      <c r="AJ28" s="201">
        <v>1E-10</v>
      </c>
      <c r="AK28" s="201">
        <v>1E-10</v>
      </c>
      <c r="AL28" s="201">
        <v>1E-10</v>
      </c>
      <c r="AM28" s="201">
        <v>1E-10</v>
      </c>
      <c r="AN28" s="201">
        <v>1E-10</v>
      </c>
      <c r="AO28" s="201">
        <v>1E-10</v>
      </c>
      <c r="AP28" s="201">
        <v>1E-10</v>
      </c>
      <c r="AQ28" s="201">
        <v>3.5175878257000002</v>
      </c>
      <c r="AR28" s="201">
        <v>49.600376679999997</v>
      </c>
      <c r="AS28" s="201">
        <v>278.05182690999999</v>
      </c>
      <c r="AT28" s="201">
        <v>134.97999605000001</v>
      </c>
      <c r="AU28" s="201">
        <v>59.164347853000002</v>
      </c>
      <c r="AV28" s="201">
        <v>5.4098342317999997</v>
      </c>
      <c r="AW28" s="201">
        <v>1E-10</v>
      </c>
      <c r="AX28" s="201">
        <v>1E-10</v>
      </c>
      <c r="AY28" s="201">
        <v>1E-10</v>
      </c>
      <c r="AZ28" s="201">
        <v>1E-10</v>
      </c>
      <c r="BA28" s="201">
        <v>1E-10</v>
      </c>
      <c r="BB28" s="201">
        <v>0.10223330023</v>
      </c>
      <c r="BC28" s="240">
        <v>9.3594348073999996</v>
      </c>
      <c r="BD28" s="240">
        <v>87.744623140000002</v>
      </c>
      <c r="BE28" s="240">
        <v>254.59929769999999</v>
      </c>
      <c r="BF28" s="240">
        <v>206.49140607000001</v>
      </c>
      <c r="BG28" s="240">
        <v>43.462056347000001</v>
      </c>
      <c r="BH28" s="240">
        <v>0.96690199344000005</v>
      </c>
      <c r="BI28" s="240">
        <v>0</v>
      </c>
      <c r="BJ28" s="240">
        <v>0</v>
      </c>
      <c r="BK28" s="240">
        <v>0</v>
      </c>
      <c r="BL28" s="240">
        <v>0</v>
      </c>
      <c r="BM28" s="240">
        <v>0</v>
      </c>
      <c r="BN28" s="240">
        <v>0</v>
      </c>
      <c r="BO28" s="240">
        <v>10.619450939</v>
      </c>
      <c r="BP28" s="240">
        <v>88.682264985000003</v>
      </c>
      <c r="BQ28" s="240">
        <v>257.32538733000001</v>
      </c>
      <c r="BR28" s="240">
        <v>208.70313931999999</v>
      </c>
      <c r="BS28" s="240">
        <v>43.923960106000003</v>
      </c>
      <c r="BT28" s="240">
        <v>0.97735641288999997</v>
      </c>
      <c r="BU28" s="240">
        <v>0</v>
      </c>
      <c r="BV28" s="240">
        <v>0</v>
      </c>
    </row>
    <row r="29" spans="1:74" ht="11.15" customHeight="1" x14ac:dyDescent="0.25">
      <c r="A29" s="7" t="s">
        <v>35</v>
      </c>
      <c r="B29" s="163" t="s">
        <v>388</v>
      </c>
      <c r="C29" s="201">
        <v>1E-10</v>
      </c>
      <c r="D29" s="201">
        <v>1E-10</v>
      </c>
      <c r="E29" s="201">
        <v>1E-10</v>
      </c>
      <c r="F29" s="201">
        <v>1E-10</v>
      </c>
      <c r="G29" s="201">
        <v>11.459877757999999</v>
      </c>
      <c r="H29" s="201">
        <v>145.96631029</v>
      </c>
      <c r="I29" s="201">
        <v>364.13038297999998</v>
      </c>
      <c r="J29" s="201">
        <v>262.55383318999998</v>
      </c>
      <c r="K29" s="201">
        <v>59.595185983</v>
      </c>
      <c r="L29" s="201">
        <v>4.4041869104</v>
      </c>
      <c r="M29" s="201">
        <v>1E-10</v>
      </c>
      <c r="N29" s="201">
        <v>1E-10</v>
      </c>
      <c r="O29" s="201">
        <v>1E-10</v>
      </c>
      <c r="P29" s="201">
        <v>1E-10</v>
      </c>
      <c r="Q29" s="201">
        <v>1E-10</v>
      </c>
      <c r="R29" s="201">
        <v>1E-10</v>
      </c>
      <c r="S29" s="201">
        <v>17.256992139000001</v>
      </c>
      <c r="T29" s="201">
        <v>165.31717266999999</v>
      </c>
      <c r="U29" s="201">
        <v>250.46243964000001</v>
      </c>
      <c r="V29" s="201">
        <v>286.33742991000003</v>
      </c>
      <c r="W29" s="201">
        <v>94.299285566999998</v>
      </c>
      <c r="X29" s="201">
        <v>23.161464303999999</v>
      </c>
      <c r="Y29" s="201">
        <v>1E-10</v>
      </c>
      <c r="Z29" s="201">
        <v>1E-10</v>
      </c>
      <c r="AA29" s="201">
        <v>1E-10</v>
      </c>
      <c r="AB29" s="201">
        <v>1E-10</v>
      </c>
      <c r="AC29" s="201">
        <v>1E-10</v>
      </c>
      <c r="AD29" s="201">
        <v>1E-10</v>
      </c>
      <c r="AE29" s="201">
        <v>39.920361798000002</v>
      </c>
      <c r="AF29" s="201">
        <v>113.61403223000001</v>
      </c>
      <c r="AG29" s="201">
        <v>310.83197804999998</v>
      </c>
      <c r="AH29" s="201">
        <v>301.78138876000003</v>
      </c>
      <c r="AI29" s="201">
        <v>71.561727863000002</v>
      </c>
      <c r="AJ29" s="201">
        <v>0.66434314588999999</v>
      </c>
      <c r="AK29" s="201">
        <v>1E-10</v>
      </c>
      <c r="AL29" s="201">
        <v>1E-10</v>
      </c>
      <c r="AM29" s="201">
        <v>1E-10</v>
      </c>
      <c r="AN29" s="201">
        <v>1E-10</v>
      </c>
      <c r="AO29" s="201">
        <v>1E-10</v>
      </c>
      <c r="AP29" s="201">
        <v>0.44409484298000002</v>
      </c>
      <c r="AQ29" s="201">
        <v>11.970189581</v>
      </c>
      <c r="AR29" s="201">
        <v>77.789840550999998</v>
      </c>
      <c r="AS29" s="201">
        <v>307.67942635000003</v>
      </c>
      <c r="AT29" s="201">
        <v>190.8970702</v>
      </c>
      <c r="AU29" s="201">
        <v>80.007892823999995</v>
      </c>
      <c r="AV29" s="201">
        <v>10.335624822</v>
      </c>
      <c r="AW29" s="201">
        <v>1E-10</v>
      </c>
      <c r="AX29" s="201">
        <v>1E-10</v>
      </c>
      <c r="AY29" s="201">
        <v>1E-10</v>
      </c>
      <c r="AZ29" s="201">
        <v>1E-10</v>
      </c>
      <c r="BA29" s="201">
        <v>1E-10</v>
      </c>
      <c r="BB29" s="201">
        <v>2.6258910808999998</v>
      </c>
      <c r="BC29" s="240">
        <v>32.436171848999997</v>
      </c>
      <c r="BD29" s="240">
        <v>147.86683613</v>
      </c>
      <c r="BE29" s="240">
        <v>311.97222046000002</v>
      </c>
      <c r="BF29" s="240">
        <v>256.89485626999999</v>
      </c>
      <c r="BG29" s="240">
        <v>81.431855847999998</v>
      </c>
      <c r="BH29" s="240">
        <v>5.0287406992000001</v>
      </c>
      <c r="BI29" s="240">
        <v>0</v>
      </c>
      <c r="BJ29" s="240">
        <v>0</v>
      </c>
      <c r="BK29" s="240">
        <v>0</v>
      </c>
      <c r="BL29" s="240">
        <v>0</v>
      </c>
      <c r="BM29" s="240">
        <v>0</v>
      </c>
      <c r="BN29" s="240">
        <v>0</v>
      </c>
      <c r="BO29" s="240">
        <v>33.429386368000003</v>
      </c>
      <c r="BP29" s="240">
        <v>149.28064017</v>
      </c>
      <c r="BQ29" s="240">
        <v>314.89891087000001</v>
      </c>
      <c r="BR29" s="240">
        <v>259.30301761999999</v>
      </c>
      <c r="BS29" s="240">
        <v>82.211350593000006</v>
      </c>
      <c r="BT29" s="240">
        <v>5.0788030838999996</v>
      </c>
      <c r="BU29" s="240">
        <v>0</v>
      </c>
      <c r="BV29" s="240">
        <v>0</v>
      </c>
    </row>
    <row r="30" spans="1:74" ht="11.15" customHeight="1" x14ac:dyDescent="0.25">
      <c r="A30" s="7" t="s">
        <v>36</v>
      </c>
      <c r="B30" s="163" t="s">
        <v>360</v>
      </c>
      <c r="C30" s="201">
        <v>1E-10</v>
      </c>
      <c r="D30" s="201">
        <v>1E-10</v>
      </c>
      <c r="E30" s="201">
        <v>2.0046249703000001</v>
      </c>
      <c r="F30" s="201">
        <v>1E-10</v>
      </c>
      <c r="G30" s="201">
        <v>31.787271041</v>
      </c>
      <c r="H30" s="201">
        <v>186.87707673</v>
      </c>
      <c r="I30" s="201">
        <v>335.15546739000001</v>
      </c>
      <c r="J30" s="201">
        <v>218.38093081</v>
      </c>
      <c r="K30" s="201">
        <v>54.828576357000003</v>
      </c>
      <c r="L30" s="201">
        <v>1.9855789616999999</v>
      </c>
      <c r="M30" s="201">
        <v>1E-10</v>
      </c>
      <c r="N30" s="201">
        <v>1E-10</v>
      </c>
      <c r="O30" s="201">
        <v>1E-10</v>
      </c>
      <c r="P30" s="201">
        <v>1E-10</v>
      </c>
      <c r="Q30" s="201">
        <v>2.1714983982999998</v>
      </c>
      <c r="R30" s="201">
        <v>0.26907264419999999</v>
      </c>
      <c r="S30" s="201">
        <v>35.172988781000001</v>
      </c>
      <c r="T30" s="201">
        <v>214.93583058999999</v>
      </c>
      <c r="U30" s="201">
        <v>238.11832480000001</v>
      </c>
      <c r="V30" s="201">
        <v>285.40466090000001</v>
      </c>
      <c r="W30" s="201">
        <v>105.46009823</v>
      </c>
      <c r="X30" s="201">
        <v>29.278685687999999</v>
      </c>
      <c r="Y30" s="201">
        <v>1E-10</v>
      </c>
      <c r="Z30" s="201">
        <v>0.41274088270999998</v>
      </c>
      <c r="AA30" s="201">
        <v>1E-10</v>
      </c>
      <c r="AB30" s="201">
        <v>1E-10</v>
      </c>
      <c r="AC30" s="201">
        <v>1.0565727304999999</v>
      </c>
      <c r="AD30" s="201">
        <v>1E-10</v>
      </c>
      <c r="AE30" s="201">
        <v>79.482089271999996</v>
      </c>
      <c r="AF30" s="201">
        <v>177.32672531</v>
      </c>
      <c r="AG30" s="201">
        <v>263.62705848000002</v>
      </c>
      <c r="AH30" s="201">
        <v>218.87470476999999</v>
      </c>
      <c r="AI30" s="201">
        <v>74.240650281000001</v>
      </c>
      <c r="AJ30" s="201">
        <v>1.6140113153</v>
      </c>
      <c r="AK30" s="201">
        <v>1E-10</v>
      </c>
      <c r="AL30" s="201">
        <v>1E-10</v>
      </c>
      <c r="AM30" s="201">
        <v>1E-10</v>
      </c>
      <c r="AN30" s="201">
        <v>1E-10</v>
      </c>
      <c r="AO30" s="201">
        <v>0.14547234262</v>
      </c>
      <c r="AP30" s="201">
        <v>0.67800480795999996</v>
      </c>
      <c r="AQ30" s="201">
        <v>48.740510921000002</v>
      </c>
      <c r="AR30" s="201">
        <v>130.57588835999999</v>
      </c>
      <c r="AS30" s="201">
        <v>246.77730917</v>
      </c>
      <c r="AT30" s="201">
        <v>188.44020519</v>
      </c>
      <c r="AU30" s="201">
        <v>87.663114074000006</v>
      </c>
      <c r="AV30" s="201">
        <v>10.046991717999999</v>
      </c>
      <c r="AW30" s="201">
        <v>1E-10</v>
      </c>
      <c r="AX30" s="201">
        <v>1E-10</v>
      </c>
      <c r="AY30" s="201">
        <v>1E-10</v>
      </c>
      <c r="AZ30" s="201">
        <v>1E-10</v>
      </c>
      <c r="BA30" s="201">
        <v>2.3187804793</v>
      </c>
      <c r="BB30" s="201">
        <v>5.7390506410000004</v>
      </c>
      <c r="BC30" s="240">
        <v>62.566519391999996</v>
      </c>
      <c r="BD30" s="240">
        <v>178.08875558</v>
      </c>
      <c r="BE30" s="240">
        <v>280.72876540999999</v>
      </c>
      <c r="BF30" s="240">
        <v>233.98178224</v>
      </c>
      <c r="BG30" s="240">
        <v>79.989572668999998</v>
      </c>
      <c r="BH30" s="240">
        <v>6.9421773071999997</v>
      </c>
      <c r="BI30" s="240">
        <v>0</v>
      </c>
      <c r="BJ30" s="240">
        <v>0</v>
      </c>
      <c r="BK30" s="240">
        <v>0</v>
      </c>
      <c r="BL30" s="240">
        <v>0</v>
      </c>
      <c r="BM30" s="240">
        <v>1.1912333017000001</v>
      </c>
      <c r="BN30" s="240">
        <v>1.3519179088</v>
      </c>
      <c r="BO30" s="240">
        <v>64.282790125999995</v>
      </c>
      <c r="BP30" s="240">
        <v>179.11534244000001</v>
      </c>
      <c r="BQ30" s="240">
        <v>282.35913205999998</v>
      </c>
      <c r="BR30" s="240">
        <v>235.33875523</v>
      </c>
      <c r="BS30" s="240">
        <v>80.447846334999994</v>
      </c>
      <c r="BT30" s="240">
        <v>6.9815993572000004</v>
      </c>
      <c r="BU30" s="240">
        <v>0</v>
      </c>
      <c r="BV30" s="240">
        <v>0</v>
      </c>
    </row>
    <row r="31" spans="1:74" ht="11.15" customHeight="1" x14ac:dyDescent="0.25">
      <c r="A31" s="7" t="s">
        <v>37</v>
      </c>
      <c r="B31" s="163" t="s">
        <v>361</v>
      </c>
      <c r="C31" s="201">
        <v>1E-10</v>
      </c>
      <c r="D31" s="201">
        <v>1E-10</v>
      </c>
      <c r="E31" s="201">
        <v>6.0688440291000001</v>
      </c>
      <c r="F31" s="201">
        <v>1.3845367909999999</v>
      </c>
      <c r="G31" s="201">
        <v>36.901260137000001</v>
      </c>
      <c r="H31" s="201">
        <v>255.44288401</v>
      </c>
      <c r="I31" s="201">
        <v>343.00884882000003</v>
      </c>
      <c r="J31" s="201">
        <v>246.4778622</v>
      </c>
      <c r="K31" s="201">
        <v>71.763462029999999</v>
      </c>
      <c r="L31" s="201">
        <v>2.5225536166000002</v>
      </c>
      <c r="M31" s="201">
        <v>0.28467785872000001</v>
      </c>
      <c r="N31" s="201">
        <v>1E-10</v>
      </c>
      <c r="O31" s="201">
        <v>1E-10</v>
      </c>
      <c r="P31" s="201">
        <v>1E-10</v>
      </c>
      <c r="Q31" s="201">
        <v>8.3599423348999995</v>
      </c>
      <c r="R31" s="201">
        <v>2.9432444324000002</v>
      </c>
      <c r="S31" s="201">
        <v>43.055247418999997</v>
      </c>
      <c r="T31" s="201">
        <v>266.54944588000001</v>
      </c>
      <c r="U31" s="201">
        <v>302.30730017000002</v>
      </c>
      <c r="V31" s="201">
        <v>299.71634339000002</v>
      </c>
      <c r="W31" s="201">
        <v>147.15137869</v>
      </c>
      <c r="X31" s="201">
        <v>21.874602021000001</v>
      </c>
      <c r="Y31" s="201">
        <v>1E-10</v>
      </c>
      <c r="Z31" s="201">
        <v>1.275062787</v>
      </c>
      <c r="AA31" s="201">
        <v>1E-10</v>
      </c>
      <c r="AB31" s="201">
        <v>1E-10</v>
      </c>
      <c r="AC31" s="201">
        <v>2.8068341421</v>
      </c>
      <c r="AD31" s="201">
        <v>2.2090580184999999</v>
      </c>
      <c r="AE31" s="201">
        <v>71.506669044000006</v>
      </c>
      <c r="AF31" s="201">
        <v>232.17923278999999</v>
      </c>
      <c r="AG31" s="201">
        <v>337.82031505999998</v>
      </c>
      <c r="AH31" s="201">
        <v>275.59816366000001</v>
      </c>
      <c r="AI31" s="201">
        <v>120.91895786000001</v>
      </c>
      <c r="AJ31" s="201">
        <v>7.4267821294000003</v>
      </c>
      <c r="AK31" s="201">
        <v>1E-10</v>
      </c>
      <c r="AL31" s="201">
        <v>1E-10</v>
      </c>
      <c r="AM31" s="201">
        <v>1E-10</v>
      </c>
      <c r="AN31" s="201">
        <v>1E-10</v>
      </c>
      <c r="AO31" s="201">
        <v>0.98939067210999998</v>
      </c>
      <c r="AP31" s="201">
        <v>4.8888385919999999</v>
      </c>
      <c r="AQ31" s="201">
        <v>88.590487522000004</v>
      </c>
      <c r="AR31" s="201">
        <v>225.3564045</v>
      </c>
      <c r="AS31" s="201">
        <v>282.47429132000002</v>
      </c>
      <c r="AT31" s="201">
        <v>279.26807846000003</v>
      </c>
      <c r="AU31" s="201">
        <v>146.1070976</v>
      </c>
      <c r="AV31" s="201">
        <v>13.552749558</v>
      </c>
      <c r="AW31" s="201">
        <v>1E-10</v>
      </c>
      <c r="AX31" s="201">
        <v>1E-10</v>
      </c>
      <c r="AY31" s="201">
        <v>1E-10</v>
      </c>
      <c r="AZ31" s="201">
        <v>4.1233077525999997</v>
      </c>
      <c r="BA31" s="201">
        <v>7.1923607784000003</v>
      </c>
      <c r="BB31" s="201">
        <v>9.8715078699000003</v>
      </c>
      <c r="BC31" s="240">
        <v>62.540826015</v>
      </c>
      <c r="BD31" s="240">
        <v>217.96764977999999</v>
      </c>
      <c r="BE31" s="240">
        <v>339.63560414</v>
      </c>
      <c r="BF31" s="240">
        <v>281.73294033000002</v>
      </c>
      <c r="BG31" s="240">
        <v>108.22265074000001</v>
      </c>
      <c r="BH31" s="240">
        <v>10.392255576</v>
      </c>
      <c r="BI31" s="240">
        <v>0.31405632684000001</v>
      </c>
      <c r="BJ31" s="240">
        <v>0</v>
      </c>
      <c r="BK31" s="240">
        <v>0</v>
      </c>
      <c r="BL31" s="240">
        <v>0.14760603246000001</v>
      </c>
      <c r="BM31" s="240">
        <v>4.5401155965999997</v>
      </c>
      <c r="BN31" s="240">
        <v>6.4329025516999998</v>
      </c>
      <c r="BO31" s="240">
        <v>71.862901002000001</v>
      </c>
      <c r="BP31" s="240">
        <v>218.99684539</v>
      </c>
      <c r="BQ31" s="240">
        <v>341.29408132999998</v>
      </c>
      <c r="BR31" s="240">
        <v>283.07055631999998</v>
      </c>
      <c r="BS31" s="240">
        <v>108.69765022999999</v>
      </c>
      <c r="BT31" s="240">
        <v>10.431309706</v>
      </c>
      <c r="BU31" s="240">
        <v>0.31542697617999998</v>
      </c>
      <c r="BV31" s="240">
        <v>0</v>
      </c>
    </row>
    <row r="32" spans="1:74" ht="11.15" customHeight="1" x14ac:dyDescent="0.25">
      <c r="A32" s="7" t="s">
        <v>283</v>
      </c>
      <c r="B32" s="163" t="s">
        <v>389</v>
      </c>
      <c r="C32" s="201">
        <v>46.713326844000001</v>
      </c>
      <c r="D32" s="201">
        <v>46.150080074000002</v>
      </c>
      <c r="E32" s="201">
        <v>101.50743901</v>
      </c>
      <c r="F32" s="201">
        <v>108.46378094000001</v>
      </c>
      <c r="G32" s="201">
        <v>166.15035191000001</v>
      </c>
      <c r="H32" s="201">
        <v>341.54113558</v>
      </c>
      <c r="I32" s="201">
        <v>501.51731991000003</v>
      </c>
      <c r="J32" s="201">
        <v>453.67450122999998</v>
      </c>
      <c r="K32" s="201">
        <v>271.98535642000002</v>
      </c>
      <c r="L32" s="201">
        <v>183.27734329</v>
      </c>
      <c r="M32" s="201">
        <v>93.235109883000007</v>
      </c>
      <c r="N32" s="201">
        <v>20.832783267</v>
      </c>
      <c r="O32" s="201">
        <v>30.034697810000001</v>
      </c>
      <c r="P32" s="201">
        <v>50.359295844999998</v>
      </c>
      <c r="Q32" s="201">
        <v>73.401950894999999</v>
      </c>
      <c r="R32" s="201">
        <v>80.608838272</v>
      </c>
      <c r="S32" s="201">
        <v>187.50959323000001</v>
      </c>
      <c r="T32" s="201">
        <v>346.79250115999997</v>
      </c>
      <c r="U32" s="201">
        <v>437.11362365999997</v>
      </c>
      <c r="V32" s="201">
        <v>455.53729592000002</v>
      </c>
      <c r="W32" s="201">
        <v>280.02684835999997</v>
      </c>
      <c r="X32" s="201">
        <v>177.72518115</v>
      </c>
      <c r="Y32" s="201">
        <v>40.559668567000003</v>
      </c>
      <c r="Z32" s="201">
        <v>65.981327324999995</v>
      </c>
      <c r="AA32" s="201">
        <v>27.848412828000001</v>
      </c>
      <c r="AB32" s="201">
        <v>45.122410412999997</v>
      </c>
      <c r="AC32" s="201">
        <v>83.651346677000006</v>
      </c>
      <c r="AD32" s="201">
        <v>97.547399245999998</v>
      </c>
      <c r="AE32" s="201">
        <v>240.43884955999999</v>
      </c>
      <c r="AF32" s="201">
        <v>375.57679137999997</v>
      </c>
      <c r="AG32" s="201">
        <v>482.08568690999999</v>
      </c>
      <c r="AH32" s="201">
        <v>440.13540649999999</v>
      </c>
      <c r="AI32" s="201">
        <v>277.96196564000002</v>
      </c>
      <c r="AJ32" s="201">
        <v>106.46338517</v>
      </c>
      <c r="AK32" s="201">
        <v>88.138434344000004</v>
      </c>
      <c r="AL32" s="201">
        <v>37.367008007999999</v>
      </c>
      <c r="AM32" s="201">
        <v>49.306072506</v>
      </c>
      <c r="AN32" s="201">
        <v>69.196150372000005</v>
      </c>
      <c r="AO32" s="201">
        <v>83.369278283</v>
      </c>
      <c r="AP32" s="201">
        <v>116.00350403</v>
      </c>
      <c r="AQ32" s="201">
        <v>174.84103468000001</v>
      </c>
      <c r="AR32" s="201">
        <v>293.20261010000002</v>
      </c>
      <c r="AS32" s="201">
        <v>485.98910124000002</v>
      </c>
      <c r="AT32" s="201">
        <v>460.44548458000003</v>
      </c>
      <c r="AU32" s="201">
        <v>288.95663582999998</v>
      </c>
      <c r="AV32" s="201">
        <v>137.54426742000001</v>
      </c>
      <c r="AW32" s="201">
        <v>65.358007455000006</v>
      </c>
      <c r="AX32" s="201">
        <v>37.895856936000001</v>
      </c>
      <c r="AY32" s="201">
        <v>35.647915294999997</v>
      </c>
      <c r="AZ32" s="201">
        <v>29.109175306000001</v>
      </c>
      <c r="BA32" s="201">
        <v>84.040327089000002</v>
      </c>
      <c r="BB32" s="201">
        <v>94.602744541000007</v>
      </c>
      <c r="BC32" s="240">
        <v>212.19426605999999</v>
      </c>
      <c r="BD32" s="240">
        <v>386.01419284000002</v>
      </c>
      <c r="BE32" s="240">
        <v>498.23576088999999</v>
      </c>
      <c r="BF32" s="240">
        <v>466.34698515999997</v>
      </c>
      <c r="BG32" s="240">
        <v>314.66673832999999</v>
      </c>
      <c r="BH32" s="240">
        <v>151.08643649000001</v>
      </c>
      <c r="BI32" s="240">
        <v>62.859280277000003</v>
      </c>
      <c r="BJ32" s="240">
        <v>42.455364576000001</v>
      </c>
      <c r="BK32" s="240">
        <v>35.728659915999998</v>
      </c>
      <c r="BL32" s="240">
        <v>39.847672731000003</v>
      </c>
      <c r="BM32" s="240">
        <v>63.404617899000002</v>
      </c>
      <c r="BN32" s="240">
        <v>96.355588135000005</v>
      </c>
      <c r="BO32" s="240">
        <v>228.53090146</v>
      </c>
      <c r="BP32" s="240">
        <v>388.51371825000001</v>
      </c>
      <c r="BQ32" s="240">
        <v>501.29454371000003</v>
      </c>
      <c r="BR32" s="240">
        <v>469.27218951999998</v>
      </c>
      <c r="BS32" s="240">
        <v>316.81943273000002</v>
      </c>
      <c r="BT32" s="240">
        <v>152.26281094999999</v>
      </c>
      <c r="BU32" s="240">
        <v>63.375925760000001</v>
      </c>
      <c r="BV32" s="240">
        <v>42.803630105000003</v>
      </c>
    </row>
    <row r="33" spans="1:74" ht="11.15" customHeight="1" x14ac:dyDescent="0.25">
      <c r="A33" s="7" t="s">
        <v>38</v>
      </c>
      <c r="B33" s="163" t="s">
        <v>363</v>
      </c>
      <c r="C33" s="201">
        <v>12.88050823</v>
      </c>
      <c r="D33" s="201">
        <v>4.3146235252</v>
      </c>
      <c r="E33" s="201">
        <v>55.613365084000002</v>
      </c>
      <c r="F33" s="201">
        <v>20.177945738999998</v>
      </c>
      <c r="G33" s="201">
        <v>105.72537079</v>
      </c>
      <c r="H33" s="201">
        <v>296.22371628000002</v>
      </c>
      <c r="I33" s="201">
        <v>462.72436605000001</v>
      </c>
      <c r="J33" s="201">
        <v>388.61947356000002</v>
      </c>
      <c r="K33" s="201">
        <v>209.44674477999999</v>
      </c>
      <c r="L33" s="201">
        <v>66.258295652000001</v>
      </c>
      <c r="M33" s="201">
        <v>12.57546284</v>
      </c>
      <c r="N33" s="201">
        <v>0.97411549873000003</v>
      </c>
      <c r="O33" s="201">
        <v>5.4958552280999999</v>
      </c>
      <c r="P33" s="201">
        <v>1.0814056414</v>
      </c>
      <c r="Q33" s="201">
        <v>33.598345137999999</v>
      </c>
      <c r="R33" s="201">
        <v>17.272858496000001</v>
      </c>
      <c r="S33" s="201">
        <v>108.09478457</v>
      </c>
      <c r="T33" s="201">
        <v>306.45899563</v>
      </c>
      <c r="U33" s="201">
        <v>396.66778170999999</v>
      </c>
      <c r="V33" s="201">
        <v>410.43080805</v>
      </c>
      <c r="W33" s="201">
        <v>206.85011613</v>
      </c>
      <c r="X33" s="201">
        <v>97.806231449999999</v>
      </c>
      <c r="Y33" s="201">
        <v>1.9422550668</v>
      </c>
      <c r="Z33" s="201">
        <v>25.191362836</v>
      </c>
      <c r="AA33" s="201">
        <v>2.760386783</v>
      </c>
      <c r="AB33" s="201">
        <v>3.0186368633999998</v>
      </c>
      <c r="AC33" s="201">
        <v>22.312872287000001</v>
      </c>
      <c r="AD33" s="201">
        <v>24.676165438999998</v>
      </c>
      <c r="AE33" s="201">
        <v>205.96849429</v>
      </c>
      <c r="AF33" s="201">
        <v>367.08450476000002</v>
      </c>
      <c r="AG33" s="201">
        <v>480.07191441999998</v>
      </c>
      <c r="AH33" s="201">
        <v>384.79418382</v>
      </c>
      <c r="AI33" s="201">
        <v>200.16304446999999</v>
      </c>
      <c r="AJ33" s="201">
        <v>29.18343119</v>
      </c>
      <c r="AK33" s="201">
        <v>4.6469976894</v>
      </c>
      <c r="AL33" s="201">
        <v>3.0509032016000002</v>
      </c>
      <c r="AM33" s="201">
        <v>19.275699555999999</v>
      </c>
      <c r="AN33" s="201">
        <v>16.881033629000001</v>
      </c>
      <c r="AO33" s="201">
        <v>27.475597692000001</v>
      </c>
      <c r="AP33" s="201">
        <v>29.706328632000002</v>
      </c>
      <c r="AQ33" s="201">
        <v>142.46592346</v>
      </c>
      <c r="AR33" s="201">
        <v>271.10762717</v>
      </c>
      <c r="AS33" s="201">
        <v>429.93446418000002</v>
      </c>
      <c r="AT33" s="201">
        <v>418.79276621999998</v>
      </c>
      <c r="AU33" s="201">
        <v>248.08833372000001</v>
      </c>
      <c r="AV33" s="201">
        <v>65.654805691000007</v>
      </c>
      <c r="AW33" s="201">
        <v>4.2690081193999996</v>
      </c>
      <c r="AX33" s="201">
        <v>2.7845250575999998</v>
      </c>
      <c r="AY33" s="201">
        <v>2.3377741417000002</v>
      </c>
      <c r="AZ33" s="201">
        <v>10.684784533</v>
      </c>
      <c r="BA33" s="201">
        <v>28.015502881</v>
      </c>
      <c r="BB33" s="201">
        <v>53.749487039999998</v>
      </c>
      <c r="BC33" s="240">
        <v>159.13450739000001</v>
      </c>
      <c r="BD33" s="240">
        <v>340.04283181</v>
      </c>
      <c r="BE33" s="240">
        <v>454.09739182999999</v>
      </c>
      <c r="BF33" s="240">
        <v>423.80606736999999</v>
      </c>
      <c r="BG33" s="240">
        <v>244.99259979000001</v>
      </c>
      <c r="BH33" s="240">
        <v>58.835193597999996</v>
      </c>
      <c r="BI33" s="240">
        <v>5.4726685151999996</v>
      </c>
      <c r="BJ33" s="240">
        <v>3.2154824219</v>
      </c>
      <c r="BK33" s="240">
        <v>6.2642281448999997</v>
      </c>
      <c r="BL33" s="240">
        <v>4.8875038958000001</v>
      </c>
      <c r="BM33" s="240">
        <v>22.675175000999999</v>
      </c>
      <c r="BN33" s="240">
        <v>36.119280772000003</v>
      </c>
      <c r="BO33" s="240">
        <v>167.57448701000001</v>
      </c>
      <c r="BP33" s="240">
        <v>341.51242916000001</v>
      </c>
      <c r="BQ33" s="240">
        <v>456.10820939000001</v>
      </c>
      <c r="BR33" s="240">
        <v>425.66372796000002</v>
      </c>
      <c r="BS33" s="240">
        <v>246.01720897999999</v>
      </c>
      <c r="BT33" s="240">
        <v>59.054220524999998</v>
      </c>
      <c r="BU33" s="240">
        <v>5.4869874298000001</v>
      </c>
      <c r="BV33" s="240">
        <v>3.2253653015000001</v>
      </c>
    </row>
    <row r="34" spans="1:74" ht="11.15" customHeight="1" x14ac:dyDescent="0.25">
      <c r="A34" s="7" t="s">
        <v>39</v>
      </c>
      <c r="B34" s="163" t="s">
        <v>364</v>
      </c>
      <c r="C34" s="201">
        <v>28.802197832000001</v>
      </c>
      <c r="D34" s="201">
        <v>12.863125026000001</v>
      </c>
      <c r="E34" s="201">
        <v>132.45833414000001</v>
      </c>
      <c r="F34" s="201">
        <v>105.18257662000001</v>
      </c>
      <c r="G34" s="201">
        <v>279.28056473999999</v>
      </c>
      <c r="H34" s="201">
        <v>456.68831043</v>
      </c>
      <c r="I34" s="201">
        <v>602.75667385999998</v>
      </c>
      <c r="J34" s="201">
        <v>578.70311833000005</v>
      </c>
      <c r="K34" s="201">
        <v>326.63797242999999</v>
      </c>
      <c r="L34" s="201">
        <v>133.14293165000001</v>
      </c>
      <c r="M34" s="201">
        <v>70.157764309000001</v>
      </c>
      <c r="N34" s="201">
        <v>8.1820217555999992</v>
      </c>
      <c r="O34" s="201">
        <v>15.117666084</v>
      </c>
      <c r="P34" s="201">
        <v>4.3732049696999997</v>
      </c>
      <c r="Q34" s="201">
        <v>70.360008174000001</v>
      </c>
      <c r="R34" s="201">
        <v>84.030754142999996</v>
      </c>
      <c r="S34" s="201">
        <v>228.92530171000001</v>
      </c>
      <c r="T34" s="201">
        <v>456.62774067999999</v>
      </c>
      <c r="U34" s="201">
        <v>514.10370264000005</v>
      </c>
      <c r="V34" s="201">
        <v>554.52507400000002</v>
      </c>
      <c r="W34" s="201">
        <v>401.40508002000001</v>
      </c>
      <c r="X34" s="201">
        <v>208.64055683999999</v>
      </c>
      <c r="Y34" s="201">
        <v>31.490398754000001</v>
      </c>
      <c r="Z34" s="201">
        <v>74.580402754999994</v>
      </c>
      <c r="AA34" s="201">
        <v>9.0775236915999997</v>
      </c>
      <c r="AB34" s="201">
        <v>5.1468060131</v>
      </c>
      <c r="AC34" s="201">
        <v>40.987747761999998</v>
      </c>
      <c r="AD34" s="201">
        <v>157.55915277</v>
      </c>
      <c r="AE34" s="201">
        <v>386.39493750000003</v>
      </c>
      <c r="AF34" s="201">
        <v>554.26132987000005</v>
      </c>
      <c r="AG34" s="201">
        <v>681.53899193999996</v>
      </c>
      <c r="AH34" s="201">
        <v>582.85485279</v>
      </c>
      <c r="AI34" s="201">
        <v>404.38423161999998</v>
      </c>
      <c r="AJ34" s="201">
        <v>130.77122542999999</v>
      </c>
      <c r="AK34" s="201">
        <v>25.581866864999999</v>
      </c>
      <c r="AL34" s="201">
        <v>13.227471019999999</v>
      </c>
      <c r="AM34" s="201">
        <v>35.350581355999999</v>
      </c>
      <c r="AN34" s="201">
        <v>27.388592214999999</v>
      </c>
      <c r="AO34" s="201">
        <v>88.008547041</v>
      </c>
      <c r="AP34" s="201">
        <v>93.482522467999999</v>
      </c>
      <c r="AQ34" s="201">
        <v>292.78531229999999</v>
      </c>
      <c r="AR34" s="201">
        <v>515.17646067999999</v>
      </c>
      <c r="AS34" s="201">
        <v>649.32396070000004</v>
      </c>
      <c r="AT34" s="201">
        <v>713.05836389000001</v>
      </c>
      <c r="AU34" s="201">
        <v>509.88105465000001</v>
      </c>
      <c r="AV34" s="201">
        <v>172.39035869</v>
      </c>
      <c r="AW34" s="201">
        <v>28.442770958000001</v>
      </c>
      <c r="AX34" s="201">
        <v>15.658949147</v>
      </c>
      <c r="AY34" s="201">
        <v>7.5133663778999997</v>
      </c>
      <c r="AZ34" s="201">
        <v>38.839935926000003</v>
      </c>
      <c r="BA34" s="201">
        <v>82.786968428999998</v>
      </c>
      <c r="BB34" s="201">
        <v>157.06449519</v>
      </c>
      <c r="BC34" s="240">
        <v>301.25067787</v>
      </c>
      <c r="BD34" s="240">
        <v>505.71908912999999</v>
      </c>
      <c r="BE34" s="240">
        <v>618.80136662999996</v>
      </c>
      <c r="BF34" s="240">
        <v>614.97970522000003</v>
      </c>
      <c r="BG34" s="240">
        <v>407.62394251000001</v>
      </c>
      <c r="BH34" s="240">
        <v>161.41361762</v>
      </c>
      <c r="BI34" s="240">
        <v>40.333221000000002</v>
      </c>
      <c r="BJ34" s="240">
        <v>10.641763711999999</v>
      </c>
      <c r="BK34" s="240">
        <v>16.860881689999999</v>
      </c>
      <c r="BL34" s="240">
        <v>21.773402483999998</v>
      </c>
      <c r="BM34" s="240">
        <v>66.810200988999995</v>
      </c>
      <c r="BN34" s="240">
        <v>119.44776647</v>
      </c>
      <c r="BO34" s="240">
        <v>308.75406121999998</v>
      </c>
      <c r="BP34" s="240">
        <v>508.07456173999998</v>
      </c>
      <c r="BQ34" s="240">
        <v>621.63456622000001</v>
      </c>
      <c r="BR34" s="240">
        <v>617.83222594999995</v>
      </c>
      <c r="BS34" s="240">
        <v>409.53991933999998</v>
      </c>
      <c r="BT34" s="240">
        <v>162.24011565000001</v>
      </c>
      <c r="BU34" s="240">
        <v>40.555936408999997</v>
      </c>
      <c r="BV34" s="240">
        <v>10.692904639</v>
      </c>
    </row>
    <row r="35" spans="1:74" ht="11.15" customHeight="1" x14ac:dyDescent="0.25">
      <c r="A35" s="7" t="s">
        <v>41</v>
      </c>
      <c r="B35" s="163" t="s">
        <v>365</v>
      </c>
      <c r="C35" s="201">
        <v>1E-10</v>
      </c>
      <c r="D35" s="201">
        <v>2.0101646606000001</v>
      </c>
      <c r="E35" s="201">
        <v>8.1377917718999999</v>
      </c>
      <c r="F35" s="201">
        <v>43.348981381999998</v>
      </c>
      <c r="G35" s="201">
        <v>160.42028253000001</v>
      </c>
      <c r="H35" s="201">
        <v>264.39571239000003</v>
      </c>
      <c r="I35" s="201">
        <v>415.64899023999999</v>
      </c>
      <c r="J35" s="201">
        <v>442.15141237</v>
      </c>
      <c r="K35" s="201">
        <v>229.18927425000001</v>
      </c>
      <c r="L35" s="201">
        <v>102.5019132</v>
      </c>
      <c r="M35" s="201">
        <v>14.841064166000001</v>
      </c>
      <c r="N35" s="201">
        <v>1E-10</v>
      </c>
      <c r="O35" s="201">
        <v>4.3649690360999999E-2</v>
      </c>
      <c r="P35" s="201">
        <v>2.8759380471</v>
      </c>
      <c r="Q35" s="201">
        <v>7.0745135744000001</v>
      </c>
      <c r="R35" s="201">
        <v>59.437291158999997</v>
      </c>
      <c r="S35" s="201">
        <v>125.55408751</v>
      </c>
      <c r="T35" s="201">
        <v>347.57460990999999</v>
      </c>
      <c r="U35" s="201">
        <v>417.51181181999999</v>
      </c>
      <c r="V35" s="201">
        <v>331.01894554</v>
      </c>
      <c r="W35" s="201">
        <v>222.35751611000001</v>
      </c>
      <c r="X35" s="201">
        <v>45.122527382999998</v>
      </c>
      <c r="Y35" s="201">
        <v>24.310145718000001</v>
      </c>
      <c r="Z35" s="201">
        <v>1E-10</v>
      </c>
      <c r="AA35" s="201">
        <v>1E-10</v>
      </c>
      <c r="AB35" s="201">
        <v>1.7302242156000001</v>
      </c>
      <c r="AC35" s="201">
        <v>13.405456806</v>
      </c>
      <c r="AD35" s="201">
        <v>52.212572932999997</v>
      </c>
      <c r="AE35" s="201">
        <v>126.86982739</v>
      </c>
      <c r="AF35" s="201">
        <v>290.23855028999998</v>
      </c>
      <c r="AG35" s="201">
        <v>430.85933949000002</v>
      </c>
      <c r="AH35" s="201">
        <v>357.93539958999997</v>
      </c>
      <c r="AI35" s="201">
        <v>244.59743048000001</v>
      </c>
      <c r="AJ35" s="201">
        <v>66.656416015999994</v>
      </c>
      <c r="AK35" s="201">
        <v>1.4441759097</v>
      </c>
      <c r="AL35" s="201">
        <v>1E-10</v>
      </c>
      <c r="AM35" s="201">
        <v>1E-10</v>
      </c>
      <c r="AN35" s="201">
        <v>1E-10</v>
      </c>
      <c r="AO35" s="201">
        <v>3.4671490263</v>
      </c>
      <c r="AP35" s="201">
        <v>41.182348304999998</v>
      </c>
      <c r="AQ35" s="201">
        <v>115.92425244</v>
      </c>
      <c r="AR35" s="201">
        <v>191.88065442999999</v>
      </c>
      <c r="AS35" s="201">
        <v>459.84780814999999</v>
      </c>
      <c r="AT35" s="201">
        <v>361.19249408000002</v>
      </c>
      <c r="AU35" s="201">
        <v>202.05429627999999</v>
      </c>
      <c r="AV35" s="201">
        <v>84.742155509</v>
      </c>
      <c r="AW35" s="201">
        <v>13.053445323</v>
      </c>
      <c r="AX35" s="201">
        <v>1E-10</v>
      </c>
      <c r="AY35" s="201">
        <v>1E-10</v>
      </c>
      <c r="AZ35" s="201">
        <v>2.6034096505000002</v>
      </c>
      <c r="BA35" s="201">
        <v>7.3559339618999999</v>
      </c>
      <c r="BB35" s="201">
        <v>26.34838212</v>
      </c>
      <c r="BC35" s="240">
        <v>113.87976412</v>
      </c>
      <c r="BD35" s="240">
        <v>280.34211655000001</v>
      </c>
      <c r="BE35" s="240">
        <v>421.24376210999998</v>
      </c>
      <c r="BF35" s="240">
        <v>372.36940778000002</v>
      </c>
      <c r="BG35" s="240">
        <v>216.38308214</v>
      </c>
      <c r="BH35" s="240">
        <v>72.412676102999995</v>
      </c>
      <c r="BI35" s="240">
        <v>10.188048486</v>
      </c>
      <c r="BJ35" s="240">
        <v>0</v>
      </c>
      <c r="BK35" s="240">
        <v>1.0578351422000001</v>
      </c>
      <c r="BL35" s="240">
        <v>3.7905325585999998</v>
      </c>
      <c r="BM35" s="240">
        <v>15.522045429</v>
      </c>
      <c r="BN35" s="240">
        <v>43.572714454</v>
      </c>
      <c r="BO35" s="240">
        <v>125.39691572</v>
      </c>
      <c r="BP35" s="240">
        <v>281.55844261999999</v>
      </c>
      <c r="BQ35" s="240">
        <v>423.24099145999998</v>
      </c>
      <c r="BR35" s="240">
        <v>374.12148890999998</v>
      </c>
      <c r="BS35" s="240">
        <v>217.35521449000001</v>
      </c>
      <c r="BT35" s="240">
        <v>72.748388473999995</v>
      </c>
      <c r="BU35" s="240">
        <v>10.240244886999999</v>
      </c>
      <c r="BV35" s="240">
        <v>0</v>
      </c>
    </row>
    <row r="36" spans="1:74" ht="11.15" customHeight="1" x14ac:dyDescent="0.25">
      <c r="A36" s="7" t="s">
        <v>42</v>
      </c>
      <c r="B36" s="163" t="s">
        <v>366</v>
      </c>
      <c r="C36" s="201">
        <v>9.0614102195000008</v>
      </c>
      <c r="D36" s="201">
        <v>7.7555472515000003</v>
      </c>
      <c r="E36" s="201">
        <v>8.2381872930999993</v>
      </c>
      <c r="F36" s="201">
        <v>19.205926691999998</v>
      </c>
      <c r="G36" s="201">
        <v>66.423736746000003</v>
      </c>
      <c r="H36" s="201">
        <v>111.36818796</v>
      </c>
      <c r="I36" s="201">
        <v>213.35876701999999</v>
      </c>
      <c r="J36" s="201">
        <v>294.75339263000001</v>
      </c>
      <c r="K36" s="201">
        <v>213.90951122999999</v>
      </c>
      <c r="L36" s="201">
        <v>101.11675849</v>
      </c>
      <c r="M36" s="201">
        <v>15.506493401</v>
      </c>
      <c r="N36" s="201">
        <v>10.211318591</v>
      </c>
      <c r="O36" s="201">
        <v>9.5681215881000004</v>
      </c>
      <c r="P36" s="201">
        <v>7.0773123843999999</v>
      </c>
      <c r="Q36" s="201">
        <v>7.5676664906999997</v>
      </c>
      <c r="R36" s="201">
        <v>23.582507885999998</v>
      </c>
      <c r="S36" s="201">
        <v>50.809262322000002</v>
      </c>
      <c r="T36" s="201">
        <v>175.47207940999999</v>
      </c>
      <c r="U36" s="201">
        <v>296.22533378000003</v>
      </c>
      <c r="V36" s="201">
        <v>251.56257285000001</v>
      </c>
      <c r="W36" s="201">
        <v>158.25034743000001</v>
      </c>
      <c r="X36" s="201">
        <v>26.897796461999999</v>
      </c>
      <c r="Y36" s="201">
        <v>24.533444730999999</v>
      </c>
      <c r="Z36" s="201">
        <v>8.2072829532</v>
      </c>
      <c r="AA36" s="201">
        <v>9.4309645987999993</v>
      </c>
      <c r="AB36" s="201">
        <v>7.4716034905999997</v>
      </c>
      <c r="AC36" s="201">
        <v>13.736538848</v>
      </c>
      <c r="AD36" s="201">
        <v>23.424620652000002</v>
      </c>
      <c r="AE36" s="201">
        <v>42.321188925999998</v>
      </c>
      <c r="AF36" s="201">
        <v>145.92695852</v>
      </c>
      <c r="AG36" s="201">
        <v>247.24464121</v>
      </c>
      <c r="AH36" s="201">
        <v>297.26175246000003</v>
      </c>
      <c r="AI36" s="201">
        <v>222.32539029</v>
      </c>
      <c r="AJ36" s="201">
        <v>59.252405244000002</v>
      </c>
      <c r="AK36" s="201">
        <v>10.637235256</v>
      </c>
      <c r="AL36" s="201">
        <v>8.6922785905000008</v>
      </c>
      <c r="AM36" s="201">
        <v>7.7741172674000003</v>
      </c>
      <c r="AN36" s="201">
        <v>8.2593545899999992</v>
      </c>
      <c r="AO36" s="201">
        <v>9.6892192885000004</v>
      </c>
      <c r="AP36" s="201">
        <v>18.100040673999999</v>
      </c>
      <c r="AQ36" s="201">
        <v>33.017202566999998</v>
      </c>
      <c r="AR36" s="201">
        <v>55.266677952000002</v>
      </c>
      <c r="AS36" s="201">
        <v>282.47834433999998</v>
      </c>
      <c r="AT36" s="201">
        <v>237.34022952000001</v>
      </c>
      <c r="AU36" s="201">
        <v>86.225764300999998</v>
      </c>
      <c r="AV36" s="201">
        <v>56.708328977000001</v>
      </c>
      <c r="AW36" s="201">
        <v>14.319926844999999</v>
      </c>
      <c r="AX36" s="201">
        <v>7.8480599070999997</v>
      </c>
      <c r="AY36" s="201">
        <v>6.6336946999000004</v>
      </c>
      <c r="AZ36" s="201">
        <v>6.2284698134000003</v>
      </c>
      <c r="BA36" s="201">
        <v>8.3347910787000004</v>
      </c>
      <c r="BB36" s="201">
        <v>7.4514974208</v>
      </c>
      <c r="BC36" s="240">
        <v>40.307513561999997</v>
      </c>
      <c r="BD36" s="240">
        <v>125.2520119</v>
      </c>
      <c r="BE36" s="240">
        <v>262.08666461000001</v>
      </c>
      <c r="BF36" s="240">
        <v>267.27117049999998</v>
      </c>
      <c r="BG36" s="240">
        <v>167.20552162999999</v>
      </c>
      <c r="BH36" s="240">
        <v>53.674554450000002</v>
      </c>
      <c r="BI36" s="240">
        <v>14.747630626999999</v>
      </c>
      <c r="BJ36" s="240">
        <v>8.7449948160000002</v>
      </c>
      <c r="BK36" s="240">
        <v>8.1215658365000003</v>
      </c>
      <c r="BL36" s="240">
        <v>7.5990691720000001</v>
      </c>
      <c r="BM36" s="240">
        <v>12.429034238</v>
      </c>
      <c r="BN36" s="240">
        <v>20.717673555000001</v>
      </c>
      <c r="BO36" s="240">
        <v>53.124688163999998</v>
      </c>
      <c r="BP36" s="240">
        <v>126.18541415999999</v>
      </c>
      <c r="BQ36" s="240">
        <v>264.27838867999998</v>
      </c>
      <c r="BR36" s="240">
        <v>269.49305869</v>
      </c>
      <c r="BS36" s="240">
        <v>168.47430127000001</v>
      </c>
      <c r="BT36" s="240">
        <v>53.985138710999998</v>
      </c>
      <c r="BU36" s="240">
        <v>14.768544757000001</v>
      </c>
      <c r="BV36" s="240">
        <v>8.7329468302999995</v>
      </c>
    </row>
    <row r="37" spans="1:74" ht="11.15" customHeight="1" x14ac:dyDescent="0.25">
      <c r="A37" s="7" t="s">
        <v>483</v>
      </c>
      <c r="B37" s="163" t="s">
        <v>390</v>
      </c>
      <c r="C37" s="201">
        <v>15.073799633</v>
      </c>
      <c r="D37" s="201">
        <v>12.443627654</v>
      </c>
      <c r="E37" s="201">
        <v>42.433849719999998</v>
      </c>
      <c r="F37" s="201">
        <v>42.247960358</v>
      </c>
      <c r="G37" s="201">
        <v>105.19647826000001</v>
      </c>
      <c r="H37" s="201">
        <v>246.36265075</v>
      </c>
      <c r="I37" s="201">
        <v>397.52542253000001</v>
      </c>
      <c r="J37" s="201">
        <v>356.43564451999998</v>
      </c>
      <c r="K37" s="201">
        <v>180.56911615999999</v>
      </c>
      <c r="L37" s="201">
        <v>82.093850463999999</v>
      </c>
      <c r="M37" s="201">
        <v>31.718110458999998</v>
      </c>
      <c r="N37" s="201">
        <v>6.8870058472000002</v>
      </c>
      <c r="O37" s="201">
        <v>9.7552369871</v>
      </c>
      <c r="P37" s="201">
        <v>12.057174921</v>
      </c>
      <c r="Q37" s="201">
        <v>28.021786050999999</v>
      </c>
      <c r="R37" s="201">
        <v>36.153455842</v>
      </c>
      <c r="S37" s="201">
        <v>100.4702963</v>
      </c>
      <c r="T37" s="201">
        <v>273.91394320000001</v>
      </c>
      <c r="U37" s="201">
        <v>346.84906525999997</v>
      </c>
      <c r="V37" s="201">
        <v>357.33680164999998</v>
      </c>
      <c r="W37" s="201">
        <v>199.96315530999999</v>
      </c>
      <c r="X37" s="201">
        <v>84.077635663999999</v>
      </c>
      <c r="Y37" s="201">
        <v>17.997552690999999</v>
      </c>
      <c r="Z37" s="201">
        <v>25.538035780000001</v>
      </c>
      <c r="AA37" s="201">
        <v>8.4242525510000004</v>
      </c>
      <c r="AB37" s="201">
        <v>11.260588297</v>
      </c>
      <c r="AC37" s="201">
        <v>26.890371204000001</v>
      </c>
      <c r="AD37" s="201">
        <v>48.755679065000002</v>
      </c>
      <c r="AE37" s="201">
        <v>147.2827825</v>
      </c>
      <c r="AF37" s="201">
        <v>269.80127011000002</v>
      </c>
      <c r="AG37" s="201">
        <v>393.73474308999999</v>
      </c>
      <c r="AH37" s="201">
        <v>358.79913636999999</v>
      </c>
      <c r="AI37" s="201">
        <v>201.85759207999999</v>
      </c>
      <c r="AJ37" s="201">
        <v>55.078439846000002</v>
      </c>
      <c r="AK37" s="201">
        <v>23.187775995999999</v>
      </c>
      <c r="AL37" s="201">
        <v>10.816905758000001</v>
      </c>
      <c r="AM37" s="201">
        <v>16.836628900000001</v>
      </c>
      <c r="AN37" s="201">
        <v>19.824555005000001</v>
      </c>
      <c r="AO37" s="201">
        <v>31.547768581</v>
      </c>
      <c r="AP37" s="201">
        <v>43.643666475000003</v>
      </c>
      <c r="AQ37" s="201">
        <v>109.30390126</v>
      </c>
      <c r="AR37" s="201">
        <v>209.13866748000001</v>
      </c>
      <c r="AS37" s="201">
        <v>390.47538385000001</v>
      </c>
      <c r="AT37" s="201">
        <v>348.52085804000001</v>
      </c>
      <c r="AU37" s="201">
        <v>201.63154689000001</v>
      </c>
      <c r="AV37" s="201">
        <v>73.057814901</v>
      </c>
      <c r="AW37" s="201">
        <v>20.472148636</v>
      </c>
      <c r="AX37" s="201">
        <v>11.133491115</v>
      </c>
      <c r="AY37" s="201">
        <v>9.4285384516999997</v>
      </c>
      <c r="AZ37" s="201">
        <v>12.956827082</v>
      </c>
      <c r="BA37" s="201">
        <v>32.018953205999999</v>
      </c>
      <c r="BB37" s="201">
        <v>47.434049760999997</v>
      </c>
      <c r="BC37" s="240">
        <v>123.47696003</v>
      </c>
      <c r="BD37" s="240">
        <v>266.12062976999999</v>
      </c>
      <c r="BE37" s="240">
        <v>392.87198412999999</v>
      </c>
      <c r="BF37" s="240">
        <v>361.84879319999999</v>
      </c>
      <c r="BG37" s="240">
        <v>204.14530733000001</v>
      </c>
      <c r="BH37" s="240">
        <v>71.370452545999996</v>
      </c>
      <c r="BI37" s="240">
        <v>21.495795208000001</v>
      </c>
      <c r="BJ37" s="240">
        <v>11.645852108</v>
      </c>
      <c r="BK37" s="240">
        <v>11.221791285</v>
      </c>
      <c r="BL37" s="240">
        <v>12.755503851</v>
      </c>
      <c r="BM37" s="240">
        <v>26.512776519999999</v>
      </c>
      <c r="BN37" s="240">
        <v>44.424499945999997</v>
      </c>
      <c r="BO37" s="240">
        <v>132.61284157</v>
      </c>
      <c r="BP37" s="240">
        <v>268.23577947000001</v>
      </c>
      <c r="BQ37" s="240">
        <v>395.79591020999999</v>
      </c>
      <c r="BR37" s="240">
        <v>364.59366096999997</v>
      </c>
      <c r="BS37" s="240">
        <v>205.83555179999999</v>
      </c>
      <c r="BT37" s="240">
        <v>72.06304557</v>
      </c>
      <c r="BU37" s="240">
        <v>21.720604537</v>
      </c>
      <c r="BV37" s="240">
        <v>11.764289935000001</v>
      </c>
    </row>
    <row r="38" spans="1:74" ht="11.15" customHeight="1" x14ac:dyDescent="0.25">
      <c r="A38" s="7"/>
      <c r="B38" s="150" t="s">
        <v>149</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241"/>
      <c r="BD38" s="241"/>
      <c r="BE38" s="241"/>
      <c r="BF38" s="241"/>
      <c r="BG38" s="241"/>
      <c r="BH38" s="241"/>
      <c r="BI38" s="241"/>
      <c r="BJ38" s="241"/>
      <c r="BK38" s="241"/>
      <c r="BL38" s="241"/>
      <c r="BM38" s="241"/>
      <c r="BN38" s="241"/>
      <c r="BO38" s="241"/>
      <c r="BP38" s="241"/>
      <c r="BQ38" s="241"/>
      <c r="BR38" s="241"/>
      <c r="BS38" s="241"/>
      <c r="BT38" s="241"/>
      <c r="BU38" s="241"/>
      <c r="BV38" s="241"/>
    </row>
    <row r="39" spans="1:74" ht="11.15" customHeight="1" x14ac:dyDescent="0.25">
      <c r="A39" s="7" t="s">
        <v>136</v>
      </c>
      <c r="B39" s="163" t="s">
        <v>359</v>
      </c>
      <c r="C39" s="201">
        <v>1E-10</v>
      </c>
      <c r="D39" s="201">
        <v>1E-10</v>
      </c>
      <c r="E39" s="201">
        <v>1E-10</v>
      </c>
      <c r="F39" s="201">
        <v>1E-10</v>
      </c>
      <c r="G39" s="201">
        <v>13.792534034000001</v>
      </c>
      <c r="H39" s="201">
        <v>68.751232548999994</v>
      </c>
      <c r="I39" s="201">
        <v>241.56967040999999</v>
      </c>
      <c r="J39" s="201">
        <v>179.01953569</v>
      </c>
      <c r="K39" s="201">
        <v>50.375405297</v>
      </c>
      <c r="L39" s="201">
        <v>1.2106374905999999</v>
      </c>
      <c r="M39" s="201">
        <v>1E-10</v>
      </c>
      <c r="N39" s="201">
        <v>1E-10</v>
      </c>
      <c r="O39" s="201">
        <v>1E-10</v>
      </c>
      <c r="P39" s="201">
        <v>1E-10</v>
      </c>
      <c r="Q39" s="201">
        <v>1E-10</v>
      </c>
      <c r="R39" s="201">
        <v>1E-10</v>
      </c>
      <c r="S39" s="201">
        <v>12.085424179</v>
      </c>
      <c r="T39" s="201">
        <v>68.385479939999996</v>
      </c>
      <c r="U39" s="201">
        <v>242.45025530000001</v>
      </c>
      <c r="V39" s="201">
        <v>183.44407136000001</v>
      </c>
      <c r="W39" s="201">
        <v>48.173544276000001</v>
      </c>
      <c r="X39" s="201">
        <v>1.2106374905999999</v>
      </c>
      <c r="Y39" s="201">
        <v>1E-10</v>
      </c>
      <c r="Z39" s="201">
        <v>1E-10</v>
      </c>
      <c r="AA39" s="201">
        <v>1E-10</v>
      </c>
      <c r="AB39" s="201">
        <v>1E-10</v>
      </c>
      <c r="AC39" s="201">
        <v>1E-10</v>
      </c>
      <c r="AD39" s="201">
        <v>1E-10</v>
      </c>
      <c r="AE39" s="201">
        <v>11.696881634</v>
      </c>
      <c r="AF39" s="201">
        <v>75.385493858999993</v>
      </c>
      <c r="AG39" s="201">
        <v>233.62606357999999</v>
      </c>
      <c r="AH39" s="201">
        <v>190.30454234999999</v>
      </c>
      <c r="AI39" s="201">
        <v>47.914875543999997</v>
      </c>
      <c r="AJ39" s="201">
        <v>1.8989722184</v>
      </c>
      <c r="AK39" s="201">
        <v>1E-10</v>
      </c>
      <c r="AL39" s="201">
        <v>1E-10</v>
      </c>
      <c r="AM39" s="201">
        <v>1E-10</v>
      </c>
      <c r="AN39" s="201">
        <v>1E-10</v>
      </c>
      <c r="AO39" s="201">
        <v>1E-10</v>
      </c>
      <c r="AP39" s="201">
        <v>1E-10</v>
      </c>
      <c r="AQ39" s="201">
        <v>11.404184255000001</v>
      </c>
      <c r="AR39" s="201">
        <v>75.876102688000003</v>
      </c>
      <c r="AS39" s="201">
        <v>235.08457256</v>
      </c>
      <c r="AT39" s="201">
        <v>196.50223402</v>
      </c>
      <c r="AU39" s="201">
        <v>48.494144245000001</v>
      </c>
      <c r="AV39" s="201">
        <v>1.8498426670000001</v>
      </c>
      <c r="AW39" s="201">
        <v>1E-10</v>
      </c>
      <c r="AX39" s="201">
        <v>1E-10</v>
      </c>
      <c r="AY39" s="201">
        <v>1E-10</v>
      </c>
      <c r="AZ39" s="201">
        <v>1E-10</v>
      </c>
      <c r="BA39" s="201">
        <v>1E-10</v>
      </c>
      <c r="BB39" s="201">
        <v>1E-10</v>
      </c>
      <c r="BC39" s="240">
        <v>10.919750000000001</v>
      </c>
      <c r="BD39" s="240">
        <v>72.065579999999997</v>
      </c>
      <c r="BE39" s="240">
        <v>232.55</v>
      </c>
      <c r="BF39" s="240">
        <v>197.6892</v>
      </c>
      <c r="BG39" s="240">
        <v>52.690280000000001</v>
      </c>
      <c r="BH39" s="240">
        <v>2.3908260000000001</v>
      </c>
      <c r="BI39" s="240">
        <v>0</v>
      </c>
      <c r="BJ39" s="240">
        <v>0</v>
      </c>
      <c r="BK39" s="240">
        <v>0</v>
      </c>
      <c r="BL39" s="240">
        <v>0</v>
      </c>
      <c r="BM39" s="240">
        <v>0</v>
      </c>
      <c r="BN39" s="240">
        <v>1.0223299999999999E-2</v>
      </c>
      <c r="BO39" s="240">
        <v>11.099589999999999</v>
      </c>
      <c r="BP39" s="240">
        <v>73.969189999999998</v>
      </c>
      <c r="BQ39" s="240">
        <v>237.85230000000001</v>
      </c>
      <c r="BR39" s="240">
        <v>207.39590000000001</v>
      </c>
      <c r="BS39" s="240">
        <v>53.786900000000003</v>
      </c>
      <c r="BT39" s="240">
        <v>2.4388169999999998</v>
      </c>
      <c r="BU39" s="240">
        <v>0</v>
      </c>
      <c r="BV39" s="240">
        <v>0</v>
      </c>
    </row>
    <row r="40" spans="1:74" ht="11.15" customHeight="1" x14ac:dyDescent="0.25">
      <c r="A40" s="7" t="s">
        <v>137</v>
      </c>
      <c r="B40" s="163" t="s">
        <v>388</v>
      </c>
      <c r="C40" s="201">
        <v>1E-10</v>
      </c>
      <c r="D40" s="201">
        <v>1E-10</v>
      </c>
      <c r="E40" s="201">
        <v>0.19748634094</v>
      </c>
      <c r="F40" s="201">
        <v>0.30464225289000002</v>
      </c>
      <c r="G40" s="201">
        <v>39.889159552000002</v>
      </c>
      <c r="H40" s="201">
        <v>130.86107964999999</v>
      </c>
      <c r="I40" s="201">
        <v>299.36112747999999</v>
      </c>
      <c r="J40" s="201">
        <v>223.13125209</v>
      </c>
      <c r="K40" s="201">
        <v>89.924561295999993</v>
      </c>
      <c r="L40" s="201">
        <v>6.2707110969000004</v>
      </c>
      <c r="M40" s="201">
        <v>1E-10</v>
      </c>
      <c r="N40" s="201">
        <v>8.6425713370000004E-2</v>
      </c>
      <c r="O40" s="201">
        <v>1E-10</v>
      </c>
      <c r="P40" s="201">
        <v>1E-10</v>
      </c>
      <c r="Q40" s="201">
        <v>0.19748634094</v>
      </c>
      <c r="R40" s="201">
        <v>0.26161534467000003</v>
      </c>
      <c r="S40" s="201">
        <v>36.607207373000001</v>
      </c>
      <c r="T40" s="201">
        <v>126.61755368</v>
      </c>
      <c r="U40" s="201">
        <v>301.71639985000002</v>
      </c>
      <c r="V40" s="201">
        <v>225.03652898999999</v>
      </c>
      <c r="W40" s="201">
        <v>86.611928347000003</v>
      </c>
      <c r="X40" s="201">
        <v>6.3680951903</v>
      </c>
      <c r="Y40" s="201">
        <v>1E-10</v>
      </c>
      <c r="Z40" s="201">
        <v>8.6425713370000004E-2</v>
      </c>
      <c r="AA40" s="201">
        <v>1E-10</v>
      </c>
      <c r="AB40" s="201">
        <v>1E-10</v>
      </c>
      <c r="AC40" s="201">
        <v>0.19748634094</v>
      </c>
      <c r="AD40" s="201">
        <v>0.26161534467000003</v>
      </c>
      <c r="AE40" s="201">
        <v>34.170506906999996</v>
      </c>
      <c r="AF40" s="201">
        <v>128.38260679999999</v>
      </c>
      <c r="AG40" s="201">
        <v>292.71648414999999</v>
      </c>
      <c r="AH40" s="201">
        <v>232.40131303000001</v>
      </c>
      <c r="AI40" s="201">
        <v>86.637904109999994</v>
      </c>
      <c r="AJ40" s="201">
        <v>8.3721198827999999</v>
      </c>
      <c r="AK40" s="201">
        <v>1E-10</v>
      </c>
      <c r="AL40" s="201">
        <v>8.6425713370000004E-2</v>
      </c>
      <c r="AM40" s="201">
        <v>1E-10</v>
      </c>
      <c r="AN40" s="201">
        <v>1E-10</v>
      </c>
      <c r="AO40" s="201">
        <v>1E-10</v>
      </c>
      <c r="AP40" s="201">
        <v>0.26161534467000003</v>
      </c>
      <c r="AQ40" s="201">
        <v>31.705989487</v>
      </c>
      <c r="AR40" s="201">
        <v>128.16713655999999</v>
      </c>
      <c r="AS40" s="201">
        <v>290.54506078999998</v>
      </c>
      <c r="AT40" s="201">
        <v>238.72709315</v>
      </c>
      <c r="AU40" s="201">
        <v>87.731047231999995</v>
      </c>
      <c r="AV40" s="201">
        <v>7.9402062695</v>
      </c>
      <c r="AW40" s="201">
        <v>1E-10</v>
      </c>
      <c r="AX40" s="201">
        <v>8.6425713370000004E-2</v>
      </c>
      <c r="AY40" s="201">
        <v>1E-10</v>
      </c>
      <c r="AZ40" s="201">
        <v>1E-10</v>
      </c>
      <c r="BA40" s="201">
        <v>1E-10</v>
      </c>
      <c r="BB40" s="201">
        <v>0.30602482894999999</v>
      </c>
      <c r="BC40" s="240">
        <v>30.65204</v>
      </c>
      <c r="BD40" s="240">
        <v>122.60720000000001</v>
      </c>
      <c r="BE40" s="240">
        <v>288.59750000000003</v>
      </c>
      <c r="BF40" s="240">
        <v>241.85659999999999</v>
      </c>
      <c r="BG40" s="240">
        <v>92.062539999999998</v>
      </c>
      <c r="BH40" s="240">
        <v>8.4306699999999992</v>
      </c>
      <c r="BI40" s="240">
        <v>0</v>
      </c>
      <c r="BJ40" s="240">
        <v>8.6425699999999994E-2</v>
      </c>
      <c r="BK40" s="240">
        <v>0</v>
      </c>
      <c r="BL40" s="240">
        <v>0</v>
      </c>
      <c r="BM40" s="240">
        <v>0</v>
      </c>
      <c r="BN40" s="240">
        <v>0.56861390000000001</v>
      </c>
      <c r="BO40" s="240">
        <v>31.289899999999999</v>
      </c>
      <c r="BP40" s="240">
        <v>124.2251</v>
      </c>
      <c r="BQ40" s="240">
        <v>297.74680000000001</v>
      </c>
      <c r="BR40" s="240">
        <v>252.47229999999999</v>
      </c>
      <c r="BS40" s="240">
        <v>93.645079999999993</v>
      </c>
      <c r="BT40" s="240">
        <v>8.3825679999999991</v>
      </c>
      <c r="BU40" s="240">
        <v>0</v>
      </c>
      <c r="BV40" s="240">
        <v>8.6425699999999994E-2</v>
      </c>
    </row>
    <row r="41" spans="1:74" ht="11.15" customHeight="1" x14ac:dyDescent="0.25">
      <c r="A41" s="7" t="s">
        <v>138</v>
      </c>
      <c r="B41" s="163" t="s">
        <v>360</v>
      </c>
      <c r="C41" s="201">
        <v>1E-10</v>
      </c>
      <c r="D41" s="201">
        <v>1E-10</v>
      </c>
      <c r="E41" s="201">
        <v>2.6918814441999999</v>
      </c>
      <c r="F41" s="201">
        <v>2.0314205096000002</v>
      </c>
      <c r="G41" s="201">
        <v>70.574780961000002</v>
      </c>
      <c r="H41" s="201">
        <v>167.82328405000001</v>
      </c>
      <c r="I41" s="201">
        <v>274.69613800000002</v>
      </c>
      <c r="J41" s="201">
        <v>215.07267071999999</v>
      </c>
      <c r="K41" s="201">
        <v>88.531193693000006</v>
      </c>
      <c r="L41" s="201">
        <v>7.4759745513000002</v>
      </c>
      <c r="M41" s="201">
        <v>1E-10</v>
      </c>
      <c r="N41" s="201">
        <v>0.15500168607000001</v>
      </c>
      <c r="O41" s="201">
        <v>1E-10</v>
      </c>
      <c r="P41" s="201">
        <v>1E-10</v>
      </c>
      <c r="Q41" s="201">
        <v>2.8507294452999998</v>
      </c>
      <c r="R41" s="201">
        <v>1.1764732523000001</v>
      </c>
      <c r="S41" s="201">
        <v>66.504356592999997</v>
      </c>
      <c r="T41" s="201">
        <v>166.49154197999999</v>
      </c>
      <c r="U41" s="201">
        <v>276.83137053000002</v>
      </c>
      <c r="V41" s="201">
        <v>208.15396956000001</v>
      </c>
      <c r="W41" s="201">
        <v>86.895899428000007</v>
      </c>
      <c r="X41" s="201">
        <v>6.8039285391000002</v>
      </c>
      <c r="Y41" s="201">
        <v>1E-10</v>
      </c>
      <c r="Z41" s="201">
        <v>0.15500168607000001</v>
      </c>
      <c r="AA41" s="201">
        <v>1E-10</v>
      </c>
      <c r="AB41" s="201">
        <v>1E-10</v>
      </c>
      <c r="AC41" s="201">
        <v>3.0262089085000001</v>
      </c>
      <c r="AD41" s="201">
        <v>1.0703987238999999</v>
      </c>
      <c r="AE41" s="201">
        <v>65.181404337000004</v>
      </c>
      <c r="AF41" s="201">
        <v>171.38210927</v>
      </c>
      <c r="AG41" s="201">
        <v>263.14992902</v>
      </c>
      <c r="AH41" s="201">
        <v>214.72463784999999</v>
      </c>
      <c r="AI41" s="201">
        <v>93.237256372000004</v>
      </c>
      <c r="AJ41" s="201">
        <v>9.2468806264999994</v>
      </c>
      <c r="AK41" s="201">
        <v>1E-10</v>
      </c>
      <c r="AL41" s="201">
        <v>0.19627577433000001</v>
      </c>
      <c r="AM41" s="201">
        <v>1E-10</v>
      </c>
      <c r="AN41" s="201">
        <v>1E-10</v>
      </c>
      <c r="AO41" s="201">
        <v>0.91179946434000003</v>
      </c>
      <c r="AP41" s="201">
        <v>0.95931829946000002</v>
      </c>
      <c r="AQ41" s="201">
        <v>61.925461427999998</v>
      </c>
      <c r="AR41" s="201">
        <v>170.98735271999999</v>
      </c>
      <c r="AS41" s="201">
        <v>248.46348422</v>
      </c>
      <c r="AT41" s="201">
        <v>216.57377054</v>
      </c>
      <c r="AU41" s="201">
        <v>96.080513938999999</v>
      </c>
      <c r="AV41" s="201">
        <v>9.3141260412999998</v>
      </c>
      <c r="AW41" s="201">
        <v>1E-10</v>
      </c>
      <c r="AX41" s="201">
        <v>0.19627577433000001</v>
      </c>
      <c r="AY41" s="201">
        <v>1E-10</v>
      </c>
      <c r="AZ41" s="201">
        <v>1E-10</v>
      </c>
      <c r="BA41" s="201">
        <v>0.92634669858999996</v>
      </c>
      <c r="BB41" s="201">
        <v>1.0271187801999999</v>
      </c>
      <c r="BC41" s="240">
        <v>59.712359999999997</v>
      </c>
      <c r="BD41" s="240">
        <v>169.83439999999999</v>
      </c>
      <c r="BE41" s="240">
        <v>251.4195</v>
      </c>
      <c r="BF41" s="240">
        <v>217.31219999999999</v>
      </c>
      <c r="BG41" s="240">
        <v>97.607969999999995</v>
      </c>
      <c r="BH41" s="240">
        <v>9.7757299999999994</v>
      </c>
      <c r="BI41" s="240">
        <v>0</v>
      </c>
      <c r="BJ41" s="240">
        <v>0.1962758</v>
      </c>
      <c r="BK41" s="240">
        <v>0</v>
      </c>
      <c r="BL41" s="240">
        <v>0</v>
      </c>
      <c r="BM41" s="240">
        <v>1.1582250000000001</v>
      </c>
      <c r="BN41" s="240">
        <v>1.545277</v>
      </c>
      <c r="BO41" s="240">
        <v>60.610909999999997</v>
      </c>
      <c r="BP41" s="240">
        <v>170.06989999999999</v>
      </c>
      <c r="BQ41" s="240">
        <v>266.2088</v>
      </c>
      <c r="BR41" s="240">
        <v>221.0033</v>
      </c>
      <c r="BS41" s="240">
        <v>101.0001</v>
      </c>
      <c r="BT41" s="240">
        <v>10.203519999999999</v>
      </c>
      <c r="BU41" s="240">
        <v>0</v>
      </c>
      <c r="BV41" s="240">
        <v>0.1962758</v>
      </c>
    </row>
    <row r="42" spans="1:74" ht="11.15" customHeight="1" x14ac:dyDescent="0.25">
      <c r="A42" s="7" t="s">
        <v>139</v>
      </c>
      <c r="B42" s="163" t="s">
        <v>361</v>
      </c>
      <c r="C42" s="201">
        <v>1E-10</v>
      </c>
      <c r="D42" s="201">
        <v>0.30388254580000001</v>
      </c>
      <c r="E42" s="201">
        <v>6.2062271212000004</v>
      </c>
      <c r="F42" s="201">
        <v>7.5655455105999998</v>
      </c>
      <c r="G42" s="201">
        <v>70.374013927999997</v>
      </c>
      <c r="H42" s="201">
        <v>218.08817841000001</v>
      </c>
      <c r="I42" s="201">
        <v>326.02545939999999</v>
      </c>
      <c r="J42" s="201">
        <v>251.26659183000001</v>
      </c>
      <c r="K42" s="201">
        <v>118.95003366</v>
      </c>
      <c r="L42" s="201">
        <v>11.180928668</v>
      </c>
      <c r="M42" s="201">
        <v>0.19802112645</v>
      </c>
      <c r="N42" s="201">
        <v>1E-10</v>
      </c>
      <c r="O42" s="201">
        <v>1E-10</v>
      </c>
      <c r="P42" s="201">
        <v>0.30388254580000001</v>
      </c>
      <c r="Q42" s="201">
        <v>6.5683201428000002</v>
      </c>
      <c r="R42" s="201">
        <v>5.6887824273999996</v>
      </c>
      <c r="S42" s="201">
        <v>68.449577590000004</v>
      </c>
      <c r="T42" s="201">
        <v>219.88706730000001</v>
      </c>
      <c r="U42" s="201">
        <v>326.90084483999999</v>
      </c>
      <c r="V42" s="201">
        <v>242.42297728</v>
      </c>
      <c r="W42" s="201">
        <v>116.64028986</v>
      </c>
      <c r="X42" s="201">
        <v>9.9953220844999997</v>
      </c>
      <c r="Y42" s="201">
        <v>0.22648891231000001</v>
      </c>
      <c r="Z42" s="201">
        <v>1E-10</v>
      </c>
      <c r="AA42" s="201">
        <v>1E-10</v>
      </c>
      <c r="AB42" s="201">
        <v>0.30388254580000001</v>
      </c>
      <c r="AC42" s="201">
        <v>7.1753124563000004</v>
      </c>
      <c r="AD42" s="201">
        <v>5.3809748418999996</v>
      </c>
      <c r="AE42" s="201">
        <v>68.101673155</v>
      </c>
      <c r="AF42" s="201">
        <v>225.24433202</v>
      </c>
      <c r="AG42" s="201">
        <v>313.18025424000001</v>
      </c>
      <c r="AH42" s="201">
        <v>242.71427949</v>
      </c>
      <c r="AI42" s="201">
        <v>125.63120050000001</v>
      </c>
      <c r="AJ42" s="201">
        <v>10.969477492999999</v>
      </c>
      <c r="AK42" s="201">
        <v>0.22648891231000001</v>
      </c>
      <c r="AL42" s="201">
        <v>0.12750627879000001</v>
      </c>
      <c r="AM42" s="201">
        <v>1E-10</v>
      </c>
      <c r="AN42" s="201">
        <v>0.30388254580000001</v>
      </c>
      <c r="AO42" s="201">
        <v>3.7195485870999998</v>
      </c>
      <c r="AP42" s="201">
        <v>4.1688682758000004</v>
      </c>
      <c r="AQ42" s="201">
        <v>62.964296150000003</v>
      </c>
      <c r="AR42" s="201">
        <v>224.71430708</v>
      </c>
      <c r="AS42" s="201">
        <v>299.46181379000001</v>
      </c>
      <c r="AT42" s="201">
        <v>245.18951661</v>
      </c>
      <c r="AU42" s="201">
        <v>129.78573394</v>
      </c>
      <c r="AV42" s="201">
        <v>11.312877046000001</v>
      </c>
      <c r="AW42" s="201">
        <v>0.22648891231000001</v>
      </c>
      <c r="AX42" s="201">
        <v>0.12750627879000001</v>
      </c>
      <c r="AY42" s="201">
        <v>1E-10</v>
      </c>
      <c r="AZ42" s="201">
        <v>0.30388254580000001</v>
      </c>
      <c r="BA42" s="201">
        <v>3.8184876543000001</v>
      </c>
      <c r="BB42" s="201">
        <v>4.5999523490999996</v>
      </c>
      <c r="BC42" s="240">
        <v>66.909130000000005</v>
      </c>
      <c r="BD42" s="240">
        <v>229.1754</v>
      </c>
      <c r="BE42" s="240">
        <v>301.46769999999998</v>
      </c>
      <c r="BF42" s="240">
        <v>247.97669999999999</v>
      </c>
      <c r="BG42" s="240">
        <v>130.29939999999999</v>
      </c>
      <c r="BH42" s="240">
        <v>12.00394</v>
      </c>
      <c r="BI42" s="240">
        <v>0.22648889999999999</v>
      </c>
      <c r="BJ42" s="240">
        <v>0.12750629999999999</v>
      </c>
      <c r="BK42" s="240">
        <v>0</v>
      </c>
      <c r="BL42" s="240">
        <v>0.71621330000000005</v>
      </c>
      <c r="BM42" s="240">
        <v>4.5377239999999999</v>
      </c>
      <c r="BN42" s="240">
        <v>5.2321689999999998</v>
      </c>
      <c r="BO42" s="240">
        <v>66.666719999999998</v>
      </c>
      <c r="BP42" s="240">
        <v>231.58320000000001</v>
      </c>
      <c r="BQ42" s="240">
        <v>315.5086</v>
      </c>
      <c r="BR42" s="240">
        <v>250.03639999999999</v>
      </c>
      <c r="BS42" s="240">
        <v>133.3279</v>
      </c>
      <c r="BT42" s="240">
        <v>11.871560000000001</v>
      </c>
      <c r="BU42" s="240">
        <v>0.25789450000000003</v>
      </c>
      <c r="BV42" s="240">
        <v>0.12750629999999999</v>
      </c>
    </row>
    <row r="43" spans="1:74" ht="11.15" customHeight="1" x14ac:dyDescent="0.25">
      <c r="A43" s="7" t="s">
        <v>140</v>
      </c>
      <c r="B43" s="163" t="s">
        <v>389</v>
      </c>
      <c r="C43" s="201">
        <v>29.331575326999999</v>
      </c>
      <c r="D43" s="201">
        <v>41.073966747999997</v>
      </c>
      <c r="E43" s="201">
        <v>55.381480410000002</v>
      </c>
      <c r="F43" s="201">
        <v>97.4111142</v>
      </c>
      <c r="G43" s="201">
        <v>226.54020928</v>
      </c>
      <c r="H43" s="201">
        <v>370.42524528000001</v>
      </c>
      <c r="I43" s="201">
        <v>465.95309710999999</v>
      </c>
      <c r="J43" s="201">
        <v>425.7543139</v>
      </c>
      <c r="K43" s="201">
        <v>308.45549173000001</v>
      </c>
      <c r="L43" s="201">
        <v>141.54297880999999</v>
      </c>
      <c r="M43" s="201">
        <v>56.825969630000003</v>
      </c>
      <c r="N43" s="201">
        <v>47.279534765999998</v>
      </c>
      <c r="O43" s="201">
        <v>33.058949831</v>
      </c>
      <c r="P43" s="201">
        <v>44.934032889000001</v>
      </c>
      <c r="Q43" s="201">
        <v>63.869552046999999</v>
      </c>
      <c r="R43" s="201">
        <v>100.27584244000001</v>
      </c>
      <c r="S43" s="201">
        <v>218.07920217</v>
      </c>
      <c r="T43" s="201">
        <v>359.68842212999999</v>
      </c>
      <c r="U43" s="201">
        <v>466.39929889000001</v>
      </c>
      <c r="V43" s="201">
        <v>423.95608998</v>
      </c>
      <c r="W43" s="201">
        <v>303.26496448</v>
      </c>
      <c r="X43" s="201">
        <v>148.19094562999999</v>
      </c>
      <c r="Y43" s="201">
        <v>61.649799360000003</v>
      </c>
      <c r="Z43" s="201">
        <v>49.016769758999999</v>
      </c>
      <c r="AA43" s="201">
        <v>34.143101307999999</v>
      </c>
      <c r="AB43" s="201">
        <v>46.397101184999997</v>
      </c>
      <c r="AC43" s="201">
        <v>65.599273714999995</v>
      </c>
      <c r="AD43" s="201">
        <v>96.792462583000002</v>
      </c>
      <c r="AE43" s="201">
        <v>215.83977378</v>
      </c>
      <c r="AF43" s="201">
        <v>354.16485381000001</v>
      </c>
      <c r="AG43" s="201">
        <v>460.45101119999998</v>
      </c>
      <c r="AH43" s="201">
        <v>423.94393654999999</v>
      </c>
      <c r="AI43" s="201">
        <v>303.73051572999998</v>
      </c>
      <c r="AJ43" s="201">
        <v>156.74543366</v>
      </c>
      <c r="AK43" s="201">
        <v>60.024952866</v>
      </c>
      <c r="AL43" s="201">
        <v>51.131119613999999</v>
      </c>
      <c r="AM43" s="201">
        <v>33.858902008000001</v>
      </c>
      <c r="AN43" s="201">
        <v>46.297995417999999</v>
      </c>
      <c r="AO43" s="201">
        <v>63.380845266000001</v>
      </c>
      <c r="AP43" s="201">
        <v>97.893225326999996</v>
      </c>
      <c r="AQ43" s="201">
        <v>215.15668292999999</v>
      </c>
      <c r="AR43" s="201">
        <v>361.54367526999999</v>
      </c>
      <c r="AS43" s="201">
        <v>458.91573041999999</v>
      </c>
      <c r="AT43" s="201">
        <v>427.9260031</v>
      </c>
      <c r="AU43" s="201">
        <v>305.60034278000001</v>
      </c>
      <c r="AV43" s="201">
        <v>155.21799884999999</v>
      </c>
      <c r="AW43" s="201">
        <v>66.051416447999998</v>
      </c>
      <c r="AX43" s="201">
        <v>51.005563879</v>
      </c>
      <c r="AY43" s="201">
        <v>33.098247387000001</v>
      </c>
      <c r="AZ43" s="201">
        <v>49.725380328999996</v>
      </c>
      <c r="BA43" s="201">
        <v>70.136656884000004</v>
      </c>
      <c r="BB43" s="201">
        <v>100.40816099</v>
      </c>
      <c r="BC43" s="240">
        <v>217.15780000000001</v>
      </c>
      <c r="BD43" s="240">
        <v>356.00259999999997</v>
      </c>
      <c r="BE43" s="240">
        <v>465.98410000000001</v>
      </c>
      <c r="BF43" s="240">
        <v>436.88</v>
      </c>
      <c r="BG43" s="240">
        <v>308.91570000000002</v>
      </c>
      <c r="BH43" s="240">
        <v>155.60409999999999</v>
      </c>
      <c r="BI43" s="240">
        <v>66.025329999999997</v>
      </c>
      <c r="BJ43" s="240">
        <v>49.025010000000002</v>
      </c>
      <c r="BK43" s="240">
        <v>34.665140000000001</v>
      </c>
      <c r="BL43" s="240">
        <v>48.225850000000001</v>
      </c>
      <c r="BM43" s="240">
        <v>74.342759999999998</v>
      </c>
      <c r="BN43" s="240">
        <v>101.6698</v>
      </c>
      <c r="BO43" s="240">
        <v>217.51</v>
      </c>
      <c r="BP43" s="240">
        <v>359.55689999999998</v>
      </c>
      <c r="BQ43" s="240">
        <v>475.82319999999999</v>
      </c>
      <c r="BR43" s="240">
        <v>445.39600000000002</v>
      </c>
      <c r="BS43" s="240">
        <v>312.4332</v>
      </c>
      <c r="BT43" s="240">
        <v>158.11529999999999</v>
      </c>
      <c r="BU43" s="240">
        <v>69.20487</v>
      </c>
      <c r="BV43" s="240">
        <v>49.66919</v>
      </c>
    </row>
    <row r="44" spans="1:74" ht="11.15" customHeight="1" x14ac:dyDescent="0.25">
      <c r="A44" s="7" t="s">
        <v>141</v>
      </c>
      <c r="B44" s="163" t="s">
        <v>363</v>
      </c>
      <c r="C44" s="201">
        <v>5.5107301608999997</v>
      </c>
      <c r="D44" s="201">
        <v>7.0142356526</v>
      </c>
      <c r="E44" s="201">
        <v>23.399155122</v>
      </c>
      <c r="F44" s="201">
        <v>39.466537764000002</v>
      </c>
      <c r="G44" s="201">
        <v>173.63366277</v>
      </c>
      <c r="H44" s="201">
        <v>343.31459926999997</v>
      </c>
      <c r="I44" s="201">
        <v>431.64270594999999</v>
      </c>
      <c r="J44" s="201">
        <v>394.38988991999997</v>
      </c>
      <c r="K44" s="201">
        <v>255.51172015</v>
      </c>
      <c r="L44" s="201">
        <v>61.892778319999998</v>
      </c>
      <c r="M44" s="201">
        <v>4.9817997606000004</v>
      </c>
      <c r="N44" s="201">
        <v>5.1313258008</v>
      </c>
      <c r="O44" s="201">
        <v>6.7147062400999999</v>
      </c>
      <c r="P44" s="201">
        <v>7.4456980050999997</v>
      </c>
      <c r="Q44" s="201">
        <v>28.162572678</v>
      </c>
      <c r="R44" s="201">
        <v>36.926239242999998</v>
      </c>
      <c r="S44" s="201">
        <v>163.99971434</v>
      </c>
      <c r="T44" s="201">
        <v>330.37035150999998</v>
      </c>
      <c r="U44" s="201">
        <v>429.60327773</v>
      </c>
      <c r="V44" s="201">
        <v>384.13426527000001</v>
      </c>
      <c r="W44" s="201">
        <v>250.38309805</v>
      </c>
      <c r="X44" s="201">
        <v>63.371529604000003</v>
      </c>
      <c r="Y44" s="201">
        <v>5.6873314776999999</v>
      </c>
      <c r="Z44" s="201">
        <v>5.2287373507000003</v>
      </c>
      <c r="AA44" s="201">
        <v>7.1062610654</v>
      </c>
      <c r="AB44" s="201">
        <v>7.2538765698000001</v>
      </c>
      <c r="AC44" s="201">
        <v>29.257565067000002</v>
      </c>
      <c r="AD44" s="201">
        <v>33.138872896000002</v>
      </c>
      <c r="AE44" s="201">
        <v>161.8250918</v>
      </c>
      <c r="AF44" s="201">
        <v>322.16085928000001</v>
      </c>
      <c r="AG44" s="201">
        <v>420.44927214000001</v>
      </c>
      <c r="AH44" s="201">
        <v>381.45610369000002</v>
      </c>
      <c r="AI44" s="201">
        <v>254.54405749</v>
      </c>
      <c r="AJ44" s="201">
        <v>70.597324416000006</v>
      </c>
      <c r="AK44" s="201">
        <v>5.3219647005999997</v>
      </c>
      <c r="AL44" s="201">
        <v>7.4964350911000004</v>
      </c>
      <c r="AM44" s="201">
        <v>6.1312683990999997</v>
      </c>
      <c r="AN44" s="201">
        <v>6.8867103945999997</v>
      </c>
      <c r="AO44" s="201">
        <v>22.718331998</v>
      </c>
      <c r="AP44" s="201">
        <v>31.076392814999998</v>
      </c>
      <c r="AQ44" s="201">
        <v>160.00134237</v>
      </c>
      <c r="AR44" s="201">
        <v>328.83665815000001</v>
      </c>
      <c r="AS44" s="201">
        <v>418.79745940999999</v>
      </c>
      <c r="AT44" s="201">
        <v>383.98018640999999</v>
      </c>
      <c r="AU44" s="201">
        <v>255.68660591</v>
      </c>
      <c r="AV44" s="201">
        <v>70.456957106000004</v>
      </c>
      <c r="AW44" s="201">
        <v>5.6711036006000004</v>
      </c>
      <c r="AX44" s="201">
        <v>7.1549411928</v>
      </c>
      <c r="AY44" s="201">
        <v>7.1384594557999996</v>
      </c>
      <c r="AZ44" s="201">
        <v>8.3438087035000006</v>
      </c>
      <c r="BA44" s="201">
        <v>25.234925538999999</v>
      </c>
      <c r="BB44" s="201">
        <v>32.042375833000001</v>
      </c>
      <c r="BC44" s="240">
        <v>162.96979999999999</v>
      </c>
      <c r="BD44" s="240">
        <v>324.10129999999998</v>
      </c>
      <c r="BE44" s="240">
        <v>427.96519999999998</v>
      </c>
      <c r="BF44" s="240">
        <v>391.71809999999999</v>
      </c>
      <c r="BG44" s="240">
        <v>256.99720000000002</v>
      </c>
      <c r="BH44" s="240">
        <v>71.553939999999997</v>
      </c>
      <c r="BI44" s="240">
        <v>5.9567889999999997</v>
      </c>
      <c r="BJ44" s="240">
        <v>7.266292</v>
      </c>
      <c r="BK44" s="240">
        <v>7.3463269999999996</v>
      </c>
      <c r="BL44" s="240">
        <v>9.2711410000000001</v>
      </c>
      <c r="BM44" s="240">
        <v>27.57714</v>
      </c>
      <c r="BN44" s="240">
        <v>34.80256</v>
      </c>
      <c r="BO44" s="240">
        <v>164.1653</v>
      </c>
      <c r="BP44" s="240">
        <v>325.25330000000002</v>
      </c>
      <c r="BQ44" s="240">
        <v>442.67779999999999</v>
      </c>
      <c r="BR44" s="240">
        <v>396.58019999999999</v>
      </c>
      <c r="BS44" s="240">
        <v>257.88459999999998</v>
      </c>
      <c r="BT44" s="240">
        <v>71.384720000000002</v>
      </c>
      <c r="BU44" s="240">
        <v>6.4623569999999999</v>
      </c>
      <c r="BV44" s="240">
        <v>7.2069559999999999</v>
      </c>
    </row>
    <row r="45" spans="1:74" ht="11.15" customHeight="1" x14ac:dyDescent="0.25">
      <c r="A45" s="7" t="s">
        <v>142</v>
      </c>
      <c r="B45" s="163" t="s">
        <v>364</v>
      </c>
      <c r="C45" s="201">
        <v>13.177402449000001</v>
      </c>
      <c r="D45" s="201">
        <v>21.854101352000001</v>
      </c>
      <c r="E45" s="201">
        <v>64.656097571999993</v>
      </c>
      <c r="F45" s="201">
        <v>117.85752481999999</v>
      </c>
      <c r="G45" s="201">
        <v>281.38334848</v>
      </c>
      <c r="H45" s="201">
        <v>491.84664162000001</v>
      </c>
      <c r="I45" s="201">
        <v>578.97563908999996</v>
      </c>
      <c r="J45" s="201">
        <v>585.99154352000005</v>
      </c>
      <c r="K45" s="201">
        <v>411.76039831000003</v>
      </c>
      <c r="L45" s="201">
        <v>158.14197397999999</v>
      </c>
      <c r="M45" s="201">
        <v>36.901373182999997</v>
      </c>
      <c r="N45" s="201">
        <v>11.904229738</v>
      </c>
      <c r="O45" s="201">
        <v>15.44865843</v>
      </c>
      <c r="P45" s="201">
        <v>23.071230655000001</v>
      </c>
      <c r="Q45" s="201">
        <v>75.441077380999999</v>
      </c>
      <c r="R45" s="201">
        <v>118.0532267</v>
      </c>
      <c r="S45" s="201">
        <v>277.58071348999999</v>
      </c>
      <c r="T45" s="201">
        <v>484.11770822</v>
      </c>
      <c r="U45" s="201">
        <v>584.02295646000005</v>
      </c>
      <c r="V45" s="201">
        <v>580.42208880999999</v>
      </c>
      <c r="W45" s="201">
        <v>404.24984587</v>
      </c>
      <c r="X45" s="201">
        <v>157.55760753999999</v>
      </c>
      <c r="Y45" s="201">
        <v>40.493037659999999</v>
      </c>
      <c r="Z45" s="201">
        <v>12.061267473999999</v>
      </c>
      <c r="AA45" s="201">
        <v>16.174983515000001</v>
      </c>
      <c r="AB45" s="201">
        <v>22.502581710000001</v>
      </c>
      <c r="AC45" s="201">
        <v>74.135049999000003</v>
      </c>
      <c r="AD45" s="201">
        <v>107.93884752</v>
      </c>
      <c r="AE45" s="201">
        <v>272.80566771999997</v>
      </c>
      <c r="AF45" s="201">
        <v>471.58449443000001</v>
      </c>
      <c r="AG45" s="201">
        <v>567.20015307999995</v>
      </c>
      <c r="AH45" s="201">
        <v>563.95168252999997</v>
      </c>
      <c r="AI45" s="201">
        <v>405.84995855</v>
      </c>
      <c r="AJ45" s="201">
        <v>165.22663965000001</v>
      </c>
      <c r="AK45" s="201">
        <v>39.561064872000003</v>
      </c>
      <c r="AL45" s="201">
        <v>18.802658438000002</v>
      </c>
      <c r="AM45" s="201">
        <v>14.252916699</v>
      </c>
      <c r="AN45" s="201">
        <v>20.838827054999999</v>
      </c>
      <c r="AO45" s="201">
        <v>65.823884555999996</v>
      </c>
      <c r="AP45" s="201">
        <v>105.8947156</v>
      </c>
      <c r="AQ45" s="201">
        <v>277.32903714000003</v>
      </c>
      <c r="AR45" s="201">
        <v>477.51172219</v>
      </c>
      <c r="AS45" s="201">
        <v>576.48805617000005</v>
      </c>
      <c r="AT45" s="201">
        <v>564.37354085000004</v>
      </c>
      <c r="AU45" s="201">
        <v>408.58094413999999</v>
      </c>
      <c r="AV45" s="201">
        <v>166.19774002</v>
      </c>
      <c r="AW45" s="201">
        <v>37.951662808999998</v>
      </c>
      <c r="AX45" s="201">
        <v>18.358999772000001</v>
      </c>
      <c r="AY45" s="201">
        <v>16.009536847</v>
      </c>
      <c r="AZ45" s="201">
        <v>21.342615642999998</v>
      </c>
      <c r="BA45" s="201">
        <v>71.259690562000003</v>
      </c>
      <c r="BB45" s="201">
        <v>108.86370625000001</v>
      </c>
      <c r="BC45" s="240">
        <v>283.75330000000002</v>
      </c>
      <c r="BD45" s="240">
        <v>480.0915</v>
      </c>
      <c r="BE45" s="240">
        <v>589.51580000000001</v>
      </c>
      <c r="BF45" s="240">
        <v>579.37599999999998</v>
      </c>
      <c r="BG45" s="240">
        <v>416.16579999999999</v>
      </c>
      <c r="BH45" s="240">
        <v>168.971</v>
      </c>
      <c r="BI45" s="240">
        <v>39.329929999999997</v>
      </c>
      <c r="BJ45" s="240">
        <v>19.547740000000001</v>
      </c>
      <c r="BK45" s="240">
        <v>16.28013</v>
      </c>
      <c r="BL45" s="240">
        <v>24.392859999999999</v>
      </c>
      <c r="BM45" s="240">
        <v>77.41095</v>
      </c>
      <c r="BN45" s="240">
        <v>114.9379</v>
      </c>
      <c r="BO45" s="240">
        <v>291.27929999999998</v>
      </c>
      <c r="BP45" s="240">
        <v>484.99</v>
      </c>
      <c r="BQ45" s="240">
        <v>601.15099999999995</v>
      </c>
      <c r="BR45" s="240">
        <v>585.1567</v>
      </c>
      <c r="BS45" s="240">
        <v>418.85019999999997</v>
      </c>
      <c r="BT45" s="240">
        <v>165.48869999999999</v>
      </c>
      <c r="BU45" s="240">
        <v>42.341810000000002</v>
      </c>
      <c r="BV45" s="240">
        <v>19.21096</v>
      </c>
    </row>
    <row r="46" spans="1:74" ht="11.15" customHeight="1" x14ac:dyDescent="0.25">
      <c r="A46" s="7" t="s">
        <v>143</v>
      </c>
      <c r="B46" s="163" t="s">
        <v>365</v>
      </c>
      <c r="C46" s="201">
        <v>1.2155377656999999</v>
      </c>
      <c r="D46" s="201">
        <v>4.0739123595000004</v>
      </c>
      <c r="E46" s="201">
        <v>18.865263561999999</v>
      </c>
      <c r="F46" s="201">
        <v>47.404588775999997</v>
      </c>
      <c r="G46" s="201">
        <v>100.44391209</v>
      </c>
      <c r="H46" s="201">
        <v>286.54566362999998</v>
      </c>
      <c r="I46" s="201">
        <v>390.40144098000002</v>
      </c>
      <c r="J46" s="201">
        <v>344.59474974</v>
      </c>
      <c r="K46" s="201">
        <v>207.84140812000001</v>
      </c>
      <c r="L46" s="201">
        <v>71.321201990999995</v>
      </c>
      <c r="M46" s="201">
        <v>10.323028342000001</v>
      </c>
      <c r="N46" s="201">
        <v>0.11460243224</v>
      </c>
      <c r="O46" s="201">
        <v>1.0996366939</v>
      </c>
      <c r="P46" s="201">
        <v>4.0721462638999997</v>
      </c>
      <c r="Q46" s="201">
        <v>19.101063527000001</v>
      </c>
      <c r="R46" s="201">
        <v>49.143771041000001</v>
      </c>
      <c r="S46" s="201">
        <v>109.27199983</v>
      </c>
      <c r="T46" s="201">
        <v>287.87141496999999</v>
      </c>
      <c r="U46" s="201">
        <v>393.41460727999998</v>
      </c>
      <c r="V46" s="201">
        <v>356.08915628</v>
      </c>
      <c r="W46" s="201">
        <v>208.03262384000001</v>
      </c>
      <c r="X46" s="201">
        <v>74.737531981000004</v>
      </c>
      <c r="Y46" s="201">
        <v>11.460203898</v>
      </c>
      <c r="Z46" s="201">
        <v>0.11460243224</v>
      </c>
      <c r="AA46" s="201">
        <v>1.1040016629</v>
      </c>
      <c r="AB46" s="201">
        <v>4.3597400685999999</v>
      </c>
      <c r="AC46" s="201">
        <v>18.166175705000001</v>
      </c>
      <c r="AD46" s="201">
        <v>50.528015107999998</v>
      </c>
      <c r="AE46" s="201">
        <v>114.24683311</v>
      </c>
      <c r="AF46" s="201">
        <v>298.67576228000001</v>
      </c>
      <c r="AG46" s="201">
        <v>396.99953778999998</v>
      </c>
      <c r="AH46" s="201">
        <v>348.86456184999997</v>
      </c>
      <c r="AI46" s="201">
        <v>208.15892228999999</v>
      </c>
      <c r="AJ46" s="201">
        <v>71.842005998999994</v>
      </c>
      <c r="AK46" s="201">
        <v>13.458314085</v>
      </c>
      <c r="AL46" s="201">
        <v>0.11460243224</v>
      </c>
      <c r="AM46" s="201">
        <v>0.95526750855999998</v>
      </c>
      <c r="AN46" s="201">
        <v>4.3019462133999999</v>
      </c>
      <c r="AO46" s="201">
        <v>18.453007846999999</v>
      </c>
      <c r="AP46" s="201">
        <v>50.513430233999998</v>
      </c>
      <c r="AQ46" s="201">
        <v>112.58250756</v>
      </c>
      <c r="AR46" s="201">
        <v>297.02801173</v>
      </c>
      <c r="AS46" s="201">
        <v>401.05711387999997</v>
      </c>
      <c r="AT46" s="201">
        <v>347.1663729</v>
      </c>
      <c r="AU46" s="201">
        <v>211.76202319999999</v>
      </c>
      <c r="AV46" s="201">
        <v>70.939166591000003</v>
      </c>
      <c r="AW46" s="201">
        <v>12.069630350000001</v>
      </c>
      <c r="AX46" s="201">
        <v>0.11460243224</v>
      </c>
      <c r="AY46" s="201">
        <v>0.95526750855999998</v>
      </c>
      <c r="AZ46" s="201">
        <v>4.3019462133999999</v>
      </c>
      <c r="BA46" s="201">
        <v>16.506770217</v>
      </c>
      <c r="BB46" s="201">
        <v>49.877021534999997</v>
      </c>
      <c r="BC46" s="240">
        <v>111.8432</v>
      </c>
      <c r="BD46" s="240">
        <v>285.17189999999999</v>
      </c>
      <c r="BE46" s="240">
        <v>407.86399999999998</v>
      </c>
      <c r="BF46" s="240">
        <v>349.37709999999998</v>
      </c>
      <c r="BG46" s="240">
        <v>213.32470000000001</v>
      </c>
      <c r="BH46" s="240">
        <v>75.443200000000004</v>
      </c>
      <c r="BI46" s="240">
        <v>12.405530000000001</v>
      </c>
      <c r="BJ46" s="240">
        <v>0.11460239999999999</v>
      </c>
      <c r="BK46" s="240">
        <v>0.64767799999999998</v>
      </c>
      <c r="BL46" s="240">
        <v>3.8153450000000002</v>
      </c>
      <c r="BM46" s="240">
        <v>15.162000000000001</v>
      </c>
      <c r="BN46" s="240">
        <v>47.749270000000003</v>
      </c>
      <c r="BO46" s="240">
        <v>111.2299</v>
      </c>
      <c r="BP46" s="240">
        <v>285.98410000000001</v>
      </c>
      <c r="BQ46" s="240">
        <v>410.67419999999998</v>
      </c>
      <c r="BR46" s="240">
        <v>359.28710000000001</v>
      </c>
      <c r="BS46" s="240">
        <v>214.32480000000001</v>
      </c>
      <c r="BT46" s="240">
        <v>74.086299999999994</v>
      </c>
      <c r="BU46" s="240">
        <v>12.53402</v>
      </c>
      <c r="BV46" s="240">
        <v>0.11460239999999999</v>
      </c>
    </row>
    <row r="47" spans="1:74" ht="11.15" customHeight="1" x14ac:dyDescent="0.25">
      <c r="A47" s="7" t="s">
        <v>144</v>
      </c>
      <c r="B47" s="163" t="s">
        <v>366</v>
      </c>
      <c r="C47" s="201">
        <v>9.5796580871000003</v>
      </c>
      <c r="D47" s="201">
        <v>8.5266556783999992</v>
      </c>
      <c r="E47" s="201">
        <v>12.892752236</v>
      </c>
      <c r="F47" s="201">
        <v>22.100022037999999</v>
      </c>
      <c r="G47" s="201">
        <v>39.859133061000001</v>
      </c>
      <c r="H47" s="201">
        <v>123.37512502</v>
      </c>
      <c r="I47" s="201">
        <v>233.92216278000001</v>
      </c>
      <c r="J47" s="201">
        <v>236.62075508999999</v>
      </c>
      <c r="K47" s="201">
        <v>152.99737296000001</v>
      </c>
      <c r="L47" s="201">
        <v>54.256601162000003</v>
      </c>
      <c r="M47" s="201">
        <v>14.980184196</v>
      </c>
      <c r="N47" s="201">
        <v>9.0775060521000004</v>
      </c>
      <c r="O47" s="201">
        <v>9.6924804099999999</v>
      </c>
      <c r="P47" s="201">
        <v>8.6968087888000003</v>
      </c>
      <c r="Q47" s="201">
        <v>12.91722929</v>
      </c>
      <c r="R47" s="201">
        <v>23.066920280000001</v>
      </c>
      <c r="S47" s="201">
        <v>44.359502900999999</v>
      </c>
      <c r="T47" s="201">
        <v>125.80353103</v>
      </c>
      <c r="U47" s="201">
        <v>236.81801361999999</v>
      </c>
      <c r="V47" s="201">
        <v>249.31630949999999</v>
      </c>
      <c r="W47" s="201">
        <v>161.36707530999999</v>
      </c>
      <c r="X47" s="201">
        <v>61.060294499000001</v>
      </c>
      <c r="Y47" s="201">
        <v>15.550647065</v>
      </c>
      <c r="Z47" s="201">
        <v>9.2769116601999997</v>
      </c>
      <c r="AA47" s="201">
        <v>9.9450552421000005</v>
      </c>
      <c r="AB47" s="201">
        <v>8.6643732190999998</v>
      </c>
      <c r="AC47" s="201">
        <v>12.658698187000001</v>
      </c>
      <c r="AD47" s="201">
        <v>23.790630153999999</v>
      </c>
      <c r="AE47" s="201">
        <v>47.134885767999997</v>
      </c>
      <c r="AF47" s="201">
        <v>136.68900033</v>
      </c>
      <c r="AG47" s="201">
        <v>248.35997234000001</v>
      </c>
      <c r="AH47" s="201">
        <v>254.19641064000001</v>
      </c>
      <c r="AI47" s="201">
        <v>161.63652139999999</v>
      </c>
      <c r="AJ47" s="201">
        <v>59.290496744000002</v>
      </c>
      <c r="AK47" s="201">
        <v>16.936049472000001</v>
      </c>
      <c r="AL47" s="201">
        <v>9.1861642449000005</v>
      </c>
      <c r="AM47" s="201">
        <v>9.7963486398999997</v>
      </c>
      <c r="AN47" s="201">
        <v>8.7224709341000004</v>
      </c>
      <c r="AO47" s="201">
        <v>13.196688182000001</v>
      </c>
      <c r="AP47" s="201">
        <v>24.294435928999999</v>
      </c>
      <c r="AQ47" s="201">
        <v>46.299250624000003</v>
      </c>
      <c r="AR47" s="201">
        <v>142.06459422</v>
      </c>
      <c r="AS47" s="201">
        <v>254.87080627</v>
      </c>
      <c r="AT47" s="201">
        <v>255.81199151999999</v>
      </c>
      <c r="AU47" s="201">
        <v>164.88128811000001</v>
      </c>
      <c r="AV47" s="201">
        <v>59.836698904000002</v>
      </c>
      <c r="AW47" s="201">
        <v>16.598171945000001</v>
      </c>
      <c r="AX47" s="201">
        <v>9.2059411766999997</v>
      </c>
      <c r="AY47" s="201">
        <v>9.9039232727000002</v>
      </c>
      <c r="AZ47" s="201">
        <v>8.8423363771000005</v>
      </c>
      <c r="BA47" s="201">
        <v>12.88488671</v>
      </c>
      <c r="BB47" s="201">
        <v>23.582566561</v>
      </c>
      <c r="BC47" s="240">
        <v>43.85304</v>
      </c>
      <c r="BD47" s="240">
        <v>134.05969999999999</v>
      </c>
      <c r="BE47" s="240">
        <v>258.10669999999999</v>
      </c>
      <c r="BF47" s="240">
        <v>258.68610000000001</v>
      </c>
      <c r="BG47" s="240">
        <v>159.83770000000001</v>
      </c>
      <c r="BH47" s="240">
        <v>62.836579999999998</v>
      </c>
      <c r="BI47" s="240">
        <v>16.677070000000001</v>
      </c>
      <c r="BJ47" s="240">
        <v>9.1046750000000003</v>
      </c>
      <c r="BK47" s="240">
        <v>9.1546579999999995</v>
      </c>
      <c r="BL47" s="240">
        <v>8.4913969999999992</v>
      </c>
      <c r="BM47" s="240">
        <v>12.1593</v>
      </c>
      <c r="BN47" s="240">
        <v>21.733270000000001</v>
      </c>
      <c r="BO47" s="240">
        <v>40.739049999999999</v>
      </c>
      <c r="BP47" s="240">
        <v>133.851</v>
      </c>
      <c r="BQ47" s="240">
        <v>256.8467</v>
      </c>
      <c r="BR47" s="240">
        <v>262.60500000000002</v>
      </c>
      <c r="BS47" s="240">
        <v>157.64240000000001</v>
      </c>
      <c r="BT47" s="240">
        <v>59.678750000000001</v>
      </c>
      <c r="BU47" s="240">
        <v>16.270700000000001</v>
      </c>
      <c r="BV47" s="240">
        <v>9.2215790000000002</v>
      </c>
    </row>
    <row r="48" spans="1:74" ht="11.15" customHeight="1" x14ac:dyDescent="0.25">
      <c r="A48" s="7" t="s">
        <v>145</v>
      </c>
      <c r="B48" s="164" t="s">
        <v>390</v>
      </c>
      <c r="C48" s="200">
        <v>9.3008010220999999</v>
      </c>
      <c r="D48" s="200">
        <v>12.825920765999999</v>
      </c>
      <c r="E48" s="200">
        <v>24.322498384999999</v>
      </c>
      <c r="F48" s="200">
        <v>43.463190353999998</v>
      </c>
      <c r="G48" s="200">
        <v>123.16233592</v>
      </c>
      <c r="H48" s="200">
        <v>252.24536560000001</v>
      </c>
      <c r="I48" s="200">
        <v>365.09944654999998</v>
      </c>
      <c r="J48" s="200">
        <v>326.36795281000002</v>
      </c>
      <c r="K48" s="200">
        <v>200.05595277</v>
      </c>
      <c r="L48" s="200">
        <v>67.265089169999996</v>
      </c>
      <c r="M48" s="200">
        <v>19.112073848000001</v>
      </c>
      <c r="N48" s="200">
        <v>12.549574641</v>
      </c>
      <c r="O48" s="200">
        <v>10.412343720000001</v>
      </c>
      <c r="P48" s="200">
        <v>13.803668010000001</v>
      </c>
      <c r="Q48" s="200">
        <v>27.713452520000001</v>
      </c>
      <c r="R48" s="200">
        <v>44.046144140999999</v>
      </c>
      <c r="S48" s="200">
        <v>120.87383017000001</v>
      </c>
      <c r="T48" s="200">
        <v>248.58805047000001</v>
      </c>
      <c r="U48" s="200">
        <v>367.32834287999998</v>
      </c>
      <c r="V48" s="200">
        <v>326.84729752999999</v>
      </c>
      <c r="W48" s="200">
        <v>198.61792438000001</v>
      </c>
      <c r="X48" s="200">
        <v>69.967210305999998</v>
      </c>
      <c r="Y48" s="200">
        <v>20.790791308999999</v>
      </c>
      <c r="Z48" s="200">
        <v>12.960155542000001</v>
      </c>
      <c r="AA48" s="200">
        <v>10.799514289999999</v>
      </c>
      <c r="AB48" s="200">
        <v>14.059919699</v>
      </c>
      <c r="AC48" s="200">
        <v>28.002146374999999</v>
      </c>
      <c r="AD48" s="200">
        <v>42.251021823999999</v>
      </c>
      <c r="AE48" s="200">
        <v>120.24656139</v>
      </c>
      <c r="AF48" s="200">
        <v>250.04082801000001</v>
      </c>
      <c r="AG48" s="200">
        <v>361.55822968000001</v>
      </c>
      <c r="AH48" s="200">
        <v>327.58987504999999</v>
      </c>
      <c r="AI48" s="200">
        <v>201.06930424999999</v>
      </c>
      <c r="AJ48" s="200">
        <v>73.420105335000002</v>
      </c>
      <c r="AK48" s="200">
        <v>20.765437867999999</v>
      </c>
      <c r="AL48" s="200">
        <v>14.395334835</v>
      </c>
      <c r="AM48" s="200">
        <v>10.447511947000001</v>
      </c>
      <c r="AN48" s="200">
        <v>13.862959226999999</v>
      </c>
      <c r="AO48" s="200">
        <v>25.822338329000001</v>
      </c>
      <c r="AP48" s="200">
        <v>42.271776725000002</v>
      </c>
      <c r="AQ48" s="200">
        <v>119.49465007000001</v>
      </c>
      <c r="AR48" s="200">
        <v>253.71631918</v>
      </c>
      <c r="AS48" s="200">
        <v>360.77227219000002</v>
      </c>
      <c r="AT48" s="200">
        <v>330.64065219999998</v>
      </c>
      <c r="AU48" s="200">
        <v>203.88909268</v>
      </c>
      <c r="AV48" s="200">
        <v>73.409718884</v>
      </c>
      <c r="AW48" s="200">
        <v>21.700304382999999</v>
      </c>
      <c r="AX48" s="200">
        <v>14.338470672</v>
      </c>
      <c r="AY48" s="200">
        <v>10.647835508</v>
      </c>
      <c r="AZ48" s="200">
        <v>14.770431633999999</v>
      </c>
      <c r="BA48" s="200">
        <v>27.880794094999999</v>
      </c>
      <c r="BB48" s="200">
        <v>43.230542743999997</v>
      </c>
      <c r="BC48" s="243">
        <v>120.47969999999999</v>
      </c>
      <c r="BD48" s="243">
        <v>250.2073</v>
      </c>
      <c r="BE48" s="243">
        <v>365.97039999999998</v>
      </c>
      <c r="BF48" s="243">
        <v>336.66489999999999</v>
      </c>
      <c r="BG48" s="243">
        <v>206.35159999999999</v>
      </c>
      <c r="BH48" s="243">
        <v>75.136529999999993</v>
      </c>
      <c r="BI48" s="243">
        <v>21.994319999999998</v>
      </c>
      <c r="BJ48" s="243">
        <v>14.12753</v>
      </c>
      <c r="BK48" s="243">
        <v>10.89026</v>
      </c>
      <c r="BL48" s="243">
        <v>14.885109999999999</v>
      </c>
      <c r="BM48" s="243">
        <v>29.57732</v>
      </c>
      <c r="BN48" s="243">
        <v>44.264449999999997</v>
      </c>
      <c r="BO48" s="243">
        <v>121.5448</v>
      </c>
      <c r="BP48" s="243">
        <v>252.59350000000001</v>
      </c>
      <c r="BQ48" s="243">
        <v>375.18669999999997</v>
      </c>
      <c r="BR48" s="243">
        <v>343.69299999999998</v>
      </c>
      <c r="BS48" s="243">
        <v>208.55279999999999</v>
      </c>
      <c r="BT48" s="243">
        <v>74.888450000000006</v>
      </c>
      <c r="BU48" s="243">
        <v>23.040459999999999</v>
      </c>
      <c r="BV48" s="243">
        <v>14.27291</v>
      </c>
    </row>
    <row r="49" spans="1:74" s="527" customFormat="1" ht="12" customHeight="1" x14ac:dyDescent="0.35">
      <c r="A49" s="531"/>
      <c r="B49" s="746" t="s">
        <v>1288</v>
      </c>
      <c r="C49" s="747"/>
      <c r="D49" s="747"/>
      <c r="E49" s="747"/>
      <c r="F49" s="747"/>
      <c r="G49" s="747"/>
      <c r="H49" s="747"/>
      <c r="I49" s="747"/>
      <c r="J49" s="747"/>
      <c r="K49" s="747"/>
      <c r="L49" s="747"/>
      <c r="M49" s="747"/>
      <c r="N49" s="747"/>
      <c r="O49" s="747"/>
      <c r="P49" s="747"/>
      <c r="Q49" s="747"/>
      <c r="R49" s="554"/>
      <c r="S49" s="554"/>
      <c r="T49" s="554"/>
      <c r="U49" s="554"/>
      <c r="V49" s="554"/>
      <c r="W49" s="554"/>
      <c r="X49" s="554"/>
      <c r="Y49" s="554"/>
      <c r="Z49" s="554"/>
      <c r="AA49" s="554"/>
      <c r="AB49" s="554"/>
      <c r="AC49" s="555"/>
      <c r="AD49" s="555"/>
      <c r="AE49" s="555"/>
      <c r="AF49" s="555"/>
      <c r="AG49" s="555"/>
      <c r="AH49" s="555"/>
      <c r="AI49" s="555"/>
      <c r="AJ49" s="555"/>
      <c r="AK49" s="555"/>
      <c r="AL49" s="555"/>
      <c r="AM49" s="555"/>
      <c r="AN49" s="555"/>
      <c r="AO49" s="555"/>
      <c r="AP49" s="555"/>
      <c r="AQ49" s="555"/>
      <c r="AR49" s="555"/>
      <c r="AS49" s="555"/>
      <c r="AT49" s="555"/>
      <c r="AU49" s="555"/>
      <c r="AV49" s="555"/>
      <c r="AW49" s="555"/>
      <c r="AX49" s="555"/>
      <c r="AY49" s="555"/>
      <c r="AZ49" s="555"/>
      <c r="BA49" s="555"/>
      <c r="BB49" s="555"/>
      <c r="BC49" s="555"/>
      <c r="BD49" s="555"/>
      <c r="BE49" s="555"/>
      <c r="BF49" s="555"/>
      <c r="BG49" s="555"/>
      <c r="BH49" s="555"/>
      <c r="BI49" s="555"/>
      <c r="BJ49" s="555"/>
      <c r="BK49" s="555"/>
      <c r="BL49" s="555"/>
      <c r="BM49" s="555"/>
      <c r="BN49" s="555"/>
      <c r="BO49" s="555"/>
      <c r="BP49" s="555"/>
      <c r="BQ49" s="555"/>
      <c r="BR49" s="555"/>
      <c r="BS49" s="555"/>
      <c r="BT49" s="555"/>
      <c r="BU49" s="555"/>
      <c r="BV49" s="555"/>
    </row>
    <row r="50" spans="1:74" s="349" customFormat="1" ht="12" customHeight="1" x14ac:dyDescent="0.25">
      <c r="A50" s="347"/>
      <c r="B50" s="645" t="str">
        <f>"Notes: "&amp;"EIA completed modeling and analysis for this report on " &amp;Dates!$D$2&amp;"."</f>
        <v>Notes: EIA completed modeling and analysis for this report on 45414.</v>
      </c>
      <c r="C50" s="638"/>
      <c r="D50" s="638"/>
      <c r="E50" s="638"/>
      <c r="F50" s="638"/>
      <c r="G50" s="638"/>
      <c r="H50" s="638"/>
      <c r="I50" s="638"/>
      <c r="J50" s="638"/>
      <c r="K50" s="638"/>
      <c r="L50" s="638"/>
      <c r="M50" s="638"/>
      <c r="N50" s="638"/>
      <c r="O50" s="638"/>
      <c r="P50" s="638"/>
      <c r="Q50" s="638"/>
      <c r="AY50" s="365"/>
      <c r="AZ50" s="365"/>
      <c r="BA50" s="365"/>
      <c r="BB50" s="365"/>
      <c r="BC50" s="519"/>
      <c r="BD50" s="519"/>
      <c r="BE50" s="519"/>
      <c r="BF50" s="519"/>
      <c r="BG50" s="365"/>
      <c r="BH50" s="365"/>
      <c r="BI50" s="365"/>
      <c r="BJ50" s="365"/>
    </row>
    <row r="51" spans="1:74" s="349" customFormat="1" ht="12" customHeight="1" x14ac:dyDescent="0.25">
      <c r="A51" s="347"/>
      <c r="B51" s="637" t="s">
        <v>290</v>
      </c>
      <c r="C51" s="638"/>
      <c r="D51" s="638"/>
      <c r="E51" s="638"/>
      <c r="F51" s="638"/>
      <c r="G51" s="638"/>
      <c r="H51" s="638"/>
      <c r="I51" s="638"/>
      <c r="J51" s="638"/>
      <c r="K51" s="638"/>
      <c r="L51" s="638"/>
      <c r="M51" s="638"/>
      <c r="N51" s="638"/>
      <c r="O51" s="638"/>
      <c r="P51" s="638"/>
      <c r="Q51" s="638"/>
      <c r="AY51" s="365"/>
      <c r="AZ51" s="365"/>
      <c r="BA51" s="365"/>
      <c r="BB51" s="365"/>
      <c r="BC51" s="519"/>
      <c r="BD51" s="519"/>
      <c r="BE51" s="519"/>
      <c r="BF51" s="519"/>
      <c r="BG51" s="365"/>
      <c r="BH51" s="365"/>
      <c r="BI51" s="365"/>
      <c r="BJ51" s="365"/>
    </row>
    <row r="52" spans="1:74" s="349" customFormat="1" ht="12" customHeight="1" x14ac:dyDescent="0.25">
      <c r="A52" s="350"/>
      <c r="B52" s="634" t="s">
        <v>1122</v>
      </c>
      <c r="C52" s="647"/>
      <c r="D52" s="647"/>
      <c r="E52" s="647"/>
      <c r="F52" s="647"/>
      <c r="G52" s="647"/>
      <c r="H52" s="647"/>
      <c r="I52" s="647"/>
      <c r="J52" s="647"/>
      <c r="K52" s="647"/>
      <c r="L52" s="647"/>
      <c r="M52" s="647"/>
      <c r="N52" s="647"/>
      <c r="O52" s="647"/>
      <c r="P52" s="647"/>
      <c r="Q52" s="627"/>
      <c r="AY52" s="365"/>
      <c r="AZ52" s="365"/>
      <c r="BA52" s="365"/>
      <c r="BB52" s="365"/>
      <c r="BC52" s="365"/>
      <c r="BD52" s="519"/>
      <c r="BE52" s="519"/>
      <c r="BF52" s="519"/>
      <c r="BG52" s="365"/>
      <c r="BH52" s="365"/>
      <c r="BI52" s="365"/>
      <c r="BJ52" s="365"/>
    </row>
    <row r="53" spans="1:74" s="349" customFormat="1" ht="12" customHeight="1" x14ac:dyDescent="0.25">
      <c r="A53" s="350"/>
      <c r="B53" s="634" t="s">
        <v>150</v>
      </c>
      <c r="C53" s="647"/>
      <c r="D53" s="647"/>
      <c r="E53" s="647"/>
      <c r="F53" s="647"/>
      <c r="G53" s="647"/>
      <c r="H53" s="647"/>
      <c r="I53" s="647"/>
      <c r="J53" s="647"/>
      <c r="K53" s="647"/>
      <c r="L53" s="647"/>
      <c r="M53" s="647"/>
      <c r="N53" s="647"/>
      <c r="O53" s="647"/>
      <c r="P53" s="647"/>
      <c r="Q53" s="627"/>
      <c r="AY53" s="365"/>
      <c r="AZ53" s="365"/>
      <c r="BA53" s="365"/>
      <c r="BB53" s="365"/>
      <c r="BC53" s="365"/>
      <c r="BD53" s="519"/>
      <c r="BE53" s="519"/>
      <c r="BF53" s="519"/>
      <c r="BG53" s="365"/>
      <c r="BH53" s="365"/>
      <c r="BI53" s="365"/>
      <c r="BJ53" s="365"/>
    </row>
    <row r="54" spans="1:74" s="349" customFormat="1" ht="12" customHeight="1" x14ac:dyDescent="0.25">
      <c r="A54" s="350"/>
      <c r="B54" s="634" t="s">
        <v>290</v>
      </c>
      <c r="C54" s="647"/>
      <c r="D54" s="647"/>
      <c r="E54" s="647"/>
      <c r="F54" s="647"/>
      <c r="G54" s="647"/>
      <c r="H54" s="647"/>
      <c r="I54" s="647"/>
      <c r="J54" s="647"/>
      <c r="K54" s="647"/>
      <c r="L54" s="647"/>
      <c r="M54" s="647"/>
      <c r="N54" s="647"/>
      <c r="O54" s="647"/>
      <c r="P54" s="647"/>
      <c r="Q54" s="627"/>
      <c r="AY54" s="365"/>
      <c r="AZ54" s="365"/>
      <c r="BA54" s="365"/>
      <c r="BB54" s="365"/>
      <c r="BC54" s="365"/>
      <c r="BD54" s="519"/>
      <c r="BE54" s="519"/>
      <c r="BF54" s="519"/>
      <c r="BG54" s="365"/>
      <c r="BH54" s="365"/>
      <c r="BI54" s="365"/>
      <c r="BJ54" s="365"/>
    </row>
    <row r="55" spans="1:74" s="349" customFormat="1" ht="12" customHeight="1" x14ac:dyDescent="0.25">
      <c r="A55" s="350"/>
      <c r="B55" s="634" t="s">
        <v>151</v>
      </c>
      <c r="C55" s="647"/>
      <c r="D55" s="647"/>
      <c r="E55" s="647"/>
      <c r="F55" s="647"/>
      <c r="G55" s="647"/>
      <c r="H55" s="647"/>
      <c r="I55" s="647"/>
      <c r="J55" s="647"/>
      <c r="K55" s="647"/>
      <c r="L55" s="647"/>
      <c r="M55" s="647"/>
      <c r="N55" s="647"/>
      <c r="O55" s="647"/>
      <c r="P55" s="647"/>
      <c r="Q55" s="627"/>
      <c r="AY55" s="365"/>
      <c r="AZ55" s="365"/>
      <c r="BA55" s="365"/>
      <c r="BB55" s="365"/>
      <c r="BC55" s="365"/>
      <c r="BD55" s="519"/>
      <c r="BE55" s="519"/>
      <c r="BF55" s="519"/>
      <c r="BG55" s="365"/>
      <c r="BH55" s="365"/>
      <c r="BI55" s="365"/>
      <c r="BJ55" s="365"/>
    </row>
    <row r="56" spans="1:74" s="349" customFormat="1" ht="12" customHeight="1" x14ac:dyDescent="0.25">
      <c r="A56" s="350"/>
      <c r="B56" s="646" t="s">
        <v>152</v>
      </c>
      <c r="C56" s="647"/>
      <c r="D56" s="647"/>
      <c r="E56" s="647"/>
      <c r="F56" s="647"/>
      <c r="G56" s="647"/>
      <c r="H56" s="647"/>
      <c r="I56" s="647"/>
      <c r="J56" s="647"/>
      <c r="K56" s="647"/>
      <c r="L56" s="647"/>
      <c r="M56" s="647"/>
      <c r="N56" s="647"/>
      <c r="O56" s="647"/>
      <c r="P56" s="647"/>
      <c r="Q56" s="627"/>
      <c r="AY56" s="365"/>
      <c r="AZ56" s="365"/>
      <c r="BA56" s="365"/>
      <c r="BB56" s="365"/>
      <c r="BC56" s="365"/>
      <c r="BD56" s="519"/>
      <c r="BE56" s="519"/>
      <c r="BF56" s="519"/>
      <c r="BG56" s="365"/>
      <c r="BH56" s="365"/>
      <c r="BI56" s="365"/>
      <c r="BJ56" s="365"/>
    </row>
    <row r="57" spans="1:74" s="349" customFormat="1" ht="12" customHeight="1" x14ac:dyDescent="0.25">
      <c r="A57" s="315"/>
      <c r="B57" s="654" t="s">
        <v>1231</v>
      </c>
      <c r="C57" s="627"/>
      <c r="D57" s="627"/>
      <c r="E57" s="627"/>
      <c r="F57" s="627"/>
      <c r="G57" s="627"/>
      <c r="H57" s="627"/>
      <c r="I57" s="627"/>
      <c r="J57" s="627"/>
      <c r="K57" s="627"/>
      <c r="L57" s="627"/>
      <c r="M57" s="627"/>
      <c r="N57" s="627"/>
      <c r="O57" s="627"/>
      <c r="P57" s="627"/>
      <c r="Q57" s="627"/>
      <c r="AY57" s="365"/>
      <c r="AZ57" s="365"/>
      <c r="BA57" s="365"/>
      <c r="BB57" s="365"/>
      <c r="BC57" s="365"/>
      <c r="BD57" s="519"/>
      <c r="BE57" s="519"/>
      <c r="BF57" s="519"/>
      <c r="BG57" s="365"/>
      <c r="BH57" s="365"/>
      <c r="BI57" s="365"/>
      <c r="BJ57" s="365"/>
    </row>
    <row r="58" spans="1:74" x14ac:dyDescent="0.2">
      <c r="BK58" s="244"/>
      <c r="BL58" s="244"/>
      <c r="BM58" s="244"/>
      <c r="BN58" s="244"/>
      <c r="BO58" s="244"/>
      <c r="BP58" s="244"/>
      <c r="BQ58" s="244"/>
      <c r="BR58" s="244"/>
      <c r="BS58" s="244"/>
      <c r="BT58" s="244"/>
      <c r="BU58" s="244"/>
      <c r="BV58" s="244"/>
    </row>
    <row r="59" spans="1:74" x14ac:dyDescent="0.2">
      <c r="BK59" s="244"/>
      <c r="BL59" s="244"/>
      <c r="BM59" s="244"/>
      <c r="BN59" s="244"/>
      <c r="BO59" s="244"/>
      <c r="BP59" s="244"/>
      <c r="BQ59" s="244"/>
      <c r="BR59" s="244"/>
      <c r="BS59" s="244"/>
      <c r="BT59" s="244"/>
      <c r="BU59" s="244"/>
      <c r="BV59" s="244"/>
    </row>
    <row r="60" spans="1:74" x14ac:dyDescent="0.2">
      <c r="BK60" s="244"/>
      <c r="BL60" s="244"/>
      <c r="BM60" s="244"/>
      <c r="BN60" s="244"/>
      <c r="BO60" s="244"/>
      <c r="BP60" s="244"/>
      <c r="BQ60" s="244"/>
      <c r="BR60" s="244"/>
      <c r="BS60" s="244"/>
      <c r="BT60" s="244"/>
      <c r="BU60" s="244"/>
      <c r="BV60" s="244"/>
    </row>
    <row r="61" spans="1:74" x14ac:dyDescent="0.2">
      <c r="BK61" s="244"/>
      <c r="BL61" s="244"/>
      <c r="BM61" s="244"/>
      <c r="BN61" s="244"/>
      <c r="BO61" s="244"/>
      <c r="BP61" s="244"/>
      <c r="BQ61" s="244"/>
      <c r="BR61" s="244"/>
      <c r="BS61" s="244"/>
      <c r="BT61" s="244"/>
      <c r="BU61" s="244"/>
      <c r="BV61" s="244"/>
    </row>
    <row r="62" spans="1:74" x14ac:dyDescent="0.2">
      <c r="BK62" s="244"/>
      <c r="BL62" s="244"/>
      <c r="BM62" s="244"/>
      <c r="BN62" s="244"/>
      <c r="BO62" s="244"/>
      <c r="BP62" s="244"/>
      <c r="BQ62" s="244"/>
      <c r="BR62" s="244"/>
      <c r="BS62" s="244"/>
      <c r="BT62" s="244"/>
      <c r="BU62" s="244"/>
      <c r="BV62" s="244"/>
    </row>
    <row r="63" spans="1:74" x14ac:dyDescent="0.2">
      <c r="BK63" s="244"/>
      <c r="BL63" s="244"/>
      <c r="BM63" s="244"/>
      <c r="BN63" s="244"/>
      <c r="BO63" s="244"/>
      <c r="BP63" s="244"/>
      <c r="BQ63" s="244"/>
      <c r="BR63" s="244"/>
      <c r="BS63" s="244"/>
      <c r="BT63" s="244"/>
      <c r="BU63" s="244"/>
      <c r="BV63" s="244"/>
    </row>
    <row r="64" spans="1:74" x14ac:dyDescent="0.2">
      <c r="BK64" s="244"/>
      <c r="BL64" s="244"/>
      <c r="BM64" s="244"/>
      <c r="BN64" s="244"/>
      <c r="BO64" s="244"/>
      <c r="BP64" s="244"/>
      <c r="BQ64" s="244"/>
      <c r="BR64" s="244"/>
      <c r="BS64" s="244"/>
      <c r="BT64" s="244"/>
      <c r="BU64" s="244"/>
      <c r="BV64" s="244"/>
    </row>
    <row r="65" spans="63:74" x14ac:dyDescent="0.2">
      <c r="BK65" s="244"/>
      <c r="BL65" s="244"/>
      <c r="BM65" s="244"/>
      <c r="BN65" s="244"/>
      <c r="BO65" s="244"/>
      <c r="BP65" s="244"/>
      <c r="BQ65" s="244"/>
      <c r="BR65" s="244"/>
      <c r="BS65" s="244"/>
      <c r="BT65" s="244"/>
      <c r="BU65" s="244"/>
      <c r="BV65" s="244"/>
    </row>
    <row r="66" spans="63:74" x14ac:dyDescent="0.2">
      <c r="BK66" s="244"/>
      <c r="BL66" s="244"/>
      <c r="BM66" s="244"/>
      <c r="BN66" s="244"/>
      <c r="BO66" s="244"/>
      <c r="BP66" s="244"/>
      <c r="BQ66" s="244"/>
      <c r="BR66" s="244"/>
      <c r="BS66" s="244"/>
      <c r="BT66" s="244"/>
      <c r="BU66" s="244"/>
      <c r="BV66" s="244"/>
    </row>
    <row r="67" spans="63:74" x14ac:dyDescent="0.2">
      <c r="BK67" s="244"/>
      <c r="BL67" s="244"/>
      <c r="BM67" s="244"/>
      <c r="BN67" s="244"/>
      <c r="BO67" s="244"/>
      <c r="BP67" s="244"/>
      <c r="BQ67" s="244"/>
      <c r="BR67" s="244"/>
      <c r="BS67" s="244"/>
      <c r="BT67" s="244"/>
      <c r="BU67" s="244"/>
      <c r="BV67" s="244"/>
    </row>
    <row r="68" spans="63:74" x14ac:dyDescent="0.2">
      <c r="BK68" s="244"/>
      <c r="BL68" s="244"/>
      <c r="BM68" s="244"/>
      <c r="BN68" s="244"/>
      <c r="BO68" s="244"/>
      <c r="BP68" s="244"/>
      <c r="BQ68" s="244"/>
      <c r="BR68" s="244"/>
      <c r="BS68" s="244"/>
      <c r="BT68" s="244"/>
      <c r="BU68" s="244"/>
      <c r="BV68" s="244"/>
    </row>
    <row r="69" spans="63:74" x14ac:dyDescent="0.2">
      <c r="BK69" s="244"/>
      <c r="BL69" s="244"/>
      <c r="BM69" s="244"/>
      <c r="BN69" s="244"/>
      <c r="BO69" s="244"/>
      <c r="BP69" s="244"/>
      <c r="BQ69" s="244"/>
      <c r="BR69" s="244"/>
      <c r="BS69" s="244"/>
      <c r="BT69" s="244"/>
      <c r="BU69" s="244"/>
      <c r="BV69" s="244"/>
    </row>
    <row r="70" spans="63:74" x14ac:dyDescent="0.2">
      <c r="BK70" s="244"/>
      <c r="BL70" s="244"/>
      <c r="BM70" s="244"/>
      <c r="BN70" s="244"/>
      <c r="BO70" s="244"/>
      <c r="BP70" s="244"/>
      <c r="BQ70" s="244"/>
      <c r="BR70" s="244"/>
      <c r="BS70" s="244"/>
      <c r="BT70" s="244"/>
      <c r="BU70" s="244"/>
      <c r="BV70" s="244"/>
    </row>
    <row r="71" spans="63:74" x14ac:dyDescent="0.2">
      <c r="BK71" s="244"/>
      <c r="BL71" s="244"/>
      <c r="BM71" s="244"/>
      <c r="BN71" s="244"/>
      <c r="BO71" s="244"/>
      <c r="BP71" s="244"/>
      <c r="BQ71" s="244"/>
      <c r="BR71" s="244"/>
      <c r="BS71" s="244"/>
      <c r="BT71" s="244"/>
      <c r="BU71" s="244"/>
      <c r="BV71" s="244"/>
    </row>
    <row r="72" spans="63:74" x14ac:dyDescent="0.2">
      <c r="BK72" s="244"/>
      <c r="BL72" s="244"/>
      <c r="BM72" s="244"/>
      <c r="BN72" s="244"/>
      <c r="BO72" s="244"/>
      <c r="BP72" s="244"/>
      <c r="BQ72" s="244"/>
      <c r="BR72" s="244"/>
      <c r="BS72" s="244"/>
      <c r="BT72" s="244"/>
      <c r="BU72" s="244"/>
      <c r="BV72" s="244"/>
    </row>
    <row r="73" spans="63:74" x14ac:dyDescent="0.2">
      <c r="BK73" s="244"/>
      <c r="BL73" s="244"/>
      <c r="BM73" s="244"/>
      <c r="BN73" s="244"/>
      <c r="BO73" s="244"/>
      <c r="BP73" s="244"/>
      <c r="BQ73" s="244"/>
      <c r="BR73" s="244"/>
      <c r="BS73" s="244"/>
      <c r="BT73" s="244"/>
      <c r="BU73" s="244"/>
      <c r="BV73" s="244"/>
    </row>
    <row r="74" spans="63:74" x14ac:dyDescent="0.2">
      <c r="BK74" s="244"/>
      <c r="BL74" s="244"/>
      <c r="BM74" s="244"/>
      <c r="BN74" s="244"/>
      <c r="BO74" s="244"/>
      <c r="BP74" s="244"/>
      <c r="BQ74" s="244"/>
      <c r="BR74" s="244"/>
      <c r="BS74" s="244"/>
      <c r="BT74" s="244"/>
      <c r="BU74" s="244"/>
      <c r="BV74" s="244"/>
    </row>
    <row r="75" spans="63:74" x14ac:dyDescent="0.2">
      <c r="BK75" s="244"/>
      <c r="BL75" s="244"/>
      <c r="BM75" s="244"/>
      <c r="BN75" s="244"/>
      <c r="BO75" s="244"/>
      <c r="BP75" s="244"/>
      <c r="BQ75" s="244"/>
      <c r="BR75" s="244"/>
      <c r="BS75" s="244"/>
      <c r="BT75" s="244"/>
      <c r="BU75" s="244"/>
      <c r="BV75" s="244"/>
    </row>
    <row r="76" spans="63:74" x14ac:dyDescent="0.2">
      <c r="BK76" s="244"/>
      <c r="BL76" s="244"/>
      <c r="BM76" s="244"/>
      <c r="BN76" s="244"/>
      <c r="BO76" s="244"/>
      <c r="BP76" s="244"/>
      <c r="BQ76" s="244"/>
      <c r="BR76" s="244"/>
      <c r="BS76" s="244"/>
      <c r="BT76" s="244"/>
      <c r="BU76" s="244"/>
      <c r="BV76" s="244"/>
    </row>
    <row r="77" spans="63:74" x14ac:dyDescent="0.2">
      <c r="BK77" s="244"/>
      <c r="BL77" s="244"/>
      <c r="BM77" s="244"/>
      <c r="BN77" s="244"/>
      <c r="BO77" s="244"/>
      <c r="BP77" s="244"/>
      <c r="BQ77" s="244"/>
      <c r="BR77" s="244"/>
      <c r="BS77" s="244"/>
      <c r="BT77" s="244"/>
      <c r="BU77" s="244"/>
      <c r="BV77" s="244"/>
    </row>
    <row r="78" spans="63:74" x14ac:dyDescent="0.2">
      <c r="BK78" s="244"/>
      <c r="BL78" s="244"/>
      <c r="BM78" s="244"/>
      <c r="BN78" s="244"/>
      <c r="BO78" s="244"/>
      <c r="BP78" s="244"/>
      <c r="BQ78" s="244"/>
      <c r="BR78" s="244"/>
      <c r="BS78" s="244"/>
      <c r="BT78" s="244"/>
      <c r="BU78" s="244"/>
      <c r="BV78" s="244"/>
    </row>
    <row r="79" spans="63:74" x14ac:dyDescent="0.2">
      <c r="BK79" s="244"/>
      <c r="BL79" s="244"/>
      <c r="BM79" s="244"/>
      <c r="BN79" s="244"/>
      <c r="BO79" s="244"/>
      <c r="BP79" s="244"/>
      <c r="BQ79" s="244"/>
      <c r="BR79" s="244"/>
      <c r="BS79" s="244"/>
      <c r="BT79" s="244"/>
      <c r="BU79" s="244"/>
      <c r="BV79" s="244"/>
    </row>
    <row r="80" spans="63:74" x14ac:dyDescent="0.2">
      <c r="BK80" s="244"/>
      <c r="BL80" s="244"/>
      <c r="BM80" s="244"/>
      <c r="BN80" s="244"/>
      <c r="BO80" s="244"/>
      <c r="BP80" s="244"/>
      <c r="BQ80" s="244"/>
      <c r="BR80" s="244"/>
      <c r="BS80" s="244"/>
      <c r="BT80" s="244"/>
      <c r="BU80" s="244"/>
      <c r="BV80" s="244"/>
    </row>
    <row r="81" spans="63:74" x14ac:dyDescent="0.2">
      <c r="BK81" s="244"/>
      <c r="BL81" s="244"/>
      <c r="BM81" s="244"/>
      <c r="BN81" s="244"/>
      <c r="BO81" s="244"/>
      <c r="BP81" s="244"/>
      <c r="BQ81" s="244"/>
      <c r="BR81" s="244"/>
      <c r="BS81" s="244"/>
      <c r="BT81" s="244"/>
      <c r="BU81" s="244"/>
      <c r="BV81" s="244"/>
    </row>
    <row r="82" spans="63:74" x14ac:dyDescent="0.2">
      <c r="BK82" s="244"/>
      <c r="BL82" s="244"/>
      <c r="BM82" s="244"/>
      <c r="BN82" s="244"/>
      <c r="BO82" s="244"/>
      <c r="BP82" s="244"/>
      <c r="BQ82" s="244"/>
      <c r="BR82" s="244"/>
      <c r="BS82" s="244"/>
      <c r="BT82" s="244"/>
      <c r="BU82" s="244"/>
      <c r="BV82" s="244"/>
    </row>
    <row r="83" spans="63:74" x14ac:dyDescent="0.2">
      <c r="BK83" s="244"/>
      <c r="BL83" s="244"/>
      <c r="BM83" s="244"/>
      <c r="BN83" s="244"/>
      <c r="BO83" s="244"/>
      <c r="BP83" s="244"/>
      <c r="BQ83" s="244"/>
      <c r="BR83" s="244"/>
      <c r="BS83" s="244"/>
      <c r="BT83" s="244"/>
      <c r="BU83" s="244"/>
      <c r="BV83" s="244"/>
    </row>
    <row r="84" spans="63:74" x14ac:dyDescent="0.2">
      <c r="BK84" s="244"/>
      <c r="BL84" s="244"/>
      <c r="BM84" s="244"/>
      <c r="BN84" s="244"/>
      <c r="BO84" s="244"/>
      <c r="BP84" s="244"/>
      <c r="BQ84" s="244"/>
      <c r="BR84" s="244"/>
      <c r="BS84" s="244"/>
      <c r="BT84" s="244"/>
      <c r="BU84" s="244"/>
      <c r="BV84" s="244"/>
    </row>
    <row r="85" spans="63:74" x14ac:dyDescent="0.2">
      <c r="BK85" s="244"/>
      <c r="BL85" s="244"/>
      <c r="BM85" s="244"/>
      <c r="BN85" s="244"/>
      <c r="BO85" s="244"/>
      <c r="BP85" s="244"/>
      <c r="BQ85" s="244"/>
      <c r="BR85" s="244"/>
      <c r="BS85" s="244"/>
      <c r="BT85" s="244"/>
      <c r="BU85" s="244"/>
      <c r="BV85" s="244"/>
    </row>
    <row r="86" spans="63:74" x14ac:dyDescent="0.2">
      <c r="BK86" s="244"/>
      <c r="BL86" s="244"/>
      <c r="BM86" s="244"/>
      <c r="BN86" s="244"/>
      <c r="BO86" s="244"/>
      <c r="BP86" s="244"/>
      <c r="BQ86" s="244"/>
      <c r="BR86" s="244"/>
      <c r="BS86" s="244"/>
      <c r="BT86" s="244"/>
      <c r="BU86" s="244"/>
      <c r="BV86" s="244"/>
    </row>
    <row r="87" spans="63:74" x14ac:dyDescent="0.2">
      <c r="BK87" s="244"/>
      <c r="BL87" s="244"/>
      <c r="BM87" s="244"/>
      <c r="BN87" s="244"/>
      <c r="BO87" s="244"/>
      <c r="BP87" s="244"/>
      <c r="BQ87" s="244"/>
      <c r="BR87" s="244"/>
      <c r="BS87" s="244"/>
      <c r="BT87" s="244"/>
      <c r="BU87" s="244"/>
      <c r="BV87" s="244"/>
    </row>
    <row r="88" spans="63:74" x14ac:dyDescent="0.2">
      <c r="BK88" s="244"/>
      <c r="BL88" s="244"/>
      <c r="BM88" s="244"/>
      <c r="BN88" s="244"/>
      <c r="BO88" s="244"/>
      <c r="BP88" s="244"/>
      <c r="BQ88" s="244"/>
      <c r="BR88" s="244"/>
      <c r="BS88" s="244"/>
      <c r="BT88" s="244"/>
      <c r="BU88" s="244"/>
      <c r="BV88" s="244"/>
    </row>
    <row r="89" spans="63:74" x14ac:dyDescent="0.2">
      <c r="BK89" s="244"/>
      <c r="BL89" s="244"/>
      <c r="BM89" s="244"/>
      <c r="BN89" s="244"/>
      <c r="BO89" s="244"/>
      <c r="BP89" s="244"/>
      <c r="BQ89" s="244"/>
      <c r="BR89" s="244"/>
      <c r="BS89" s="244"/>
      <c r="BT89" s="244"/>
      <c r="BU89" s="244"/>
      <c r="BV89" s="244"/>
    </row>
    <row r="90" spans="63:74" x14ac:dyDescent="0.2">
      <c r="BK90" s="244"/>
      <c r="BL90" s="244"/>
      <c r="BM90" s="244"/>
      <c r="BN90" s="244"/>
      <c r="BO90" s="244"/>
      <c r="BP90" s="244"/>
      <c r="BQ90" s="244"/>
      <c r="BR90" s="244"/>
      <c r="BS90" s="244"/>
      <c r="BT90" s="244"/>
      <c r="BU90" s="244"/>
      <c r="BV90" s="244"/>
    </row>
    <row r="91" spans="63:74" x14ac:dyDescent="0.2">
      <c r="BK91" s="244"/>
      <c r="BL91" s="244"/>
      <c r="BM91" s="244"/>
      <c r="BN91" s="244"/>
      <c r="BO91" s="244"/>
      <c r="BP91" s="244"/>
      <c r="BQ91" s="244"/>
      <c r="BR91" s="244"/>
      <c r="BS91" s="244"/>
      <c r="BT91" s="244"/>
      <c r="BU91" s="244"/>
      <c r="BV91" s="244"/>
    </row>
    <row r="92" spans="63:74" x14ac:dyDescent="0.2">
      <c r="BK92" s="244"/>
      <c r="BL92" s="244"/>
      <c r="BM92" s="244"/>
      <c r="BN92" s="244"/>
      <c r="BO92" s="244"/>
      <c r="BP92" s="244"/>
      <c r="BQ92" s="244"/>
      <c r="BR92" s="244"/>
      <c r="BS92" s="244"/>
      <c r="BT92" s="244"/>
      <c r="BU92" s="244"/>
      <c r="BV92" s="244"/>
    </row>
    <row r="93" spans="63:74" x14ac:dyDescent="0.2">
      <c r="BK93" s="244"/>
      <c r="BL93" s="244"/>
      <c r="BM93" s="244"/>
      <c r="BN93" s="244"/>
      <c r="BO93" s="244"/>
      <c r="BP93" s="244"/>
      <c r="BQ93" s="244"/>
      <c r="BR93" s="244"/>
      <c r="BS93" s="244"/>
      <c r="BT93" s="244"/>
      <c r="BU93" s="244"/>
      <c r="BV93" s="244"/>
    </row>
    <row r="94" spans="63:74" x14ac:dyDescent="0.2">
      <c r="BK94" s="244"/>
      <c r="BL94" s="244"/>
      <c r="BM94" s="244"/>
      <c r="BN94" s="244"/>
      <c r="BO94" s="244"/>
      <c r="BP94" s="244"/>
      <c r="BQ94" s="244"/>
      <c r="BR94" s="244"/>
      <c r="BS94" s="244"/>
      <c r="BT94" s="244"/>
      <c r="BU94" s="244"/>
      <c r="BV94" s="244"/>
    </row>
    <row r="95" spans="63:74" x14ac:dyDescent="0.2">
      <c r="BK95" s="244"/>
      <c r="BL95" s="244"/>
      <c r="BM95" s="244"/>
      <c r="BN95" s="244"/>
      <c r="BO95" s="244"/>
      <c r="BP95" s="244"/>
      <c r="BQ95" s="244"/>
      <c r="BR95" s="244"/>
      <c r="BS95" s="244"/>
      <c r="BT95" s="244"/>
      <c r="BU95" s="244"/>
      <c r="BV95" s="244"/>
    </row>
    <row r="96" spans="63:74" x14ac:dyDescent="0.2">
      <c r="BK96" s="244"/>
      <c r="BL96" s="244"/>
      <c r="BM96" s="244"/>
      <c r="BN96" s="244"/>
      <c r="BO96" s="244"/>
      <c r="BP96" s="244"/>
      <c r="BQ96" s="244"/>
      <c r="BR96" s="244"/>
      <c r="BS96" s="244"/>
      <c r="BT96" s="244"/>
      <c r="BU96" s="244"/>
      <c r="BV96" s="244"/>
    </row>
    <row r="97" spans="63:74" x14ac:dyDescent="0.2">
      <c r="BK97" s="244"/>
      <c r="BL97" s="244"/>
      <c r="BM97" s="244"/>
      <c r="BN97" s="244"/>
      <c r="BO97" s="244"/>
      <c r="BP97" s="244"/>
      <c r="BQ97" s="244"/>
      <c r="BR97" s="244"/>
      <c r="BS97" s="244"/>
      <c r="BT97" s="244"/>
      <c r="BU97" s="244"/>
      <c r="BV97" s="244"/>
    </row>
    <row r="98" spans="63:74" x14ac:dyDescent="0.2">
      <c r="BK98" s="244"/>
      <c r="BL98" s="244"/>
      <c r="BM98" s="244"/>
      <c r="BN98" s="244"/>
      <c r="BO98" s="244"/>
      <c r="BP98" s="244"/>
      <c r="BQ98" s="244"/>
      <c r="BR98" s="244"/>
      <c r="BS98" s="244"/>
      <c r="BT98" s="244"/>
      <c r="BU98" s="244"/>
      <c r="BV98" s="244"/>
    </row>
    <row r="99" spans="63:74" x14ac:dyDescent="0.2">
      <c r="BK99" s="244"/>
      <c r="BL99" s="244"/>
      <c r="BM99" s="244"/>
      <c r="BN99" s="244"/>
      <c r="BO99" s="244"/>
      <c r="BP99" s="244"/>
      <c r="BQ99" s="244"/>
      <c r="BR99" s="244"/>
      <c r="BS99" s="244"/>
      <c r="BT99" s="244"/>
      <c r="BU99" s="244"/>
      <c r="BV99" s="244"/>
    </row>
    <row r="100" spans="63:74" x14ac:dyDescent="0.2">
      <c r="BK100" s="244"/>
      <c r="BL100" s="244"/>
      <c r="BM100" s="244"/>
      <c r="BN100" s="244"/>
      <c r="BO100" s="244"/>
      <c r="BP100" s="244"/>
      <c r="BQ100" s="244"/>
      <c r="BR100" s="244"/>
      <c r="BS100" s="244"/>
      <c r="BT100" s="244"/>
      <c r="BU100" s="244"/>
      <c r="BV100" s="244"/>
    </row>
    <row r="101" spans="63:74" x14ac:dyDescent="0.2">
      <c r="BK101" s="244"/>
      <c r="BL101" s="244"/>
      <c r="BM101" s="244"/>
      <c r="BN101" s="244"/>
      <c r="BO101" s="244"/>
      <c r="BP101" s="244"/>
      <c r="BQ101" s="244"/>
      <c r="BR101" s="244"/>
      <c r="BS101" s="244"/>
      <c r="BT101" s="244"/>
      <c r="BU101" s="244"/>
      <c r="BV101" s="244"/>
    </row>
    <row r="102" spans="63:74" x14ac:dyDescent="0.2">
      <c r="BK102" s="244"/>
      <c r="BL102" s="244"/>
      <c r="BM102" s="244"/>
      <c r="BN102" s="244"/>
      <c r="BO102" s="244"/>
      <c r="BP102" s="244"/>
      <c r="BQ102" s="244"/>
      <c r="BR102" s="244"/>
      <c r="BS102" s="244"/>
      <c r="BT102" s="244"/>
      <c r="BU102" s="244"/>
      <c r="BV102" s="244"/>
    </row>
    <row r="103" spans="63:74" x14ac:dyDescent="0.2">
      <c r="BK103" s="244"/>
      <c r="BL103" s="244"/>
      <c r="BM103" s="244"/>
      <c r="BN103" s="244"/>
      <c r="BO103" s="244"/>
      <c r="BP103" s="244"/>
      <c r="BQ103" s="244"/>
      <c r="BR103" s="244"/>
      <c r="BS103" s="244"/>
      <c r="BT103" s="244"/>
      <c r="BU103" s="244"/>
      <c r="BV103" s="244"/>
    </row>
    <row r="104" spans="63:74" x14ac:dyDescent="0.2">
      <c r="BK104" s="244"/>
      <c r="BL104" s="244"/>
      <c r="BM104" s="244"/>
      <c r="BN104" s="244"/>
      <c r="BO104" s="244"/>
      <c r="BP104" s="244"/>
      <c r="BQ104" s="244"/>
      <c r="BR104" s="244"/>
      <c r="BS104" s="244"/>
      <c r="BT104" s="244"/>
      <c r="BU104" s="244"/>
      <c r="BV104" s="244"/>
    </row>
    <row r="105" spans="63:74" x14ac:dyDescent="0.2">
      <c r="BK105" s="244"/>
      <c r="BL105" s="244"/>
      <c r="BM105" s="244"/>
      <c r="BN105" s="244"/>
      <c r="BO105" s="244"/>
      <c r="BP105" s="244"/>
      <c r="BQ105" s="244"/>
      <c r="BR105" s="244"/>
      <c r="BS105" s="244"/>
      <c r="BT105" s="244"/>
      <c r="BU105" s="244"/>
      <c r="BV105" s="244"/>
    </row>
    <row r="106" spans="63:74" x14ac:dyDescent="0.2">
      <c r="BK106" s="244"/>
      <c r="BL106" s="244"/>
      <c r="BM106" s="244"/>
      <c r="BN106" s="244"/>
      <c r="BO106" s="244"/>
      <c r="BP106" s="244"/>
      <c r="BQ106" s="244"/>
      <c r="BR106" s="244"/>
      <c r="BS106" s="244"/>
      <c r="BT106" s="244"/>
      <c r="BU106" s="244"/>
      <c r="BV106" s="244"/>
    </row>
    <row r="107" spans="63:74" x14ac:dyDescent="0.2">
      <c r="BK107" s="244"/>
      <c r="BL107" s="244"/>
      <c r="BM107" s="244"/>
      <c r="BN107" s="244"/>
      <c r="BO107" s="244"/>
      <c r="BP107" s="244"/>
      <c r="BQ107" s="244"/>
      <c r="BR107" s="244"/>
      <c r="BS107" s="244"/>
      <c r="BT107" s="244"/>
      <c r="BU107" s="244"/>
      <c r="BV107" s="244"/>
    </row>
    <row r="108" spans="63:74" x14ac:dyDescent="0.2">
      <c r="BK108" s="244"/>
      <c r="BL108" s="244"/>
      <c r="BM108" s="244"/>
      <c r="BN108" s="244"/>
      <c r="BO108" s="244"/>
      <c r="BP108" s="244"/>
      <c r="BQ108" s="244"/>
      <c r="BR108" s="244"/>
      <c r="BS108" s="244"/>
      <c r="BT108" s="244"/>
      <c r="BU108" s="244"/>
      <c r="BV108" s="244"/>
    </row>
    <row r="109" spans="63:74" x14ac:dyDescent="0.2">
      <c r="BK109" s="244"/>
      <c r="BL109" s="244"/>
      <c r="BM109" s="244"/>
      <c r="BN109" s="244"/>
      <c r="BO109" s="244"/>
      <c r="BP109" s="244"/>
      <c r="BQ109" s="244"/>
      <c r="BR109" s="244"/>
      <c r="BS109" s="244"/>
      <c r="BT109" s="244"/>
      <c r="BU109" s="244"/>
      <c r="BV109" s="244"/>
    </row>
    <row r="110" spans="63:74" x14ac:dyDescent="0.2">
      <c r="BK110" s="244"/>
      <c r="BL110" s="244"/>
      <c r="BM110" s="244"/>
      <c r="BN110" s="244"/>
      <c r="BO110" s="244"/>
      <c r="BP110" s="244"/>
      <c r="BQ110" s="244"/>
      <c r="BR110" s="244"/>
      <c r="BS110" s="244"/>
      <c r="BT110" s="244"/>
      <c r="BU110" s="244"/>
      <c r="BV110" s="244"/>
    </row>
    <row r="111" spans="63:74" x14ac:dyDescent="0.2">
      <c r="BK111" s="244"/>
      <c r="BL111" s="244"/>
      <c r="BM111" s="244"/>
      <c r="BN111" s="244"/>
      <c r="BO111" s="244"/>
      <c r="BP111" s="244"/>
      <c r="BQ111" s="244"/>
      <c r="BR111" s="244"/>
      <c r="BS111" s="244"/>
      <c r="BT111" s="244"/>
      <c r="BU111" s="244"/>
      <c r="BV111" s="244"/>
    </row>
    <row r="112" spans="63:74" x14ac:dyDescent="0.2">
      <c r="BK112" s="244"/>
      <c r="BL112" s="244"/>
      <c r="BM112" s="244"/>
      <c r="BN112" s="244"/>
      <c r="BO112" s="244"/>
      <c r="BP112" s="244"/>
      <c r="BQ112" s="244"/>
      <c r="BR112" s="244"/>
      <c r="BS112" s="244"/>
      <c r="BT112" s="244"/>
      <c r="BU112" s="244"/>
      <c r="BV112" s="244"/>
    </row>
    <row r="113" spans="63:74" x14ac:dyDescent="0.2">
      <c r="BK113" s="244"/>
      <c r="BL113" s="244"/>
      <c r="BM113" s="244"/>
      <c r="BN113" s="244"/>
      <c r="BO113" s="244"/>
      <c r="BP113" s="244"/>
      <c r="BQ113" s="244"/>
      <c r="BR113" s="244"/>
      <c r="BS113" s="244"/>
      <c r="BT113" s="244"/>
      <c r="BU113" s="244"/>
      <c r="BV113" s="244"/>
    </row>
    <row r="114" spans="63:74" x14ac:dyDescent="0.2">
      <c r="BK114" s="244"/>
      <c r="BL114" s="244"/>
      <c r="BM114" s="244"/>
      <c r="BN114" s="244"/>
      <c r="BO114" s="244"/>
      <c r="BP114" s="244"/>
      <c r="BQ114" s="244"/>
      <c r="BR114" s="244"/>
      <c r="BS114" s="244"/>
      <c r="BT114" s="244"/>
      <c r="BU114" s="244"/>
      <c r="BV114" s="244"/>
    </row>
    <row r="115" spans="63:74" x14ac:dyDescent="0.2">
      <c r="BK115" s="244"/>
      <c r="BL115" s="244"/>
      <c r="BM115" s="244"/>
      <c r="BN115" s="244"/>
      <c r="BO115" s="244"/>
      <c r="BP115" s="244"/>
      <c r="BQ115" s="244"/>
      <c r="BR115" s="244"/>
      <c r="BS115" s="244"/>
      <c r="BT115" s="244"/>
      <c r="BU115" s="244"/>
      <c r="BV115" s="244"/>
    </row>
    <row r="116" spans="63:74" x14ac:dyDescent="0.2">
      <c r="BK116" s="244"/>
      <c r="BL116" s="244"/>
      <c r="BM116" s="244"/>
      <c r="BN116" s="244"/>
      <c r="BO116" s="244"/>
      <c r="BP116" s="244"/>
      <c r="BQ116" s="244"/>
      <c r="BR116" s="244"/>
      <c r="BS116" s="244"/>
      <c r="BT116" s="244"/>
      <c r="BU116" s="244"/>
      <c r="BV116" s="244"/>
    </row>
    <row r="117" spans="63:74" x14ac:dyDescent="0.2">
      <c r="BK117" s="244"/>
      <c r="BL117" s="244"/>
      <c r="BM117" s="244"/>
      <c r="BN117" s="244"/>
      <c r="BO117" s="244"/>
      <c r="BP117" s="244"/>
      <c r="BQ117" s="244"/>
      <c r="BR117" s="244"/>
      <c r="BS117" s="244"/>
      <c r="BT117" s="244"/>
      <c r="BU117" s="244"/>
      <c r="BV117" s="244"/>
    </row>
    <row r="118" spans="63:74" x14ac:dyDescent="0.2">
      <c r="BK118" s="244"/>
      <c r="BL118" s="244"/>
      <c r="BM118" s="244"/>
      <c r="BN118" s="244"/>
      <c r="BO118" s="244"/>
      <c r="BP118" s="244"/>
      <c r="BQ118" s="244"/>
      <c r="BR118" s="244"/>
      <c r="BS118" s="244"/>
      <c r="BT118" s="244"/>
      <c r="BU118" s="244"/>
      <c r="BV118" s="244"/>
    </row>
    <row r="119" spans="63:74" x14ac:dyDescent="0.2">
      <c r="BK119" s="244"/>
      <c r="BL119" s="244"/>
      <c r="BM119" s="244"/>
      <c r="BN119" s="244"/>
      <c r="BO119" s="244"/>
      <c r="BP119" s="244"/>
      <c r="BQ119" s="244"/>
      <c r="BR119" s="244"/>
      <c r="BS119" s="244"/>
      <c r="BT119" s="244"/>
      <c r="BU119" s="244"/>
      <c r="BV119" s="244"/>
    </row>
    <row r="120" spans="63:74" x14ac:dyDescent="0.2">
      <c r="BK120" s="244"/>
      <c r="BL120" s="244"/>
      <c r="BM120" s="244"/>
      <c r="BN120" s="244"/>
      <c r="BO120" s="244"/>
      <c r="BP120" s="244"/>
      <c r="BQ120" s="244"/>
      <c r="BR120" s="244"/>
      <c r="BS120" s="244"/>
      <c r="BT120" s="244"/>
      <c r="BU120" s="244"/>
      <c r="BV120" s="244"/>
    </row>
    <row r="121" spans="63:74" x14ac:dyDescent="0.2">
      <c r="BK121" s="244"/>
      <c r="BL121" s="244"/>
      <c r="BM121" s="244"/>
      <c r="BN121" s="244"/>
      <c r="BO121" s="244"/>
      <c r="BP121" s="244"/>
      <c r="BQ121" s="244"/>
      <c r="BR121" s="244"/>
      <c r="BS121" s="244"/>
      <c r="BT121" s="244"/>
      <c r="BU121" s="244"/>
      <c r="BV121" s="244"/>
    </row>
    <row r="122" spans="63:74" x14ac:dyDescent="0.2">
      <c r="BK122" s="244"/>
      <c r="BL122" s="244"/>
      <c r="BM122" s="244"/>
      <c r="BN122" s="244"/>
      <c r="BO122" s="244"/>
      <c r="BP122" s="244"/>
      <c r="BQ122" s="244"/>
      <c r="BR122" s="244"/>
      <c r="BS122" s="244"/>
      <c r="BT122" s="244"/>
      <c r="BU122" s="244"/>
      <c r="BV122" s="244"/>
    </row>
    <row r="123" spans="63:74" x14ac:dyDescent="0.2">
      <c r="BK123" s="244"/>
      <c r="BL123" s="244"/>
      <c r="BM123" s="244"/>
      <c r="BN123" s="244"/>
      <c r="BO123" s="244"/>
      <c r="BP123" s="244"/>
      <c r="BQ123" s="244"/>
      <c r="BR123" s="244"/>
      <c r="BS123" s="244"/>
      <c r="BT123" s="244"/>
      <c r="BU123" s="244"/>
      <c r="BV123" s="244"/>
    </row>
    <row r="124" spans="63:74" x14ac:dyDescent="0.2">
      <c r="BK124" s="244"/>
      <c r="BL124" s="244"/>
      <c r="BM124" s="244"/>
      <c r="BN124" s="244"/>
      <c r="BO124" s="244"/>
      <c r="BP124" s="244"/>
      <c r="BQ124" s="244"/>
      <c r="BR124" s="244"/>
      <c r="BS124" s="244"/>
      <c r="BT124" s="244"/>
      <c r="BU124" s="244"/>
      <c r="BV124" s="244"/>
    </row>
    <row r="125" spans="63:74" x14ac:dyDescent="0.2">
      <c r="BK125" s="244"/>
      <c r="BL125" s="244"/>
      <c r="BM125" s="244"/>
      <c r="BN125" s="244"/>
      <c r="BO125" s="244"/>
      <c r="BP125" s="244"/>
      <c r="BQ125" s="244"/>
      <c r="BR125" s="244"/>
      <c r="BS125" s="244"/>
      <c r="BT125" s="244"/>
      <c r="BU125" s="244"/>
      <c r="BV125" s="244"/>
    </row>
    <row r="126" spans="63:74" x14ac:dyDescent="0.2">
      <c r="BK126" s="244"/>
      <c r="BL126" s="244"/>
      <c r="BM126" s="244"/>
      <c r="BN126" s="244"/>
      <c r="BO126" s="244"/>
      <c r="BP126" s="244"/>
      <c r="BQ126" s="244"/>
      <c r="BR126" s="244"/>
      <c r="BS126" s="244"/>
      <c r="BT126" s="244"/>
      <c r="BU126" s="244"/>
      <c r="BV126" s="244"/>
    </row>
    <row r="127" spans="63:74" x14ac:dyDescent="0.2">
      <c r="BK127" s="244"/>
      <c r="BL127" s="244"/>
      <c r="BM127" s="244"/>
      <c r="BN127" s="244"/>
      <c r="BO127" s="244"/>
      <c r="BP127" s="244"/>
      <c r="BQ127" s="244"/>
      <c r="BR127" s="244"/>
      <c r="BS127" s="244"/>
      <c r="BT127" s="244"/>
      <c r="BU127" s="244"/>
      <c r="BV127" s="244"/>
    </row>
    <row r="128" spans="63:74" x14ac:dyDescent="0.2">
      <c r="BK128" s="244"/>
      <c r="BL128" s="244"/>
      <c r="BM128" s="244"/>
      <c r="BN128" s="244"/>
      <c r="BO128" s="244"/>
      <c r="BP128" s="244"/>
      <c r="BQ128" s="244"/>
      <c r="BR128" s="244"/>
      <c r="BS128" s="244"/>
      <c r="BT128" s="244"/>
      <c r="BU128" s="244"/>
      <c r="BV128" s="244"/>
    </row>
    <row r="129" spans="63:74" x14ac:dyDescent="0.2">
      <c r="BK129" s="244"/>
      <c r="BL129" s="244"/>
      <c r="BM129" s="244"/>
      <c r="BN129" s="244"/>
      <c r="BO129" s="244"/>
      <c r="BP129" s="244"/>
      <c r="BQ129" s="244"/>
      <c r="BR129" s="244"/>
      <c r="BS129" s="244"/>
      <c r="BT129" s="244"/>
      <c r="BU129" s="244"/>
      <c r="BV129" s="244"/>
    </row>
    <row r="130" spans="63:74" x14ac:dyDescent="0.2">
      <c r="BK130" s="244"/>
      <c r="BL130" s="244"/>
      <c r="BM130" s="244"/>
      <c r="BN130" s="244"/>
      <c r="BO130" s="244"/>
      <c r="BP130" s="244"/>
      <c r="BQ130" s="244"/>
      <c r="BR130" s="244"/>
      <c r="BS130" s="244"/>
      <c r="BT130" s="244"/>
      <c r="BU130" s="244"/>
      <c r="BV130" s="244"/>
    </row>
    <row r="131" spans="63:74" x14ac:dyDescent="0.2">
      <c r="BK131" s="244"/>
      <c r="BL131" s="244"/>
      <c r="BM131" s="244"/>
      <c r="BN131" s="244"/>
      <c r="BO131" s="244"/>
      <c r="BP131" s="244"/>
      <c r="BQ131" s="244"/>
      <c r="BR131" s="244"/>
      <c r="BS131" s="244"/>
      <c r="BT131" s="244"/>
      <c r="BU131" s="244"/>
      <c r="BV131" s="244"/>
    </row>
    <row r="132" spans="63:74" x14ac:dyDescent="0.2">
      <c r="BK132" s="244"/>
      <c r="BL132" s="244"/>
      <c r="BM132" s="244"/>
      <c r="BN132" s="244"/>
      <c r="BO132" s="244"/>
      <c r="BP132" s="244"/>
      <c r="BQ132" s="244"/>
      <c r="BR132" s="244"/>
      <c r="BS132" s="244"/>
      <c r="BT132" s="244"/>
      <c r="BU132" s="244"/>
      <c r="BV132" s="244"/>
    </row>
    <row r="133" spans="63:74" x14ac:dyDescent="0.2">
      <c r="BK133" s="244"/>
      <c r="BL133" s="244"/>
      <c r="BM133" s="244"/>
      <c r="BN133" s="244"/>
      <c r="BO133" s="244"/>
      <c r="BP133" s="244"/>
      <c r="BQ133" s="244"/>
      <c r="BR133" s="244"/>
      <c r="BS133" s="244"/>
      <c r="BT133" s="244"/>
      <c r="BU133" s="244"/>
      <c r="BV133" s="244"/>
    </row>
    <row r="134" spans="63:74" x14ac:dyDescent="0.2">
      <c r="BK134" s="244"/>
      <c r="BL134" s="244"/>
      <c r="BM134" s="244"/>
      <c r="BN134" s="244"/>
      <c r="BO134" s="244"/>
      <c r="BP134" s="244"/>
      <c r="BQ134" s="244"/>
      <c r="BR134" s="244"/>
      <c r="BS134" s="244"/>
      <c r="BT134" s="244"/>
      <c r="BU134" s="244"/>
      <c r="BV134" s="244"/>
    </row>
    <row r="135" spans="63:74" x14ac:dyDescent="0.2">
      <c r="BK135" s="244"/>
      <c r="BL135" s="244"/>
      <c r="BM135" s="244"/>
      <c r="BN135" s="244"/>
      <c r="BO135" s="244"/>
      <c r="BP135" s="244"/>
      <c r="BQ135" s="244"/>
      <c r="BR135" s="244"/>
      <c r="BS135" s="244"/>
      <c r="BT135" s="244"/>
      <c r="BU135" s="244"/>
      <c r="BV135" s="244"/>
    </row>
    <row r="136" spans="63:74" x14ac:dyDescent="0.2">
      <c r="BK136" s="244"/>
      <c r="BL136" s="244"/>
      <c r="BM136" s="244"/>
      <c r="BN136" s="244"/>
      <c r="BO136" s="244"/>
      <c r="BP136" s="244"/>
      <c r="BQ136" s="244"/>
      <c r="BR136" s="244"/>
      <c r="BS136" s="244"/>
      <c r="BT136" s="244"/>
      <c r="BU136" s="244"/>
      <c r="BV136" s="244"/>
    </row>
    <row r="137" spans="63:74" x14ac:dyDescent="0.2">
      <c r="BK137" s="244"/>
      <c r="BL137" s="244"/>
      <c r="BM137" s="244"/>
      <c r="BN137" s="244"/>
      <c r="BO137" s="244"/>
      <c r="BP137" s="244"/>
      <c r="BQ137" s="244"/>
      <c r="BR137" s="244"/>
      <c r="BS137" s="244"/>
      <c r="BT137" s="244"/>
      <c r="BU137" s="244"/>
      <c r="BV137" s="244"/>
    </row>
    <row r="138" spans="63:74" x14ac:dyDescent="0.2">
      <c r="BK138" s="244"/>
      <c r="BL138" s="244"/>
      <c r="BM138" s="244"/>
      <c r="BN138" s="244"/>
      <c r="BO138" s="244"/>
      <c r="BP138" s="244"/>
      <c r="BQ138" s="244"/>
      <c r="BR138" s="244"/>
      <c r="BS138" s="244"/>
      <c r="BT138" s="244"/>
      <c r="BU138" s="244"/>
      <c r="BV138" s="244"/>
    </row>
    <row r="139" spans="63:74" x14ac:dyDescent="0.2">
      <c r="BK139" s="244"/>
      <c r="BL139" s="244"/>
      <c r="BM139" s="244"/>
      <c r="BN139" s="244"/>
      <c r="BO139" s="244"/>
      <c r="BP139" s="244"/>
      <c r="BQ139" s="244"/>
      <c r="BR139" s="244"/>
      <c r="BS139" s="244"/>
      <c r="BT139" s="244"/>
      <c r="BU139" s="244"/>
      <c r="BV139" s="244"/>
    </row>
    <row r="140" spans="63:74" x14ac:dyDescent="0.2">
      <c r="BK140" s="244"/>
      <c r="BL140" s="244"/>
      <c r="BM140" s="244"/>
      <c r="BN140" s="244"/>
      <c r="BO140" s="244"/>
      <c r="BP140" s="244"/>
      <c r="BQ140" s="244"/>
      <c r="BR140" s="244"/>
      <c r="BS140" s="244"/>
      <c r="BT140" s="244"/>
      <c r="BU140" s="244"/>
      <c r="BV140" s="244"/>
    </row>
    <row r="141" spans="63:74" x14ac:dyDescent="0.2">
      <c r="BK141" s="244"/>
      <c r="BL141" s="244"/>
      <c r="BM141" s="244"/>
      <c r="BN141" s="244"/>
      <c r="BO141" s="244"/>
      <c r="BP141" s="244"/>
      <c r="BQ141" s="244"/>
      <c r="BR141" s="244"/>
      <c r="BS141" s="244"/>
      <c r="BT141" s="244"/>
      <c r="BU141" s="244"/>
      <c r="BV141" s="244"/>
    </row>
    <row r="142" spans="63:74" x14ac:dyDescent="0.2">
      <c r="BK142" s="244"/>
      <c r="BL142" s="244"/>
      <c r="BM142" s="244"/>
      <c r="BN142" s="244"/>
      <c r="BO142" s="244"/>
      <c r="BP142" s="244"/>
      <c r="BQ142" s="244"/>
      <c r="BR142" s="244"/>
      <c r="BS142" s="244"/>
      <c r="BT142" s="244"/>
      <c r="BU142" s="244"/>
      <c r="BV142" s="244"/>
    </row>
    <row r="143" spans="63:74" x14ac:dyDescent="0.2">
      <c r="BK143" s="244"/>
      <c r="BL143" s="244"/>
      <c r="BM143" s="244"/>
      <c r="BN143" s="244"/>
      <c r="BO143" s="244"/>
      <c r="BP143" s="244"/>
      <c r="BQ143" s="244"/>
      <c r="BR143" s="244"/>
      <c r="BS143" s="244"/>
      <c r="BT143" s="244"/>
      <c r="BU143" s="244"/>
      <c r="BV143" s="24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U41" transitionEvaluation="1" transitionEntry="1">
    <pageSetUpPr fitToPage="1"/>
  </sheetPr>
  <dimension ref="A1:BV146"/>
  <sheetViews>
    <sheetView showGridLines="0" zoomScaleNormal="100" workbookViewId="0">
      <pane xSplit="2" ySplit="4" topLeftCell="AU41" activePane="bottomRight" state="frozen"/>
      <selection activeCell="BF1" sqref="BF1"/>
      <selection pane="topRight" activeCell="BF1" sqref="BF1"/>
      <selection pane="bottomLeft" activeCell="BF1" sqref="BF1"/>
      <selection pane="bottomRight" activeCell="A77" sqref="A77:XFD77"/>
    </sheetView>
  </sheetViews>
  <sheetFormatPr defaultColWidth="9.54296875" defaultRowHeight="10.5" x14ac:dyDescent="0.25"/>
  <cols>
    <col min="1" max="1" width="10.54296875" style="9" bestFit="1" customWidth="1"/>
    <col min="2" max="2" width="56.54296875" style="9" customWidth="1"/>
    <col min="3" max="12" width="6.54296875" style="9" customWidth="1"/>
    <col min="13" max="13" width="7.453125" style="9" customWidth="1"/>
    <col min="14" max="50" width="6.54296875" style="9" customWidth="1"/>
    <col min="51" max="55" width="6.54296875" style="239" customWidth="1"/>
    <col min="56" max="58" width="6.54296875" style="535" customWidth="1"/>
    <col min="59" max="62" width="6.54296875" style="239" customWidth="1"/>
    <col min="63" max="74" width="6.54296875" style="9" customWidth="1"/>
    <col min="75" max="16384" width="9.54296875" style="9"/>
  </cols>
  <sheetData>
    <row r="1" spans="1:74" ht="13" x14ac:dyDescent="0.3">
      <c r="A1" s="649" t="s">
        <v>699</v>
      </c>
      <c r="B1" s="651" t="s">
        <v>221</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4" s="10" customFormat="1" ht="12.5" x14ac:dyDescent="0.25">
      <c r="A2" s="650"/>
      <c r="B2" s="392" t="str">
        <f>"U.S. Energy Information Administration  |  Short-Term Energy Outlook  - "&amp;Dates!D1</f>
        <v>U.S. Energy Information Administration  |  Short-Term Energy Outlook  - May 2024</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Y2" s="295"/>
      <c r="AZ2" s="295"/>
      <c r="BA2" s="295"/>
      <c r="BB2" s="295"/>
      <c r="BC2" s="295"/>
      <c r="BD2" s="472"/>
      <c r="BE2" s="472"/>
      <c r="BF2" s="472"/>
      <c r="BG2" s="295"/>
      <c r="BH2" s="295"/>
      <c r="BI2" s="295"/>
      <c r="BJ2" s="295"/>
    </row>
    <row r="3" spans="1:74"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15"/>
      <c r="B5" s="16" t="s">
        <v>1137</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09"/>
      <c r="AZ5" s="309"/>
      <c r="BA5" s="309"/>
      <c r="BB5" s="309"/>
      <c r="BC5" s="309"/>
      <c r="BD5" s="17"/>
      <c r="BE5" s="17"/>
      <c r="BF5" s="17"/>
      <c r="BG5" s="17"/>
      <c r="BH5" s="309"/>
      <c r="BI5" s="309"/>
      <c r="BJ5" s="309"/>
      <c r="BK5" s="309"/>
      <c r="BL5" s="309"/>
      <c r="BM5" s="309"/>
      <c r="BN5" s="309"/>
      <c r="BO5" s="309"/>
      <c r="BP5" s="309"/>
      <c r="BQ5" s="309"/>
      <c r="BR5" s="309"/>
      <c r="BS5" s="309"/>
      <c r="BT5" s="309"/>
      <c r="BU5" s="309"/>
      <c r="BV5" s="309"/>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09"/>
      <c r="AZ6" s="309"/>
      <c r="BA6" s="309"/>
      <c r="BB6" s="309"/>
      <c r="BC6" s="309"/>
      <c r="BD6" s="17"/>
      <c r="BE6" s="17"/>
      <c r="BF6" s="17"/>
      <c r="BG6" s="17"/>
      <c r="BH6" s="309"/>
      <c r="BI6" s="309"/>
      <c r="BJ6" s="309"/>
      <c r="BK6" s="309"/>
      <c r="BL6" s="309"/>
      <c r="BM6" s="309" t="s">
        <v>858</v>
      </c>
      <c r="BN6" s="309"/>
      <c r="BO6" s="309"/>
      <c r="BP6" s="309"/>
      <c r="BQ6" s="309"/>
      <c r="BR6" s="309"/>
      <c r="BS6" s="309"/>
      <c r="BT6" s="309"/>
      <c r="BU6" s="309"/>
      <c r="BV6" s="309"/>
    </row>
    <row r="7" spans="1:74" ht="11.15" customHeight="1" x14ac:dyDescent="0.25">
      <c r="A7" s="15"/>
      <c r="B7" s="18" t="s">
        <v>94</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09"/>
      <c r="AZ7" s="520"/>
      <c r="BA7" s="309"/>
      <c r="BB7" s="309"/>
      <c r="BC7" s="309"/>
      <c r="BD7" s="17"/>
      <c r="BE7" s="17"/>
      <c r="BF7" s="17"/>
      <c r="BG7" s="17"/>
      <c r="BH7" s="309"/>
      <c r="BI7" s="309"/>
      <c r="BJ7" s="309"/>
      <c r="BK7" s="309"/>
      <c r="BL7" s="309"/>
      <c r="BM7" s="309"/>
      <c r="BN7" s="309"/>
      <c r="BO7" s="309"/>
      <c r="BP7" s="309"/>
      <c r="BQ7" s="309"/>
      <c r="BR7" s="309"/>
      <c r="BS7" s="520"/>
      <c r="BT7" s="309"/>
      <c r="BU7" s="309"/>
      <c r="BV7" s="309"/>
    </row>
    <row r="8" spans="1:74" ht="11.15" customHeight="1" x14ac:dyDescent="0.25">
      <c r="A8" s="15" t="s">
        <v>420</v>
      </c>
      <c r="B8" s="19" t="s">
        <v>78</v>
      </c>
      <c r="C8" s="167">
        <v>12.850118999999999</v>
      </c>
      <c r="D8" s="167">
        <v>12.844479</v>
      </c>
      <c r="E8" s="167">
        <v>12.795216999999999</v>
      </c>
      <c r="F8" s="167">
        <v>11.910579</v>
      </c>
      <c r="G8" s="167">
        <v>9.7139690000000005</v>
      </c>
      <c r="H8" s="167">
        <v>10.446463</v>
      </c>
      <c r="I8" s="167">
        <v>11.003636</v>
      </c>
      <c r="J8" s="167">
        <v>10.578666</v>
      </c>
      <c r="K8" s="167">
        <v>10.926155</v>
      </c>
      <c r="L8" s="167">
        <v>10.455707</v>
      </c>
      <c r="M8" s="167">
        <v>11.196146000000001</v>
      </c>
      <c r="N8" s="167">
        <v>11.171507</v>
      </c>
      <c r="O8" s="167">
        <v>11.137354</v>
      </c>
      <c r="P8" s="167">
        <v>9.9159360000000003</v>
      </c>
      <c r="Q8" s="167">
        <v>11.351134999999999</v>
      </c>
      <c r="R8" s="167">
        <v>11.317989000000001</v>
      </c>
      <c r="S8" s="167">
        <v>11.389749</v>
      </c>
      <c r="T8" s="167">
        <v>11.365923</v>
      </c>
      <c r="U8" s="167">
        <v>11.392429</v>
      </c>
      <c r="V8" s="167">
        <v>11.276332</v>
      </c>
      <c r="W8" s="167">
        <v>10.921417</v>
      </c>
      <c r="X8" s="167">
        <v>11.563782</v>
      </c>
      <c r="Y8" s="167">
        <v>11.781943999999999</v>
      </c>
      <c r="Z8" s="167">
        <v>11.678139</v>
      </c>
      <c r="AA8" s="167">
        <v>11.479767000000001</v>
      </c>
      <c r="AB8" s="167">
        <v>11.257889</v>
      </c>
      <c r="AC8" s="167">
        <v>11.806029000000001</v>
      </c>
      <c r="AD8" s="167">
        <v>11.769842000000001</v>
      </c>
      <c r="AE8" s="167">
        <v>11.734401999999999</v>
      </c>
      <c r="AF8" s="167">
        <v>11.800309</v>
      </c>
      <c r="AG8" s="167">
        <v>11.834305000000001</v>
      </c>
      <c r="AH8" s="167">
        <v>11.985232</v>
      </c>
      <c r="AI8" s="167">
        <v>12.325189999999999</v>
      </c>
      <c r="AJ8" s="167">
        <v>12.377552</v>
      </c>
      <c r="AK8" s="167">
        <v>12.376018</v>
      </c>
      <c r="AL8" s="167">
        <v>12.138051000000001</v>
      </c>
      <c r="AM8" s="167">
        <v>12.568448</v>
      </c>
      <c r="AN8" s="167">
        <v>12.532403</v>
      </c>
      <c r="AO8" s="167">
        <v>12.770144</v>
      </c>
      <c r="AP8" s="167">
        <v>12.649998</v>
      </c>
      <c r="AQ8" s="167">
        <v>12.693955000000001</v>
      </c>
      <c r="AR8" s="167">
        <v>12.894467000000001</v>
      </c>
      <c r="AS8" s="167">
        <v>12.925407999999999</v>
      </c>
      <c r="AT8" s="167">
        <v>13.041109000000001</v>
      </c>
      <c r="AU8" s="167">
        <v>13.246560000000001</v>
      </c>
      <c r="AV8" s="167">
        <v>13.218734</v>
      </c>
      <c r="AW8" s="167">
        <v>13.295252</v>
      </c>
      <c r="AX8" s="167">
        <v>13.264092</v>
      </c>
      <c r="AY8" s="167">
        <v>12.576105999999999</v>
      </c>
      <c r="AZ8" s="167">
        <v>13.154142</v>
      </c>
      <c r="BA8" s="167">
        <v>13.153540867</v>
      </c>
      <c r="BB8" s="167">
        <v>13.129997341999999</v>
      </c>
      <c r="BC8" s="230">
        <v>13.09146</v>
      </c>
      <c r="BD8" s="230">
        <v>13.072609999999999</v>
      </c>
      <c r="BE8" s="230">
        <v>13.160600000000001</v>
      </c>
      <c r="BF8" s="230">
        <v>13.28065</v>
      </c>
      <c r="BG8" s="230">
        <v>13.314690000000001</v>
      </c>
      <c r="BH8" s="230">
        <v>13.399520000000001</v>
      </c>
      <c r="BI8" s="230">
        <v>13.53359</v>
      </c>
      <c r="BJ8" s="230">
        <v>13.57856</v>
      </c>
      <c r="BK8" s="230">
        <v>13.608000000000001</v>
      </c>
      <c r="BL8" s="230">
        <v>13.37724</v>
      </c>
      <c r="BM8" s="230">
        <v>13.65499</v>
      </c>
      <c r="BN8" s="230">
        <v>13.68693</v>
      </c>
      <c r="BO8" s="230">
        <v>13.741289999999999</v>
      </c>
      <c r="BP8" s="230">
        <v>13.75127</v>
      </c>
      <c r="BQ8" s="230">
        <v>13.771660000000001</v>
      </c>
      <c r="BR8" s="230">
        <v>13.76665</v>
      </c>
      <c r="BS8" s="230">
        <v>13.73067</v>
      </c>
      <c r="BT8" s="230">
        <v>13.79463</v>
      </c>
      <c r="BU8" s="230">
        <v>13.89265</v>
      </c>
      <c r="BV8" s="230">
        <v>13.909050000000001</v>
      </c>
    </row>
    <row r="9" spans="1:74" ht="11.15" customHeight="1" x14ac:dyDescent="0.25">
      <c r="A9" s="15"/>
      <c r="B9" s="19"/>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230"/>
      <c r="BD9" s="230"/>
      <c r="BE9" s="230"/>
      <c r="BF9" s="230"/>
      <c r="BG9" s="230"/>
      <c r="BH9" s="230"/>
      <c r="BI9" s="230"/>
      <c r="BJ9" s="230"/>
      <c r="BK9" s="230"/>
      <c r="BL9" s="230"/>
      <c r="BM9" s="230"/>
      <c r="BN9" s="230"/>
      <c r="BO9" s="230"/>
      <c r="BP9" s="230"/>
      <c r="BQ9" s="230"/>
      <c r="BR9" s="230"/>
      <c r="BS9" s="230"/>
      <c r="BT9" s="230"/>
      <c r="BU9" s="230"/>
      <c r="BV9" s="230"/>
    </row>
    <row r="10" spans="1:74" ht="11.15" customHeight="1" x14ac:dyDescent="0.25">
      <c r="A10" s="15"/>
      <c r="B10" s="18" t="s">
        <v>1154</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231"/>
      <c r="BD10" s="231"/>
      <c r="BE10" s="231"/>
      <c r="BF10" s="231"/>
      <c r="BG10" s="231"/>
      <c r="BH10" s="231"/>
      <c r="BI10" s="231"/>
      <c r="BJ10" s="231"/>
      <c r="BK10" s="231"/>
      <c r="BL10" s="231"/>
      <c r="BM10" s="231"/>
      <c r="BN10" s="231"/>
      <c r="BO10" s="231"/>
      <c r="BP10" s="231"/>
      <c r="BQ10" s="231"/>
      <c r="BR10" s="231"/>
      <c r="BS10" s="231"/>
      <c r="BT10" s="231"/>
      <c r="BU10" s="231"/>
      <c r="BV10" s="231"/>
    </row>
    <row r="11" spans="1:74" ht="11.15" customHeight="1" x14ac:dyDescent="0.25">
      <c r="A11" s="15" t="s">
        <v>451</v>
      </c>
      <c r="B11" s="19" t="s">
        <v>83</v>
      </c>
      <c r="C11" s="54">
        <v>97.369451612999995</v>
      </c>
      <c r="D11" s="54">
        <v>95.498275862</v>
      </c>
      <c r="E11" s="54">
        <v>95.251677419000004</v>
      </c>
      <c r="F11" s="54">
        <v>95.024733333</v>
      </c>
      <c r="G11" s="54">
        <v>87.865387096999996</v>
      </c>
      <c r="H11" s="54">
        <v>90.400933332999998</v>
      </c>
      <c r="I11" s="54">
        <v>90.343129031999993</v>
      </c>
      <c r="J11" s="54">
        <v>90.392741935000004</v>
      </c>
      <c r="K11" s="54">
        <v>91.293066667000005</v>
      </c>
      <c r="L11" s="54">
        <v>89.707580644999993</v>
      </c>
      <c r="M11" s="54">
        <v>92.499433332999999</v>
      </c>
      <c r="N11" s="54">
        <v>93.106387096999995</v>
      </c>
      <c r="O11" s="54">
        <v>92.644387097000006</v>
      </c>
      <c r="P11" s="54">
        <v>85.780857143000006</v>
      </c>
      <c r="Q11" s="54">
        <v>93.553870967999998</v>
      </c>
      <c r="R11" s="54">
        <v>94.286233332999998</v>
      </c>
      <c r="S11" s="54">
        <v>94.210677419000007</v>
      </c>
      <c r="T11" s="54">
        <v>93.873199999999997</v>
      </c>
      <c r="U11" s="54">
        <v>94.760225805999994</v>
      </c>
      <c r="V11" s="54">
        <v>95.041032258000001</v>
      </c>
      <c r="W11" s="54">
        <v>95.686233333000004</v>
      </c>
      <c r="X11" s="54">
        <v>97.205645161000007</v>
      </c>
      <c r="Y11" s="54">
        <v>98.302733333000006</v>
      </c>
      <c r="Z11" s="54">
        <v>99.131096774</v>
      </c>
      <c r="AA11" s="54">
        <v>96.223290323000001</v>
      </c>
      <c r="AB11" s="54">
        <v>95.969892857000005</v>
      </c>
      <c r="AC11" s="54">
        <v>97.626741934999998</v>
      </c>
      <c r="AD11" s="54">
        <v>98.322833333000005</v>
      </c>
      <c r="AE11" s="54">
        <v>99.101548386999994</v>
      </c>
      <c r="AF11" s="54">
        <v>99.340366666999998</v>
      </c>
      <c r="AG11" s="54">
        <v>100.38154839000001</v>
      </c>
      <c r="AH11" s="54">
        <v>100.89625805999999</v>
      </c>
      <c r="AI11" s="54">
        <v>102.35493332999999</v>
      </c>
      <c r="AJ11" s="54">
        <v>102.24535484</v>
      </c>
      <c r="AK11" s="54">
        <v>102.23686667</v>
      </c>
      <c r="AL11" s="54">
        <v>100.24170968</v>
      </c>
      <c r="AM11" s="54">
        <v>101.90183871000001</v>
      </c>
      <c r="AN11" s="54">
        <v>101.98492856999999</v>
      </c>
      <c r="AO11" s="54">
        <v>102.87716129</v>
      </c>
      <c r="AP11" s="54">
        <v>102.64553333000001</v>
      </c>
      <c r="AQ11" s="54">
        <v>103.56416129</v>
      </c>
      <c r="AR11" s="54">
        <v>103.25016667</v>
      </c>
      <c r="AS11" s="54">
        <v>103.38409677</v>
      </c>
      <c r="AT11" s="54">
        <v>104.51551612999999</v>
      </c>
      <c r="AU11" s="54">
        <v>104.48699999999999</v>
      </c>
      <c r="AV11" s="54">
        <v>104.34893547999999</v>
      </c>
      <c r="AW11" s="54">
        <v>105.89503333</v>
      </c>
      <c r="AX11" s="54">
        <v>106.46545161</v>
      </c>
      <c r="AY11" s="54">
        <v>103.39929032000001</v>
      </c>
      <c r="AZ11" s="54">
        <v>105.66224138</v>
      </c>
      <c r="BA11" s="54">
        <v>103.0643</v>
      </c>
      <c r="BB11" s="54">
        <v>102.7312</v>
      </c>
      <c r="BC11" s="232">
        <v>102.0904</v>
      </c>
      <c r="BD11" s="232">
        <v>102.0052</v>
      </c>
      <c r="BE11" s="232">
        <v>102.218</v>
      </c>
      <c r="BF11" s="232">
        <v>102.1681</v>
      </c>
      <c r="BG11" s="232">
        <v>102.7671</v>
      </c>
      <c r="BH11" s="232">
        <v>102.9973</v>
      </c>
      <c r="BI11" s="232">
        <v>103.4229</v>
      </c>
      <c r="BJ11" s="232">
        <v>103.5217</v>
      </c>
      <c r="BK11" s="232">
        <v>104.26090000000001</v>
      </c>
      <c r="BL11" s="232">
        <v>102.5681</v>
      </c>
      <c r="BM11" s="232">
        <v>104.58199999999999</v>
      </c>
      <c r="BN11" s="232">
        <v>104.7495</v>
      </c>
      <c r="BO11" s="232">
        <v>104.8301</v>
      </c>
      <c r="BP11" s="232">
        <v>105.0843</v>
      </c>
      <c r="BQ11" s="232">
        <v>105.0072</v>
      </c>
      <c r="BR11" s="232">
        <v>104.9491</v>
      </c>
      <c r="BS11" s="232">
        <v>104.9408</v>
      </c>
      <c r="BT11" s="232">
        <v>105.11750000000001</v>
      </c>
      <c r="BU11" s="232">
        <v>105.4639</v>
      </c>
      <c r="BV11" s="232">
        <v>105.7974</v>
      </c>
    </row>
    <row r="12" spans="1:74" ht="11.15" customHeight="1" x14ac:dyDescent="0.25">
      <c r="A12" s="15"/>
      <c r="B12" s="20"/>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230"/>
      <c r="BD12" s="230"/>
      <c r="BE12" s="230"/>
      <c r="BF12" s="230"/>
      <c r="BG12" s="230"/>
      <c r="BH12" s="230"/>
      <c r="BI12" s="230"/>
      <c r="BJ12" s="230"/>
      <c r="BK12" s="230"/>
      <c r="BL12" s="230"/>
      <c r="BM12" s="230"/>
      <c r="BN12" s="230"/>
      <c r="BO12" s="230"/>
      <c r="BP12" s="230"/>
      <c r="BQ12" s="230"/>
      <c r="BR12" s="230"/>
      <c r="BS12" s="230"/>
      <c r="BT12" s="230"/>
      <c r="BU12" s="230"/>
      <c r="BV12" s="230"/>
    </row>
    <row r="13" spans="1:74" ht="11.15" customHeight="1" x14ac:dyDescent="0.25">
      <c r="A13" s="15"/>
      <c r="B13" s="18" t="s">
        <v>692</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231"/>
      <c r="BD13" s="231"/>
      <c r="BE13" s="231"/>
      <c r="BF13" s="231"/>
      <c r="BG13" s="231"/>
      <c r="BH13" s="231"/>
      <c r="BI13" s="231"/>
      <c r="BJ13" s="231"/>
      <c r="BK13" s="231"/>
      <c r="BL13" s="231"/>
      <c r="BM13" s="231"/>
      <c r="BN13" s="231"/>
      <c r="BO13" s="231"/>
      <c r="BP13" s="231"/>
      <c r="BQ13" s="231"/>
      <c r="BR13" s="231"/>
      <c r="BS13" s="231"/>
      <c r="BT13" s="231"/>
      <c r="BU13" s="231"/>
      <c r="BV13" s="231"/>
    </row>
    <row r="14" spans="1:74" ht="11.15" customHeight="1" x14ac:dyDescent="0.25">
      <c r="A14" s="15" t="s">
        <v>188</v>
      </c>
      <c r="B14" s="19" t="s">
        <v>700</v>
      </c>
      <c r="C14" s="54">
        <v>55.666972999999999</v>
      </c>
      <c r="D14" s="54">
        <v>47.425207999999998</v>
      </c>
      <c r="E14" s="54">
        <v>46.106031999999999</v>
      </c>
      <c r="F14" s="54">
        <v>39.346704000000003</v>
      </c>
      <c r="G14" s="54">
        <v>37.262844999999999</v>
      </c>
      <c r="H14" s="54">
        <v>39.608334999999997</v>
      </c>
      <c r="I14" s="54">
        <v>43.217199999999998</v>
      </c>
      <c r="J14" s="54">
        <v>47.522893000000003</v>
      </c>
      <c r="K14" s="54">
        <v>45.141308000000002</v>
      </c>
      <c r="L14" s="54">
        <v>44.988278999999999</v>
      </c>
      <c r="M14" s="54">
        <v>44.344920999999999</v>
      </c>
      <c r="N14" s="54">
        <v>44.803655999999997</v>
      </c>
      <c r="O14" s="54">
        <v>48.495550999999999</v>
      </c>
      <c r="P14" s="54">
        <v>40.817064999999999</v>
      </c>
      <c r="Q14" s="54">
        <v>50.817703000000002</v>
      </c>
      <c r="R14" s="54">
        <v>45.294547000000001</v>
      </c>
      <c r="S14" s="54">
        <v>48.607135999999997</v>
      </c>
      <c r="T14" s="54">
        <v>48.772692999999997</v>
      </c>
      <c r="U14" s="54">
        <v>48.47289</v>
      </c>
      <c r="V14" s="54">
        <v>50.039026</v>
      </c>
      <c r="W14" s="54">
        <v>49.759599999999999</v>
      </c>
      <c r="X14" s="54">
        <v>48.953837999999998</v>
      </c>
      <c r="Y14" s="54">
        <v>48.825009999999999</v>
      </c>
      <c r="Z14" s="54">
        <v>48.576219000000002</v>
      </c>
      <c r="AA14" s="54">
        <v>49.887262999999997</v>
      </c>
      <c r="AB14" s="54">
        <v>47.875067000000001</v>
      </c>
      <c r="AC14" s="54">
        <v>51.548139999999997</v>
      </c>
      <c r="AD14" s="54">
        <v>46.387467999999998</v>
      </c>
      <c r="AE14" s="54">
        <v>49.552526</v>
      </c>
      <c r="AF14" s="54">
        <v>48.670070000000003</v>
      </c>
      <c r="AG14" s="54">
        <v>49.301246999999996</v>
      </c>
      <c r="AH14" s="54">
        <v>53.601346999999997</v>
      </c>
      <c r="AI14" s="54">
        <v>51.574119000000003</v>
      </c>
      <c r="AJ14" s="54">
        <v>51.331895000000003</v>
      </c>
      <c r="AK14" s="54">
        <v>48.753593000000002</v>
      </c>
      <c r="AL14" s="54">
        <v>45.672547000000002</v>
      </c>
      <c r="AM14" s="54">
        <v>51.009971999999998</v>
      </c>
      <c r="AN14" s="54">
        <v>45.712603000000001</v>
      </c>
      <c r="AO14" s="54">
        <v>51.983674999999998</v>
      </c>
      <c r="AP14" s="54">
        <v>46.968510999999999</v>
      </c>
      <c r="AQ14" s="54">
        <v>48.223477000000003</v>
      </c>
      <c r="AR14" s="54">
        <v>47.145741999999998</v>
      </c>
      <c r="AS14" s="54">
        <v>46.519917999999997</v>
      </c>
      <c r="AT14" s="54">
        <v>50.543283000000002</v>
      </c>
      <c r="AU14" s="54">
        <v>48.541806999999999</v>
      </c>
      <c r="AV14" s="54">
        <v>49.073993999999999</v>
      </c>
      <c r="AW14" s="54">
        <v>48.951146999999999</v>
      </c>
      <c r="AX14" s="54">
        <v>46.939728000000002</v>
      </c>
      <c r="AY14" s="54">
        <v>42.950051000000002</v>
      </c>
      <c r="AZ14" s="54">
        <v>42.837271000000001</v>
      </c>
      <c r="BA14" s="54">
        <v>40.611969000000002</v>
      </c>
      <c r="BB14" s="54">
        <v>32.922051586999999</v>
      </c>
      <c r="BC14" s="232">
        <v>36.668190000000003</v>
      </c>
      <c r="BD14" s="232">
        <v>38.953539999999997</v>
      </c>
      <c r="BE14" s="232">
        <v>43.01032</v>
      </c>
      <c r="BF14" s="232">
        <v>48.81241</v>
      </c>
      <c r="BG14" s="232">
        <v>44.315159999999999</v>
      </c>
      <c r="BH14" s="232">
        <v>44.693109999999997</v>
      </c>
      <c r="BI14" s="232">
        <v>42.453830000000004</v>
      </c>
      <c r="BJ14" s="232">
        <v>41.177570000000003</v>
      </c>
      <c r="BK14" s="232">
        <v>45.038670000000003</v>
      </c>
      <c r="BL14" s="232">
        <v>39.688470000000002</v>
      </c>
      <c r="BM14" s="232">
        <v>42.254480000000001</v>
      </c>
      <c r="BN14" s="232">
        <v>35.785679999999999</v>
      </c>
      <c r="BO14" s="232">
        <v>37.818269999999998</v>
      </c>
      <c r="BP14" s="232">
        <v>38.219000000000001</v>
      </c>
      <c r="BQ14" s="232">
        <v>41.157429999999998</v>
      </c>
      <c r="BR14" s="232">
        <v>46.800350000000002</v>
      </c>
      <c r="BS14" s="232">
        <v>42.430579999999999</v>
      </c>
      <c r="BT14" s="232">
        <v>43.23807</v>
      </c>
      <c r="BU14" s="232">
        <v>41.33408</v>
      </c>
      <c r="BV14" s="232">
        <v>39.791060000000002</v>
      </c>
    </row>
    <row r="15" spans="1:74" ht="11.15" customHeight="1" x14ac:dyDescent="0.25">
      <c r="A15" s="15"/>
      <c r="B15" s="1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231"/>
      <c r="BD15" s="231"/>
      <c r="BE15" s="231"/>
      <c r="BF15" s="231"/>
      <c r="BG15" s="231"/>
      <c r="BH15" s="231"/>
      <c r="BI15" s="231"/>
      <c r="BJ15" s="231"/>
      <c r="BK15" s="231"/>
      <c r="BL15" s="231"/>
      <c r="BM15" s="231"/>
      <c r="BN15" s="231"/>
      <c r="BO15" s="231"/>
      <c r="BP15" s="231"/>
      <c r="BQ15" s="231"/>
      <c r="BR15" s="231"/>
      <c r="BS15" s="231"/>
      <c r="BT15" s="231"/>
      <c r="BU15" s="231"/>
      <c r="BV15" s="231"/>
    </row>
    <row r="16" spans="1:74" ht="11.15" customHeight="1" x14ac:dyDescent="0.25">
      <c r="A16" s="12"/>
      <c r="B16" s="16" t="s">
        <v>693</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231"/>
      <c r="BD16" s="231"/>
      <c r="BE16" s="231"/>
      <c r="BF16" s="231"/>
      <c r="BG16" s="231"/>
      <c r="BH16" s="231"/>
      <c r="BI16" s="231"/>
      <c r="BJ16" s="231"/>
      <c r="BK16" s="231"/>
      <c r="BL16" s="231"/>
      <c r="BM16" s="231"/>
      <c r="BN16" s="231"/>
      <c r="BO16" s="231"/>
      <c r="BP16" s="231"/>
      <c r="BQ16" s="231"/>
      <c r="BR16" s="231"/>
      <c r="BS16" s="231"/>
      <c r="BT16" s="231"/>
      <c r="BU16" s="231"/>
      <c r="BV16" s="231"/>
    </row>
    <row r="17" spans="1:74" ht="11.15" customHeight="1" x14ac:dyDescent="0.25">
      <c r="A17" s="12"/>
      <c r="B17" s="16"/>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231"/>
      <c r="BD17" s="231"/>
      <c r="BE17" s="231"/>
      <c r="BF17" s="231"/>
      <c r="BG17" s="231"/>
      <c r="BH17" s="231"/>
      <c r="BI17" s="231"/>
      <c r="BJ17" s="231"/>
      <c r="BK17" s="231"/>
      <c r="BL17" s="231"/>
      <c r="BM17" s="231"/>
      <c r="BN17" s="231"/>
      <c r="BO17" s="231"/>
      <c r="BP17" s="231"/>
      <c r="BQ17" s="231"/>
      <c r="BR17" s="231"/>
      <c r="BS17" s="231"/>
      <c r="BT17" s="231"/>
      <c r="BU17" s="231"/>
      <c r="BV17" s="231"/>
    </row>
    <row r="18" spans="1:74" ht="11.15" customHeight="1" x14ac:dyDescent="0.25">
      <c r="A18" s="12"/>
      <c r="B18" s="18" t="s">
        <v>452</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233"/>
      <c r="BD18" s="233"/>
      <c r="BE18" s="233"/>
      <c r="BF18" s="233"/>
      <c r="BG18" s="233"/>
      <c r="BH18" s="233"/>
      <c r="BI18" s="233"/>
      <c r="BJ18" s="233"/>
      <c r="BK18" s="233"/>
      <c r="BL18" s="233"/>
      <c r="BM18" s="233"/>
      <c r="BN18" s="233"/>
      <c r="BO18" s="233"/>
      <c r="BP18" s="233"/>
      <c r="BQ18" s="233"/>
      <c r="BR18" s="233"/>
      <c r="BS18" s="233"/>
      <c r="BT18" s="233"/>
      <c r="BU18" s="233"/>
      <c r="BV18" s="233"/>
    </row>
    <row r="19" spans="1:74" ht="11.15" customHeight="1" x14ac:dyDescent="0.25">
      <c r="A19" s="15" t="s">
        <v>434</v>
      </c>
      <c r="B19" s="19" t="s">
        <v>78</v>
      </c>
      <c r="C19" s="167">
        <v>19.933385999999999</v>
      </c>
      <c r="D19" s="167">
        <v>20.132245999999999</v>
      </c>
      <c r="E19" s="167">
        <v>18.462838000000001</v>
      </c>
      <c r="F19" s="167">
        <v>14.548503</v>
      </c>
      <c r="G19" s="167">
        <v>16.078182999999999</v>
      </c>
      <c r="H19" s="167">
        <v>17.578056</v>
      </c>
      <c r="I19" s="167">
        <v>18.381069</v>
      </c>
      <c r="J19" s="167">
        <v>18.557874000000002</v>
      </c>
      <c r="K19" s="167">
        <v>18.414828</v>
      </c>
      <c r="L19" s="167">
        <v>18.613648000000001</v>
      </c>
      <c r="M19" s="167">
        <v>18.742515999999998</v>
      </c>
      <c r="N19" s="167">
        <v>18.801689</v>
      </c>
      <c r="O19" s="167">
        <v>18.814347999999999</v>
      </c>
      <c r="P19" s="167">
        <v>17.699107999999999</v>
      </c>
      <c r="Q19" s="167">
        <v>19.132116</v>
      </c>
      <c r="R19" s="167">
        <v>19.743698999999999</v>
      </c>
      <c r="S19" s="167">
        <v>20.049742999999999</v>
      </c>
      <c r="T19" s="167">
        <v>20.585872999999999</v>
      </c>
      <c r="U19" s="167">
        <v>20.171831000000001</v>
      </c>
      <c r="V19" s="167">
        <v>20.572572999999998</v>
      </c>
      <c r="W19" s="167">
        <v>20.138569</v>
      </c>
      <c r="X19" s="167">
        <v>20.37715</v>
      </c>
      <c r="Y19" s="167">
        <v>20.572648000000001</v>
      </c>
      <c r="Z19" s="167">
        <v>20.656690000000001</v>
      </c>
      <c r="AA19" s="167">
        <v>19.613111</v>
      </c>
      <c r="AB19" s="167">
        <v>20.190412999999999</v>
      </c>
      <c r="AC19" s="167">
        <v>20.483485999999999</v>
      </c>
      <c r="AD19" s="167">
        <v>19.727340999999999</v>
      </c>
      <c r="AE19" s="167">
        <v>19.839566999999999</v>
      </c>
      <c r="AF19" s="167">
        <v>20.433236999999998</v>
      </c>
      <c r="AG19" s="167">
        <v>19.925560999999998</v>
      </c>
      <c r="AH19" s="167">
        <v>20.265028999999998</v>
      </c>
      <c r="AI19" s="167">
        <v>20.129058000000001</v>
      </c>
      <c r="AJ19" s="167">
        <v>20.006618</v>
      </c>
      <c r="AK19" s="167">
        <v>20.214213999999998</v>
      </c>
      <c r="AL19" s="167">
        <v>19.327209</v>
      </c>
      <c r="AM19" s="167">
        <v>19.149204000000001</v>
      </c>
      <c r="AN19" s="167">
        <v>19.758786000000001</v>
      </c>
      <c r="AO19" s="167">
        <v>20.082774000000001</v>
      </c>
      <c r="AP19" s="167">
        <v>20.036802000000002</v>
      </c>
      <c r="AQ19" s="167">
        <v>20.395605</v>
      </c>
      <c r="AR19" s="167">
        <v>20.715786999999999</v>
      </c>
      <c r="AS19" s="167">
        <v>20.124354</v>
      </c>
      <c r="AT19" s="167">
        <v>20.881050999999999</v>
      </c>
      <c r="AU19" s="167">
        <v>20.092255999999999</v>
      </c>
      <c r="AV19" s="167">
        <v>20.680175999999999</v>
      </c>
      <c r="AW19" s="167">
        <v>20.710025999999999</v>
      </c>
      <c r="AX19" s="167">
        <v>20.293222</v>
      </c>
      <c r="AY19" s="167">
        <v>19.586970999999998</v>
      </c>
      <c r="AZ19" s="167">
        <v>19.948526999999999</v>
      </c>
      <c r="BA19" s="167">
        <v>20.073942142</v>
      </c>
      <c r="BB19" s="167">
        <v>19.758183933000002</v>
      </c>
      <c r="BC19" s="230">
        <v>20.411269999999998</v>
      </c>
      <c r="BD19" s="230">
        <v>20.795850000000002</v>
      </c>
      <c r="BE19" s="230">
        <v>20.620159999999998</v>
      </c>
      <c r="BF19" s="230">
        <v>21.07535</v>
      </c>
      <c r="BG19" s="230">
        <v>20.361719999999998</v>
      </c>
      <c r="BH19" s="230">
        <v>20.710660000000001</v>
      </c>
      <c r="BI19" s="230">
        <v>20.581230000000001</v>
      </c>
      <c r="BJ19" s="230">
        <v>20.511220000000002</v>
      </c>
      <c r="BK19" s="230">
        <v>20.029959999999999</v>
      </c>
      <c r="BL19" s="230">
        <v>20.261749999999999</v>
      </c>
      <c r="BM19" s="230">
        <v>20.58436</v>
      </c>
      <c r="BN19" s="230">
        <v>20.405650000000001</v>
      </c>
      <c r="BO19" s="230">
        <v>20.57601</v>
      </c>
      <c r="BP19" s="230">
        <v>20.914819999999999</v>
      </c>
      <c r="BQ19" s="230">
        <v>20.716909999999999</v>
      </c>
      <c r="BR19" s="230">
        <v>21.01135</v>
      </c>
      <c r="BS19" s="230">
        <v>20.467749999999999</v>
      </c>
      <c r="BT19" s="230">
        <v>20.759699999999999</v>
      </c>
      <c r="BU19" s="230">
        <v>20.592600000000001</v>
      </c>
      <c r="BV19" s="230">
        <v>20.675000000000001</v>
      </c>
    </row>
    <row r="20" spans="1:74" ht="11.15" customHeight="1" x14ac:dyDescent="0.25">
      <c r="A20" s="15"/>
      <c r="B20" s="21"/>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230"/>
      <c r="BD20" s="230"/>
      <c r="BE20" s="230"/>
      <c r="BF20" s="230"/>
      <c r="BG20" s="230"/>
      <c r="BH20" s="230"/>
      <c r="BI20" s="230"/>
      <c r="BJ20" s="230"/>
      <c r="BK20" s="230"/>
      <c r="BL20" s="230"/>
      <c r="BM20" s="230"/>
      <c r="BN20" s="230"/>
      <c r="BO20" s="230"/>
      <c r="BP20" s="230"/>
      <c r="BQ20" s="230"/>
      <c r="BR20" s="230"/>
      <c r="BS20" s="230"/>
      <c r="BT20" s="230"/>
      <c r="BU20" s="230"/>
      <c r="BV20" s="230"/>
    </row>
    <row r="21" spans="1:74" ht="11.15" customHeight="1" x14ac:dyDescent="0.25">
      <c r="A21" s="12"/>
      <c r="B21" s="18" t="s">
        <v>515</v>
      </c>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234"/>
      <c r="BD21" s="234"/>
      <c r="BE21" s="234"/>
      <c r="BF21" s="234"/>
      <c r="BG21" s="234"/>
      <c r="BH21" s="234"/>
      <c r="BI21" s="234"/>
      <c r="BJ21" s="234"/>
      <c r="BK21" s="234"/>
      <c r="BL21" s="234"/>
      <c r="BM21" s="234"/>
      <c r="BN21" s="234"/>
      <c r="BO21" s="234"/>
      <c r="BP21" s="234"/>
      <c r="BQ21" s="234"/>
      <c r="BR21" s="234"/>
      <c r="BS21" s="234"/>
      <c r="BT21" s="234"/>
      <c r="BU21" s="234"/>
      <c r="BV21" s="234"/>
    </row>
    <row r="22" spans="1:74" ht="11.15" customHeight="1" x14ac:dyDescent="0.25">
      <c r="A22" s="15" t="s">
        <v>463</v>
      </c>
      <c r="B22" s="19" t="s">
        <v>83</v>
      </c>
      <c r="C22" s="54">
        <v>107.33048386999999</v>
      </c>
      <c r="D22" s="54">
        <v>105.59651724</v>
      </c>
      <c r="E22" s="54">
        <v>87.919419355000002</v>
      </c>
      <c r="F22" s="54">
        <v>75.452299999999994</v>
      </c>
      <c r="G22" s="54">
        <v>66.989387097000005</v>
      </c>
      <c r="H22" s="54">
        <v>71.140766666999994</v>
      </c>
      <c r="I22" s="54">
        <v>79.622548386999995</v>
      </c>
      <c r="J22" s="54">
        <v>77.557483871000002</v>
      </c>
      <c r="K22" s="54">
        <v>71.898266667000001</v>
      </c>
      <c r="L22" s="54">
        <v>74.855000000000004</v>
      </c>
      <c r="M22" s="54">
        <v>81.551533332999995</v>
      </c>
      <c r="N22" s="54">
        <v>102.8436129</v>
      </c>
      <c r="O22" s="54">
        <v>107.58770968</v>
      </c>
      <c r="P22" s="54">
        <v>110.56132143000001</v>
      </c>
      <c r="Q22" s="54">
        <v>85.164580645000001</v>
      </c>
      <c r="R22" s="54">
        <v>75.720699999999994</v>
      </c>
      <c r="S22" s="54">
        <v>68.271612903000005</v>
      </c>
      <c r="T22" s="54">
        <v>74.734366667000003</v>
      </c>
      <c r="U22" s="54">
        <v>77.986774194000006</v>
      </c>
      <c r="V22" s="54">
        <v>78.589225806000002</v>
      </c>
      <c r="W22" s="54">
        <v>71.273700000000005</v>
      </c>
      <c r="X22" s="54">
        <v>72.881516129000005</v>
      </c>
      <c r="Y22" s="54">
        <v>89.499233333000006</v>
      </c>
      <c r="Z22" s="54">
        <v>97.039387097000002</v>
      </c>
      <c r="AA22" s="54">
        <v>115.91280645000001</v>
      </c>
      <c r="AB22" s="54">
        <v>109.255</v>
      </c>
      <c r="AC22" s="54">
        <v>89.695580645000007</v>
      </c>
      <c r="AD22" s="54">
        <v>78.679466667</v>
      </c>
      <c r="AE22" s="54">
        <v>72.303193547999996</v>
      </c>
      <c r="AF22" s="54">
        <v>77.226066666999998</v>
      </c>
      <c r="AG22" s="54">
        <v>83.316903225999994</v>
      </c>
      <c r="AH22" s="54">
        <v>82.559096773999997</v>
      </c>
      <c r="AI22" s="54">
        <v>76.266033332999996</v>
      </c>
      <c r="AJ22" s="54">
        <v>76.248548387</v>
      </c>
      <c r="AK22" s="54">
        <v>92.231733332999994</v>
      </c>
      <c r="AL22" s="54">
        <v>108.89893548000001</v>
      </c>
      <c r="AM22" s="54">
        <v>106.58602713000001</v>
      </c>
      <c r="AN22" s="54">
        <v>105.36616592999999</v>
      </c>
      <c r="AO22" s="54">
        <v>97.251683322999995</v>
      </c>
      <c r="AP22" s="54">
        <v>80.737469500000003</v>
      </c>
      <c r="AQ22" s="54">
        <v>74.706447483999995</v>
      </c>
      <c r="AR22" s="54">
        <v>78.788190099999994</v>
      </c>
      <c r="AS22" s="54">
        <v>86.037800097000002</v>
      </c>
      <c r="AT22" s="54">
        <v>86.270775677000003</v>
      </c>
      <c r="AU22" s="54">
        <v>79.144223199999999</v>
      </c>
      <c r="AV22" s="54">
        <v>78.683093516</v>
      </c>
      <c r="AW22" s="54">
        <v>94.138570267000006</v>
      </c>
      <c r="AX22" s="54">
        <v>102.26214184</v>
      </c>
      <c r="AY22" s="54">
        <v>119.29423616</v>
      </c>
      <c r="AZ22" s="54">
        <v>102.43326024</v>
      </c>
      <c r="BA22" s="54">
        <v>89.396427000000003</v>
      </c>
      <c r="BB22" s="54">
        <v>78.748369999999994</v>
      </c>
      <c r="BC22" s="232">
        <v>72.389700000000005</v>
      </c>
      <c r="BD22" s="232">
        <v>78.974369999999993</v>
      </c>
      <c r="BE22" s="232">
        <v>86.455770000000001</v>
      </c>
      <c r="BF22" s="232">
        <v>85.671890000000005</v>
      </c>
      <c r="BG22" s="232">
        <v>79.979780000000005</v>
      </c>
      <c r="BH22" s="232">
        <v>79.703320000000005</v>
      </c>
      <c r="BI22" s="232">
        <v>92.455719999999999</v>
      </c>
      <c r="BJ22" s="232">
        <v>106.2431</v>
      </c>
      <c r="BK22" s="232">
        <v>114.342</v>
      </c>
      <c r="BL22" s="232">
        <v>107.0825</v>
      </c>
      <c r="BM22" s="232">
        <v>92.537750000000003</v>
      </c>
      <c r="BN22" s="232">
        <v>78.888279999999995</v>
      </c>
      <c r="BO22" s="232">
        <v>73.881699999999995</v>
      </c>
      <c r="BP22" s="232">
        <v>79.294520000000006</v>
      </c>
      <c r="BQ22" s="232">
        <v>85.986609999999999</v>
      </c>
      <c r="BR22" s="232">
        <v>85.837680000000006</v>
      </c>
      <c r="BS22" s="232">
        <v>79.18571</v>
      </c>
      <c r="BT22" s="232">
        <v>79.455520000000007</v>
      </c>
      <c r="BU22" s="232">
        <v>92.290040000000005</v>
      </c>
      <c r="BV22" s="232">
        <v>107.6245</v>
      </c>
    </row>
    <row r="23" spans="1:74" ht="11.15" customHeight="1" x14ac:dyDescent="0.25">
      <c r="A23" s="12"/>
      <c r="B23" s="18"/>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230"/>
      <c r="BD23" s="230"/>
      <c r="BE23" s="230"/>
      <c r="BF23" s="230"/>
      <c r="BG23" s="230"/>
      <c r="BH23" s="230"/>
      <c r="BI23" s="230"/>
      <c r="BJ23" s="230"/>
      <c r="BK23" s="230"/>
      <c r="BL23" s="230"/>
      <c r="BM23" s="230"/>
      <c r="BN23" s="230"/>
      <c r="BO23" s="230"/>
      <c r="BP23" s="230"/>
      <c r="BQ23" s="230"/>
      <c r="BR23" s="230"/>
      <c r="BS23" s="230"/>
      <c r="BT23" s="230"/>
      <c r="BU23" s="230"/>
      <c r="BV23" s="230"/>
    </row>
    <row r="24" spans="1:74" ht="11.15" customHeight="1" x14ac:dyDescent="0.25">
      <c r="A24" s="12"/>
      <c r="B24" s="18" t="s">
        <v>95</v>
      </c>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230"/>
      <c r="BD24" s="230"/>
      <c r="BE24" s="230"/>
      <c r="BF24" s="230"/>
      <c r="BG24" s="230"/>
      <c r="BH24" s="230"/>
      <c r="BI24" s="230"/>
      <c r="BJ24" s="230"/>
      <c r="BK24" s="230"/>
      <c r="BL24" s="230"/>
      <c r="BM24" s="230"/>
      <c r="BN24" s="230"/>
      <c r="BO24" s="230"/>
      <c r="BP24" s="230"/>
      <c r="BQ24" s="230"/>
      <c r="BR24" s="230"/>
      <c r="BS24" s="230"/>
      <c r="BT24" s="230"/>
      <c r="BU24" s="230"/>
      <c r="BV24" s="230"/>
    </row>
    <row r="25" spans="1:74" ht="11.15" customHeight="1" x14ac:dyDescent="0.25">
      <c r="A25" s="15" t="s">
        <v>206</v>
      </c>
      <c r="B25" s="19" t="s">
        <v>700</v>
      </c>
      <c r="C25" s="54">
        <v>40.771261193999997</v>
      </c>
      <c r="D25" s="54">
        <v>36.011703142999998</v>
      </c>
      <c r="E25" s="54">
        <v>32.842827487999998</v>
      </c>
      <c r="F25" s="54">
        <v>26.754132930000001</v>
      </c>
      <c r="G25" s="54">
        <v>29.783501813000001</v>
      </c>
      <c r="H25" s="54">
        <v>39.797904000000003</v>
      </c>
      <c r="I25" s="54">
        <v>52.852355979000002</v>
      </c>
      <c r="J25" s="54">
        <v>53.610339025000002</v>
      </c>
      <c r="K25" s="54">
        <v>41.827720859999999</v>
      </c>
      <c r="L25" s="54">
        <v>37.392535729999999</v>
      </c>
      <c r="M25" s="54">
        <v>37.873816920000003</v>
      </c>
      <c r="N25" s="54">
        <v>47.175003052000001</v>
      </c>
      <c r="O25" s="54">
        <v>49.009761674000003</v>
      </c>
      <c r="P25" s="54">
        <v>51.520742167999998</v>
      </c>
      <c r="Q25" s="54">
        <v>38.330783930999999</v>
      </c>
      <c r="R25" s="54">
        <v>33.633784050000003</v>
      </c>
      <c r="S25" s="54">
        <v>39.281848803000003</v>
      </c>
      <c r="T25" s="54">
        <v>51.589706790000001</v>
      </c>
      <c r="U25" s="54">
        <v>60.022262775000002</v>
      </c>
      <c r="V25" s="54">
        <v>59.903693634</v>
      </c>
      <c r="W25" s="54">
        <v>47.960249910000002</v>
      </c>
      <c r="X25" s="54">
        <v>39.435283179000002</v>
      </c>
      <c r="Y25" s="54">
        <v>36.623472419999999</v>
      </c>
      <c r="Z25" s="54">
        <v>38.367695847999997</v>
      </c>
      <c r="AA25" s="54">
        <v>52.532774033999999</v>
      </c>
      <c r="AB25" s="54">
        <v>43.693880972000002</v>
      </c>
      <c r="AC25" s="54">
        <v>38.218616445000002</v>
      </c>
      <c r="AD25" s="54">
        <v>34.553562149999998</v>
      </c>
      <c r="AE25" s="54">
        <v>38.843298312999998</v>
      </c>
      <c r="AF25" s="54">
        <v>45.339655229999998</v>
      </c>
      <c r="AG25" s="54">
        <v>53.059303763999999</v>
      </c>
      <c r="AH25" s="54">
        <v>51.962850938000003</v>
      </c>
      <c r="AI25" s="54">
        <v>40.842045900000002</v>
      </c>
      <c r="AJ25" s="54">
        <v>35.108945034000001</v>
      </c>
      <c r="AK25" s="54">
        <v>35.986838069999997</v>
      </c>
      <c r="AL25" s="54">
        <v>45.392050513999997</v>
      </c>
      <c r="AM25" s="54">
        <v>39.066714400999999</v>
      </c>
      <c r="AN25" s="54">
        <v>30.374045835</v>
      </c>
      <c r="AO25" s="54">
        <v>32.255243589999999</v>
      </c>
      <c r="AP25" s="54">
        <v>26.028867999999999</v>
      </c>
      <c r="AQ25" s="54">
        <v>28.779956986999998</v>
      </c>
      <c r="AR25" s="54">
        <v>36.643944990000001</v>
      </c>
      <c r="AS25" s="54">
        <v>47.636295298</v>
      </c>
      <c r="AT25" s="54">
        <v>47.030891527000001</v>
      </c>
      <c r="AU25" s="54">
        <v>37.330072285999996</v>
      </c>
      <c r="AV25" s="54">
        <v>33.106517025999999</v>
      </c>
      <c r="AW25" s="54">
        <v>32.995200973000003</v>
      </c>
      <c r="AX25" s="54">
        <v>35.261658744999998</v>
      </c>
      <c r="AY25" s="54">
        <v>45.666818966000001</v>
      </c>
      <c r="AZ25" s="54">
        <v>29.280994979999999</v>
      </c>
      <c r="BA25" s="54">
        <v>25.964041940000001</v>
      </c>
      <c r="BB25" s="54">
        <v>23.587258800000001</v>
      </c>
      <c r="BC25" s="232">
        <v>30.33633</v>
      </c>
      <c r="BD25" s="232">
        <v>37.709299999999999</v>
      </c>
      <c r="BE25" s="232">
        <v>46.590170000000001</v>
      </c>
      <c r="BF25" s="232">
        <v>45.726660000000003</v>
      </c>
      <c r="BG25" s="232">
        <v>33.82723</v>
      </c>
      <c r="BH25" s="232">
        <v>28.521629999999998</v>
      </c>
      <c r="BI25" s="232">
        <v>29.352540000000001</v>
      </c>
      <c r="BJ25" s="232">
        <v>34.155340000000002</v>
      </c>
      <c r="BK25" s="232">
        <v>39.887839999999997</v>
      </c>
      <c r="BL25" s="232">
        <v>28.526599999999998</v>
      </c>
      <c r="BM25" s="232">
        <v>25.257809999999999</v>
      </c>
      <c r="BN25" s="232">
        <v>19.323730000000001</v>
      </c>
      <c r="BO25" s="232">
        <v>26.54674</v>
      </c>
      <c r="BP25" s="232">
        <v>35.286479999999997</v>
      </c>
      <c r="BQ25" s="232">
        <v>45.175350000000002</v>
      </c>
      <c r="BR25" s="232">
        <v>44.841349999999998</v>
      </c>
      <c r="BS25" s="232">
        <v>33.585700000000003</v>
      </c>
      <c r="BT25" s="232">
        <v>28.681799999999999</v>
      </c>
      <c r="BU25" s="232">
        <v>27.35895</v>
      </c>
      <c r="BV25" s="232">
        <v>30.748280000000001</v>
      </c>
    </row>
    <row r="26" spans="1:74" ht="11.15" customHeight="1" x14ac:dyDescent="0.25">
      <c r="A26" s="12"/>
      <c r="B26" s="18"/>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234"/>
      <c r="BD26" s="234"/>
      <c r="BE26" s="234"/>
      <c r="BF26" s="234"/>
      <c r="BG26" s="234"/>
      <c r="BH26" s="234"/>
      <c r="BI26" s="234"/>
      <c r="BJ26" s="234"/>
      <c r="BK26" s="234"/>
      <c r="BL26" s="234"/>
      <c r="BM26" s="234"/>
      <c r="BN26" s="234"/>
      <c r="BO26" s="234"/>
      <c r="BP26" s="234"/>
      <c r="BQ26" s="234"/>
      <c r="BR26" s="234"/>
      <c r="BS26" s="234"/>
      <c r="BT26" s="234"/>
      <c r="BU26" s="234"/>
      <c r="BV26" s="234"/>
    </row>
    <row r="27" spans="1:74" ht="11.15" customHeight="1" x14ac:dyDescent="0.25">
      <c r="A27" s="12"/>
      <c r="B27" s="18" t="s">
        <v>691</v>
      </c>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230"/>
      <c r="BD27" s="230"/>
      <c r="BE27" s="230"/>
      <c r="BF27" s="230"/>
      <c r="BG27" s="230"/>
      <c r="BH27" s="230"/>
      <c r="BI27" s="230"/>
      <c r="BJ27" s="230"/>
      <c r="BK27" s="230"/>
      <c r="BL27" s="230"/>
      <c r="BM27" s="230"/>
      <c r="BN27" s="230"/>
      <c r="BO27" s="230"/>
      <c r="BP27" s="230"/>
      <c r="BQ27" s="230"/>
      <c r="BR27" s="230"/>
      <c r="BS27" s="230"/>
      <c r="BT27" s="230"/>
      <c r="BU27" s="230"/>
      <c r="BV27" s="230"/>
    </row>
    <row r="28" spans="1:74" ht="11.15" customHeight="1" x14ac:dyDescent="0.25">
      <c r="A28" s="12" t="s">
        <v>513</v>
      </c>
      <c r="B28" s="19" t="s">
        <v>86</v>
      </c>
      <c r="C28" s="167">
        <v>10.588585009999999</v>
      </c>
      <c r="D28" s="167">
        <v>10.56638768</v>
      </c>
      <c r="E28" s="167">
        <v>9.7339580740000002</v>
      </c>
      <c r="F28" s="167">
        <v>9.1044141369999991</v>
      </c>
      <c r="G28" s="167">
        <v>9.2137766330000002</v>
      </c>
      <c r="H28" s="167">
        <v>11.04517671</v>
      </c>
      <c r="I28" s="167">
        <v>12.631546889999999</v>
      </c>
      <c r="J28" s="167">
        <v>12.28967641</v>
      </c>
      <c r="K28" s="167">
        <v>11.12275842</v>
      </c>
      <c r="L28" s="167">
        <v>9.9312700679999999</v>
      </c>
      <c r="M28" s="167">
        <v>9.6076051200000006</v>
      </c>
      <c r="N28" s="167">
        <v>10.56451422</v>
      </c>
      <c r="O28" s="167">
        <v>10.773436439999999</v>
      </c>
      <c r="P28" s="167">
        <v>11.06486726</v>
      </c>
      <c r="Q28" s="167">
        <v>9.879763122</v>
      </c>
      <c r="R28" s="167">
        <v>9.4442929899999992</v>
      </c>
      <c r="S28" s="167">
        <v>9.7136223160000004</v>
      </c>
      <c r="T28" s="167">
        <v>11.67330898</v>
      </c>
      <c r="U28" s="167">
        <v>12.471803960000001</v>
      </c>
      <c r="V28" s="167">
        <v>12.69767553</v>
      </c>
      <c r="W28" s="167">
        <v>11.59440976</v>
      </c>
      <c r="X28" s="167">
        <v>10.11655942</v>
      </c>
      <c r="Y28" s="167">
        <v>9.9612955400000001</v>
      </c>
      <c r="Z28" s="167">
        <v>10.30758501</v>
      </c>
      <c r="AA28" s="167">
        <v>11.324295469999999</v>
      </c>
      <c r="AB28" s="167">
        <v>11.31050331</v>
      </c>
      <c r="AC28" s="167">
        <v>10.18989069</v>
      </c>
      <c r="AD28" s="167">
        <v>9.8595847180000007</v>
      </c>
      <c r="AE28" s="167">
        <v>10.36013112</v>
      </c>
      <c r="AF28" s="167">
        <v>11.95986079</v>
      </c>
      <c r="AG28" s="167">
        <v>12.960696970000001</v>
      </c>
      <c r="AH28" s="167">
        <v>12.973736730000001</v>
      </c>
      <c r="AI28" s="167">
        <v>11.728417520000001</v>
      </c>
      <c r="AJ28" s="167">
        <v>9.9471907210000001</v>
      </c>
      <c r="AK28" s="167">
        <v>10.127077809999999</v>
      </c>
      <c r="AL28" s="167">
        <v>10.95220192</v>
      </c>
      <c r="AM28" s="167">
        <v>10.773170941</v>
      </c>
      <c r="AN28" s="167">
        <v>10.771105557</v>
      </c>
      <c r="AO28" s="167">
        <v>10.23853164</v>
      </c>
      <c r="AP28" s="167">
        <v>9.6784801467000001</v>
      </c>
      <c r="AQ28" s="167">
        <v>9.9620966161000002</v>
      </c>
      <c r="AR28" s="167">
        <v>11.316752966999999</v>
      </c>
      <c r="AS28" s="167">
        <v>12.858463067000001</v>
      </c>
      <c r="AT28" s="167">
        <v>13.043105502</v>
      </c>
      <c r="AU28" s="167">
        <v>11.926513305</v>
      </c>
      <c r="AV28" s="167">
        <v>10.296387342999999</v>
      </c>
      <c r="AW28" s="167">
        <v>10.174125099999999</v>
      </c>
      <c r="AX28" s="167">
        <v>10.433295033</v>
      </c>
      <c r="AY28" s="167">
        <v>11.407829929</v>
      </c>
      <c r="AZ28" s="167">
        <v>10.816944199</v>
      </c>
      <c r="BA28" s="167">
        <v>10.057370000000001</v>
      </c>
      <c r="BB28" s="167">
        <v>9.7638210000000001</v>
      </c>
      <c r="BC28" s="230">
        <v>10.15381</v>
      </c>
      <c r="BD28" s="230">
        <v>11.883900000000001</v>
      </c>
      <c r="BE28" s="230">
        <v>13.278169999999999</v>
      </c>
      <c r="BF28" s="230">
        <v>13.362019999999999</v>
      </c>
      <c r="BG28" s="230">
        <v>12.128069999999999</v>
      </c>
      <c r="BH28" s="230">
        <v>10.532249999999999</v>
      </c>
      <c r="BI28" s="230">
        <v>10.320069999999999</v>
      </c>
      <c r="BJ28" s="230">
        <v>10.784079999999999</v>
      </c>
      <c r="BK28" s="230">
        <v>11.519439999999999</v>
      </c>
      <c r="BL28" s="230">
        <v>11.12466</v>
      </c>
      <c r="BM28" s="230">
        <v>10.366289999999999</v>
      </c>
      <c r="BN28" s="230">
        <v>9.9609539999999992</v>
      </c>
      <c r="BO28" s="230">
        <v>10.36745</v>
      </c>
      <c r="BP28" s="230">
        <v>12.08173</v>
      </c>
      <c r="BQ28" s="230">
        <v>13.452059999999999</v>
      </c>
      <c r="BR28" s="230">
        <v>13.53825</v>
      </c>
      <c r="BS28" s="230">
        <v>12.27896</v>
      </c>
      <c r="BT28" s="230">
        <v>10.66221</v>
      </c>
      <c r="BU28" s="230">
        <v>10.432180000000001</v>
      </c>
      <c r="BV28" s="230">
        <v>10.888439999999999</v>
      </c>
    </row>
    <row r="29" spans="1:74" ht="11.15" customHeight="1" x14ac:dyDescent="0.25">
      <c r="A29" s="12"/>
      <c r="B29" s="18"/>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230"/>
      <c r="BD29" s="230"/>
      <c r="BE29" s="230"/>
      <c r="BF29" s="230"/>
      <c r="BG29" s="230"/>
      <c r="BH29" s="230"/>
      <c r="BI29" s="230"/>
      <c r="BJ29" s="230"/>
      <c r="BK29" s="230"/>
      <c r="BL29" s="230"/>
      <c r="BM29" s="230"/>
      <c r="BN29" s="230"/>
      <c r="BO29" s="230"/>
      <c r="BP29" s="230"/>
      <c r="BQ29" s="230"/>
      <c r="BR29" s="230"/>
      <c r="BS29" s="230"/>
      <c r="BT29" s="230"/>
      <c r="BU29" s="230"/>
      <c r="BV29" s="230"/>
    </row>
    <row r="30" spans="1:74" ht="11.15" customHeight="1" x14ac:dyDescent="0.25">
      <c r="A30" s="12"/>
      <c r="B30" s="18" t="s">
        <v>214</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230"/>
      <c r="BD30" s="230"/>
      <c r="BE30" s="230"/>
      <c r="BF30" s="230"/>
      <c r="BG30" s="230"/>
      <c r="BH30" s="230"/>
      <c r="BI30" s="230"/>
      <c r="BJ30" s="230"/>
      <c r="BK30" s="230"/>
      <c r="BL30" s="230"/>
      <c r="BM30" s="230"/>
      <c r="BN30" s="230"/>
      <c r="BO30" s="230"/>
      <c r="BP30" s="230"/>
      <c r="BQ30" s="230"/>
      <c r="BR30" s="230"/>
      <c r="BS30" s="230"/>
      <c r="BT30" s="230"/>
      <c r="BU30" s="230"/>
      <c r="BV30" s="230"/>
    </row>
    <row r="31" spans="1:74" ht="11.15" customHeight="1" x14ac:dyDescent="0.25">
      <c r="A31" s="104" t="s">
        <v>21</v>
      </c>
      <c r="B31" s="22" t="s">
        <v>87</v>
      </c>
      <c r="C31" s="167">
        <v>0.62691344076</v>
      </c>
      <c r="D31" s="167">
        <v>0.61502178775000005</v>
      </c>
      <c r="E31" s="167">
        <v>0.61101258033000005</v>
      </c>
      <c r="F31" s="167">
        <v>0.55364224381000005</v>
      </c>
      <c r="G31" s="167">
        <v>0.61980088732000005</v>
      </c>
      <c r="H31" s="167">
        <v>0.63673542850999998</v>
      </c>
      <c r="I31" s="167">
        <v>0.62420063025000005</v>
      </c>
      <c r="J31" s="167">
        <v>0.60759074094999999</v>
      </c>
      <c r="K31" s="167">
        <v>0.57350239221999999</v>
      </c>
      <c r="L31" s="167">
        <v>0.59244855548999997</v>
      </c>
      <c r="M31" s="167">
        <v>0.61205814459999996</v>
      </c>
      <c r="N31" s="167">
        <v>0.62491223936999996</v>
      </c>
      <c r="O31" s="167">
        <v>0.60697291527999997</v>
      </c>
      <c r="P31" s="167">
        <v>0.54648790026000005</v>
      </c>
      <c r="Q31" s="167">
        <v>0.66641879803000004</v>
      </c>
      <c r="R31" s="167">
        <v>0.64147927361000001</v>
      </c>
      <c r="S31" s="167">
        <v>0.68173553406999998</v>
      </c>
      <c r="T31" s="167">
        <v>0.64471775132999998</v>
      </c>
      <c r="U31" s="167">
        <v>0.63856290668000004</v>
      </c>
      <c r="V31" s="167">
        <v>0.64255087111999998</v>
      </c>
      <c r="W31" s="167">
        <v>0.61046084911999998</v>
      </c>
      <c r="X31" s="167">
        <v>0.64113439361000002</v>
      </c>
      <c r="Y31" s="167">
        <v>0.64315868782999996</v>
      </c>
      <c r="Z31" s="167">
        <v>0.67961911546999998</v>
      </c>
      <c r="AA31" s="167">
        <v>0.66607815544000004</v>
      </c>
      <c r="AB31" s="167">
        <v>0.62764673067999999</v>
      </c>
      <c r="AC31" s="167">
        <v>0.71497593267000004</v>
      </c>
      <c r="AD31" s="167">
        <v>0.69979411269000003</v>
      </c>
      <c r="AE31" s="167">
        <v>0.72462085035000001</v>
      </c>
      <c r="AF31" s="167">
        <v>0.71015344109</v>
      </c>
      <c r="AG31" s="167">
        <v>0.69173291824000005</v>
      </c>
      <c r="AH31" s="167">
        <v>0.66445257537000002</v>
      </c>
      <c r="AI31" s="167">
        <v>0.61793207581999998</v>
      </c>
      <c r="AJ31" s="167">
        <v>0.64645053151999998</v>
      </c>
      <c r="AK31" s="167">
        <v>0.66494030517000002</v>
      </c>
      <c r="AL31" s="167">
        <v>0.66104031452000001</v>
      </c>
      <c r="AM31" s="167">
        <v>0.68357716943000002</v>
      </c>
      <c r="AN31" s="167">
        <v>0.64321422262000005</v>
      </c>
      <c r="AO31" s="167">
        <v>0.71820267295999995</v>
      </c>
      <c r="AP31" s="167">
        <v>0.68700038973999999</v>
      </c>
      <c r="AQ31" s="167">
        <v>0.73518836230999995</v>
      </c>
      <c r="AR31" s="167">
        <v>0.68135349078999996</v>
      </c>
      <c r="AS31" s="167">
        <v>0.6930818997</v>
      </c>
      <c r="AT31" s="167">
        <v>0.70315517669000005</v>
      </c>
      <c r="AU31" s="167">
        <v>0.65165724475999998</v>
      </c>
      <c r="AV31" s="167">
        <v>0.69024498828000003</v>
      </c>
      <c r="AW31" s="167">
        <v>0.66423329569</v>
      </c>
      <c r="AX31" s="167">
        <v>0.68960082320000005</v>
      </c>
      <c r="AY31" s="167">
        <v>0.66154025980999998</v>
      </c>
      <c r="AZ31" s="167">
        <v>0.68515862570999997</v>
      </c>
      <c r="BA31" s="167">
        <v>0.75799942354000005</v>
      </c>
      <c r="BB31" s="167">
        <v>0.75210847779000001</v>
      </c>
      <c r="BC31" s="230">
        <v>0.77095440000000004</v>
      </c>
      <c r="BD31" s="230">
        <v>0.76087830000000001</v>
      </c>
      <c r="BE31" s="230">
        <v>0.76864449999999995</v>
      </c>
      <c r="BF31" s="230">
        <v>0.76000480000000004</v>
      </c>
      <c r="BG31" s="230">
        <v>0.70620609999999995</v>
      </c>
      <c r="BH31" s="230">
        <v>0.73597659999999998</v>
      </c>
      <c r="BI31" s="230">
        <v>0.7278656</v>
      </c>
      <c r="BJ31" s="230">
        <v>0.74475590000000003</v>
      </c>
      <c r="BK31" s="230">
        <v>0.72588419999999998</v>
      </c>
      <c r="BL31" s="230">
        <v>0.71125289999999997</v>
      </c>
      <c r="BM31" s="230">
        <v>0.81333540000000004</v>
      </c>
      <c r="BN31" s="230">
        <v>0.80420130000000001</v>
      </c>
      <c r="BO31" s="230">
        <v>0.8287795</v>
      </c>
      <c r="BP31" s="230">
        <v>0.80616650000000001</v>
      </c>
      <c r="BQ31" s="230">
        <v>0.81747080000000005</v>
      </c>
      <c r="BR31" s="230">
        <v>0.7995795</v>
      </c>
      <c r="BS31" s="230">
        <v>0.74765740000000003</v>
      </c>
      <c r="BT31" s="230">
        <v>0.76869419999999999</v>
      </c>
      <c r="BU31" s="230">
        <v>0.75671219999999995</v>
      </c>
      <c r="BV31" s="230">
        <v>0.77123450000000005</v>
      </c>
    </row>
    <row r="32" spans="1:74" ht="11.15" customHeight="1" x14ac:dyDescent="0.25">
      <c r="A32" s="12"/>
      <c r="B32" s="18"/>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230"/>
      <c r="BD32" s="230"/>
      <c r="BE32" s="230"/>
      <c r="BF32" s="230"/>
      <c r="BG32" s="230"/>
      <c r="BH32" s="230"/>
      <c r="BI32" s="230"/>
      <c r="BJ32" s="230"/>
      <c r="BK32" s="230"/>
      <c r="BL32" s="230"/>
      <c r="BM32" s="230"/>
      <c r="BN32" s="230"/>
      <c r="BO32" s="230"/>
      <c r="BP32" s="230"/>
      <c r="BQ32" s="230"/>
      <c r="BR32" s="230"/>
      <c r="BS32" s="230"/>
      <c r="BT32" s="230"/>
      <c r="BU32" s="230"/>
      <c r="BV32" s="230"/>
    </row>
    <row r="33" spans="1:74" ht="11.15" customHeight="1" x14ac:dyDescent="0.25">
      <c r="A33" s="12"/>
      <c r="B33" s="18" t="s">
        <v>215</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234"/>
      <c r="BD33" s="234"/>
      <c r="BE33" s="234"/>
      <c r="BF33" s="234"/>
      <c r="BG33" s="234"/>
      <c r="BH33" s="234"/>
      <c r="BI33" s="234"/>
      <c r="BJ33" s="234"/>
      <c r="BK33" s="234"/>
      <c r="BL33" s="234"/>
      <c r="BM33" s="234"/>
      <c r="BN33" s="234"/>
      <c r="BO33" s="234"/>
      <c r="BP33" s="234"/>
      <c r="BQ33" s="234"/>
      <c r="BR33" s="234"/>
      <c r="BS33" s="234"/>
      <c r="BT33" s="234"/>
      <c r="BU33" s="234"/>
      <c r="BV33" s="234"/>
    </row>
    <row r="34" spans="1:74" ht="11.15" customHeight="1" x14ac:dyDescent="0.25">
      <c r="A34" s="15" t="s">
        <v>516</v>
      </c>
      <c r="B34" s="22" t="s">
        <v>87</v>
      </c>
      <c r="C34" s="167">
        <v>8.6496048610000003</v>
      </c>
      <c r="D34" s="167">
        <v>8.0194898800000001</v>
      </c>
      <c r="E34" s="167">
        <v>7.5357281719999998</v>
      </c>
      <c r="F34" s="167">
        <v>6.1617287129999996</v>
      </c>
      <c r="G34" s="167">
        <v>6.4318868619999998</v>
      </c>
      <c r="H34" s="167">
        <v>6.8819001110000002</v>
      </c>
      <c r="I34" s="167">
        <v>7.7108944230000001</v>
      </c>
      <c r="J34" s="167">
        <v>7.6835481620000001</v>
      </c>
      <c r="K34" s="167">
        <v>7.0068488970000002</v>
      </c>
      <c r="L34" s="167">
        <v>7.156248765</v>
      </c>
      <c r="M34" s="167">
        <v>7.2377501110000004</v>
      </c>
      <c r="N34" s="167">
        <v>8.3767667550000002</v>
      </c>
      <c r="O34" s="167">
        <v>8.5793675920000005</v>
      </c>
      <c r="P34" s="167">
        <v>7.8266143719999999</v>
      </c>
      <c r="Q34" s="167">
        <v>7.7026359739999997</v>
      </c>
      <c r="R34" s="167">
        <v>7.1244918940000002</v>
      </c>
      <c r="S34" s="167">
        <v>7.3101533910000001</v>
      </c>
      <c r="T34" s="167">
        <v>7.6690683069999999</v>
      </c>
      <c r="U34" s="167">
        <v>8.0703084789999995</v>
      </c>
      <c r="V34" s="167">
        <v>8.1629866969999991</v>
      </c>
      <c r="W34" s="167">
        <v>7.3753925520000001</v>
      </c>
      <c r="X34" s="167">
        <v>7.4186719019999998</v>
      </c>
      <c r="Y34" s="167">
        <v>7.7739452419999999</v>
      </c>
      <c r="Z34" s="167">
        <v>8.3492671489999992</v>
      </c>
      <c r="AA34" s="167">
        <v>9.0356621449999999</v>
      </c>
      <c r="AB34" s="167">
        <v>7.9947562159999999</v>
      </c>
      <c r="AC34" s="167">
        <v>8.0444478050000008</v>
      </c>
      <c r="AD34" s="167">
        <v>7.2352244060000004</v>
      </c>
      <c r="AE34" s="167">
        <v>7.4269960079999997</v>
      </c>
      <c r="AF34" s="167">
        <v>7.6371419310000004</v>
      </c>
      <c r="AG34" s="167">
        <v>8.1032052510000003</v>
      </c>
      <c r="AH34" s="167">
        <v>8.11077388</v>
      </c>
      <c r="AI34" s="167">
        <v>7.386259162</v>
      </c>
      <c r="AJ34" s="167">
        <v>7.3800333299999998</v>
      </c>
      <c r="AK34" s="167">
        <v>7.7998604130000002</v>
      </c>
      <c r="AL34" s="167">
        <v>8.6363103209999998</v>
      </c>
      <c r="AM34" s="167">
        <v>8.4410562609999999</v>
      </c>
      <c r="AN34" s="167">
        <v>7.5717157420000003</v>
      </c>
      <c r="AO34" s="167">
        <v>8.1043600649999998</v>
      </c>
      <c r="AP34" s="167">
        <v>7.1738647389999999</v>
      </c>
      <c r="AQ34" s="167">
        <v>7.3537549230000003</v>
      </c>
      <c r="AR34" s="167">
        <v>7.4850589569999997</v>
      </c>
      <c r="AS34" s="167">
        <v>8.0862542729999998</v>
      </c>
      <c r="AT34" s="167">
        <v>8.2312068000000007</v>
      </c>
      <c r="AU34" s="167">
        <v>7.409893823</v>
      </c>
      <c r="AV34" s="167">
        <v>7.5628967669999998</v>
      </c>
      <c r="AW34" s="167">
        <v>7.8453679569999997</v>
      </c>
      <c r="AX34" s="167">
        <v>8.3260805439999999</v>
      </c>
      <c r="AY34" s="167">
        <v>8.972857973</v>
      </c>
      <c r="AZ34" s="167">
        <v>7.7579289999999999</v>
      </c>
      <c r="BA34" s="167">
        <v>7.7660309999999999</v>
      </c>
      <c r="BB34" s="167">
        <v>7.2091329999999996</v>
      </c>
      <c r="BC34" s="230">
        <v>7.3999100000000002</v>
      </c>
      <c r="BD34" s="230">
        <v>7.6440289999999997</v>
      </c>
      <c r="BE34" s="230">
        <v>8.2457919999999998</v>
      </c>
      <c r="BF34" s="230">
        <v>8.2736029999999996</v>
      </c>
      <c r="BG34" s="230">
        <v>7.4548990000000002</v>
      </c>
      <c r="BH34" s="230">
        <v>7.5292630000000003</v>
      </c>
      <c r="BI34" s="230">
        <v>7.7417600000000002</v>
      </c>
      <c r="BJ34" s="230">
        <v>8.5557149999999993</v>
      </c>
      <c r="BK34" s="230">
        <v>8.8581020000000006</v>
      </c>
      <c r="BL34" s="230">
        <v>7.704834</v>
      </c>
      <c r="BM34" s="230">
        <v>7.9763469999999996</v>
      </c>
      <c r="BN34" s="230">
        <v>7.1599810000000002</v>
      </c>
      <c r="BO34" s="230">
        <v>7.4263640000000004</v>
      </c>
      <c r="BP34" s="230">
        <v>7.6488690000000004</v>
      </c>
      <c r="BQ34" s="230">
        <v>8.2444860000000002</v>
      </c>
      <c r="BR34" s="230">
        <v>8.2672670000000004</v>
      </c>
      <c r="BS34" s="230">
        <v>7.4654809999999996</v>
      </c>
      <c r="BT34" s="230">
        <v>7.5405530000000001</v>
      </c>
      <c r="BU34" s="230">
        <v>7.7476099999999999</v>
      </c>
      <c r="BV34" s="230">
        <v>8.5736530000000002</v>
      </c>
    </row>
    <row r="35" spans="1:74" ht="11.15" customHeight="1" x14ac:dyDescent="0.25">
      <c r="A35" s="12"/>
      <c r="B35" s="18"/>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235"/>
      <c r="BD35" s="235"/>
      <c r="BE35" s="235"/>
      <c r="BF35" s="235"/>
      <c r="BG35" s="235"/>
      <c r="BH35" s="235"/>
      <c r="BI35" s="235"/>
      <c r="BJ35" s="235"/>
      <c r="BK35" s="235"/>
      <c r="BL35" s="235"/>
      <c r="BM35" s="235"/>
      <c r="BN35" s="235"/>
      <c r="BO35" s="235"/>
      <c r="BP35" s="235"/>
      <c r="BQ35" s="235"/>
      <c r="BR35" s="235"/>
      <c r="BS35" s="235"/>
      <c r="BT35" s="235"/>
      <c r="BU35" s="235"/>
      <c r="BV35" s="235"/>
    </row>
    <row r="36" spans="1:74" ht="11.15" customHeight="1" x14ac:dyDescent="0.25">
      <c r="A36" s="12"/>
      <c r="B36" s="16" t="s">
        <v>116</v>
      </c>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235"/>
      <c r="BD36" s="235"/>
      <c r="BE36" s="235"/>
      <c r="BF36" s="235"/>
      <c r="BG36" s="235"/>
      <c r="BH36" s="235"/>
      <c r="BI36" s="235"/>
      <c r="BJ36" s="235"/>
      <c r="BK36" s="235"/>
      <c r="BL36" s="235"/>
      <c r="BM36" s="235"/>
      <c r="BN36" s="235"/>
      <c r="BO36" s="235"/>
      <c r="BP36" s="235"/>
      <c r="BQ36" s="235"/>
      <c r="BR36" s="235"/>
      <c r="BS36" s="235"/>
      <c r="BT36" s="235"/>
      <c r="BU36" s="235"/>
      <c r="BV36" s="235"/>
    </row>
    <row r="37" spans="1:74" ht="11.15" customHeight="1" x14ac:dyDescent="0.25">
      <c r="A37" s="15"/>
      <c r="B37" s="1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231"/>
      <c r="BD37" s="231"/>
      <c r="BE37" s="231"/>
      <c r="BF37" s="231"/>
      <c r="BG37" s="231"/>
      <c r="BH37" s="231"/>
      <c r="BI37" s="231"/>
      <c r="BJ37" s="231"/>
      <c r="BK37" s="231"/>
      <c r="BL37" s="231"/>
      <c r="BM37" s="231"/>
      <c r="BN37" s="231"/>
      <c r="BO37" s="231"/>
      <c r="BP37" s="231"/>
      <c r="BQ37" s="231"/>
      <c r="BR37" s="231"/>
      <c r="BS37" s="231"/>
      <c r="BT37" s="231"/>
      <c r="BU37" s="231"/>
      <c r="BV37" s="231"/>
    </row>
    <row r="38" spans="1:74" ht="11.15" customHeight="1" x14ac:dyDescent="0.25">
      <c r="A38" s="448"/>
      <c r="B38" s="18" t="s">
        <v>859</v>
      </c>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231"/>
      <c r="BD38" s="231"/>
      <c r="BE38" s="231"/>
      <c r="BF38" s="231"/>
      <c r="BG38" s="231"/>
      <c r="BH38" s="231"/>
      <c r="BI38" s="231"/>
      <c r="BJ38" s="231"/>
      <c r="BK38" s="231"/>
      <c r="BL38" s="231"/>
      <c r="BM38" s="231"/>
      <c r="BN38" s="231"/>
      <c r="BO38" s="231"/>
      <c r="BP38" s="231"/>
      <c r="BQ38" s="231"/>
      <c r="BR38" s="231"/>
      <c r="BS38" s="231"/>
      <c r="BT38" s="231"/>
      <c r="BU38" s="231"/>
      <c r="BV38" s="231"/>
    </row>
    <row r="39" spans="1:74" ht="11.15" customHeight="1" x14ac:dyDescent="0.25">
      <c r="A39" s="448" t="s">
        <v>441</v>
      </c>
      <c r="B39" s="22" t="s">
        <v>91</v>
      </c>
      <c r="C39" s="167">
        <v>57.52</v>
      </c>
      <c r="D39" s="167">
        <v>50.54</v>
      </c>
      <c r="E39" s="167">
        <v>29.21</v>
      </c>
      <c r="F39" s="167">
        <v>16.55</v>
      </c>
      <c r="G39" s="167">
        <v>28.56</v>
      </c>
      <c r="H39" s="167">
        <v>38.31</v>
      </c>
      <c r="I39" s="167">
        <v>40.71</v>
      </c>
      <c r="J39" s="167">
        <v>42.34</v>
      </c>
      <c r="K39" s="167">
        <v>39.630000000000003</v>
      </c>
      <c r="L39" s="167">
        <v>39.4</v>
      </c>
      <c r="M39" s="167">
        <v>40.94</v>
      </c>
      <c r="N39" s="167">
        <v>47.02</v>
      </c>
      <c r="O39" s="167">
        <v>52</v>
      </c>
      <c r="P39" s="167">
        <v>59.04</v>
      </c>
      <c r="Q39" s="167">
        <v>62.33</v>
      </c>
      <c r="R39" s="167">
        <v>61.72</v>
      </c>
      <c r="S39" s="167">
        <v>65.17</v>
      </c>
      <c r="T39" s="167">
        <v>71.38</v>
      </c>
      <c r="U39" s="167">
        <v>72.489999999999995</v>
      </c>
      <c r="V39" s="167">
        <v>67.73</v>
      </c>
      <c r="W39" s="167">
        <v>71.650000000000006</v>
      </c>
      <c r="X39" s="167">
        <v>81.48</v>
      </c>
      <c r="Y39" s="167">
        <v>79.150000000000006</v>
      </c>
      <c r="Z39" s="167">
        <v>71.709999999999994</v>
      </c>
      <c r="AA39" s="167">
        <v>83.22</v>
      </c>
      <c r="AB39" s="167">
        <v>91.64</v>
      </c>
      <c r="AC39" s="167">
        <v>108.5</v>
      </c>
      <c r="AD39" s="167">
        <v>101.78</v>
      </c>
      <c r="AE39" s="167">
        <v>109.55</v>
      </c>
      <c r="AF39" s="167">
        <v>114.84</v>
      </c>
      <c r="AG39" s="167">
        <v>101.62</v>
      </c>
      <c r="AH39" s="167">
        <v>93.67</v>
      </c>
      <c r="AI39" s="167">
        <v>84.26</v>
      </c>
      <c r="AJ39" s="167">
        <v>87.55</v>
      </c>
      <c r="AK39" s="167">
        <v>84.37</v>
      </c>
      <c r="AL39" s="167">
        <v>76.44</v>
      </c>
      <c r="AM39" s="167">
        <v>78.12</v>
      </c>
      <c r="AN39" s="167">
        <v>76.83</v>
      </c>
      <c r="AO39" s="167">
        <v>73.28</v>
      </c>
      <c r="AP39" s="167">
        <v>79.45</v>
      </c>
      <c r="AQ39" s="167">
        <v>71.58</v>
      </c>
      <c r="AR39" s="167">
        <v>70.25</v>
      </c>
      <c r="AS39" s="167">
        <v>76.069999999999993</v>
      </c>
      <c r="AT39" s="167">
        <v>81.39</v>
      </c>
      <c r="AU39" s="167">
        <v>89.43</v>
      </c>
      <c r="AV39" s="167">
        <v>85.64</v>
      </c>
      <c r="AW39" s="167">
        <v>77.69</v>
      </c>
      <c r="AX39" s="167">
        <v>71.900000000000006</v>
      </c>
      <c r="AY39" s="167">
        <v>74.150000000000006</v>
      </c>
      <c r="AZ39" s="167">
        <v>77.25</v>
      </c>
      <c r="BA39" s="167">
        <v>81.28</v>
      </c>
      <c r="BB39" s="167">
        <v>85.35</v>
      </c>
      <c r="BC39" s="230">
        <v>83.5</v>
      </c>
      <c r="BD39" s="230">
        <v>85.5</v>
      </c>
      <c r="BE39" s="230">
        <v>85.5</v>
      </c>
      <c r="BF39" s="230">
        <v>85.5</v>
      </c>
      <c r="BG39" s="230">
        <v>85.5</v>
      </c>
      <c r="BH39" s="230">
        <v>84.5</v>
      </c>
      <c r="BI39" s="230">
        <v>84.5</v>
      </c>
      <c r="BJ39" s="230">
        <v>83.5</v>
      </c>
      <c r="BK39" s="230">
        <v>83.5</v>
      </c>
      <c r="BL39" s="230">
        <v>83.5</v>
      </c>
      <c r="BM39" s="230">
        <v>83.5</v>
      </c>
      <c r="BN39" s="230">
        <v>81.5</v>
      </c>
      <c r="BO39" s="230">
        <v>81.5</v>
      </c>
      <c r="BP39" s="230">
        <v>81.5</v>
      </c>
      <c r="BQ39" s="230">
        <v>80.5</v>
      </c>
      <c r="BR39" s="230">
        <v>80.5</v>
      </c>
      <c r="BS39" s="230">
        <v>80.5</v>
      </c>
      <c r="BT39" s="230">
        <v>78.5</v>
      </c>
      <c r="BU39" s="230">
        <v>78.5</v>
      </c>
      <c r="BV39" s="230">
        <v>77.5</v>
      </c>
    </row>
    <row r="40" spans="1:74" ht="11.15" customHeight="1" x14ac:dyDescent="0.25">
      <c r="A40" s="15"/>
      <c r="B40" s="1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231"/>
      <c r="BD40" s="231"/>
      <c r="BE40" s="231"/>
      <c r="BF40" s="231"/>
      <c r="BG40" s="231"/>
      <c r="BH40" s="231"/>
      <c r="BI40" s="231"/>
      <c r="BJ40" s="231"/>
      <c r="BK40" s="231"/>
      <c r="BL40" s="231"/>
      <c r="BM40" s="231"/>
      <c r="BN40" s="231"/>
      <c r="BO40" s="231"/>
      <c r="BP40" s="231"/>
      <c r="BQ40" s="231"/>
      <c r="BR40" s="231"/>
      <c r="BS40" s="231"/>
      <c r="BT40" s="231"/>
      <c r="BU40" s="231"/>
      <c r="BV40" s="231"/>
    </row>
    <row r="41" spans="1:74" ht="11.15" customHeight="1" x14ac:dyDescent="0.25">
      <c r="A41" s="447"/>
      <c r="B41" s="18" t="s">
        <v>712</v>
      </c>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235"/>
      <c r="BD41" s="235"/>
      <c r="BE41" s="235"/>
      <c r="BF41" s="235"/>
      <c r="BG41" s="235"/>
      <c r="BH41" s="235"/>
      <c r="BI41" s="235"/>
      <c r="BJ41" s="235"/>
      <c r="BK41" s="235"/>
      <c r="BL41" s="235"/>
      <c r="BM41" s="235"/>
      <c r="BN41" s="235"/>
      <c r="BO41" s="235"/>
      <c r="BP41" s="235"/>
      <c r="BQ41" s="235"/>
      <c r="BR41" s="235"/>
      <c r="BS41" s="235"/>
      <c r="BT41" s="235"/>
      <c r="BU41" s="235"/>
      <c r="BV41" s="235"/>
    </row>
    <row r="42" spans="1:74" ht="11.15" customHeight="1" x14ac:dyDescent="0.25">
      <c r="A42" s="448" t="s">
        <v>122</v>
      </c>
      <c r="B42" s="22" t="s">
        <v>92</v>
      </c>
      <c r="C42" s="167">
        <v>2.02</v>
      </c>
      <c r="D42" s="167">
        <v>1.91</v>
      </c>
      <c r="E42" s="167">
        <v>1.79</v>
      </c>
      <c r="F42" s="167">
        <v>1.74</v>
      </c>
      <c r="G42" s="167">
        <v>1.748</v>
      </c>
      <c r="H42" s="167">
        <v>1.631</v>
      </c>
      <c r="I42" s="167">
        <v>1.7669999999999999</v>
      </c>
      <c r="J42" s="167">
        <v>2.2999999999999998</v>
      </c>
      <c r="K42" s="167">
        <v>1.9219999999999999</v>
      </c>
      <c r="L42" s="167">
        <v>2.39</v>
      </c>
      <c r="M42" s="167">
        <v>2.61</v>
      </c>
      <c r="N42" s="167">
        <v>2.59</v>
      </c>
      <c r="O42" s="167">
        <v>2.71</v>
      </c>
      <c r="P42" s="167">
        <v>5.35</v>
      </c>
      <c r="Q42" s="167">
        <v>2.62</v>
      </c>
      <c r="R42" s="167">
        <v>2.6629999999999998</v>
      </c>
      <c r="S42" s="167">
        <v>2.91</v>
      </c>
      <c r="T42" s="167">
        <v>3.26</v>
      </c>
      <c r="U42" s="167">
        <v>3.84</v>
      </c>
      <c r="V42" s="167">
        <v>4.07</v>
      </c>
      <c r="W42" s="167">
        <v>5.16</v>
      </c>
      <c r="X42" s="167">
        <v>5.51</v>
      </c>
      <c r="Y42" s="167">
        <v>5.05</v>
      </c>
      <c r="Z42" s="167">
        <v>3.76</v>
      </c>
      <c r="AA42" s="167">
        <v>4.38</v>
      </c>
      <c r="AB42" s="167">
        <v>4.6900000000000004</v>
      </c>
      <c r="AC42" s="167">
        <v>4.9000000000000004</v>
      </c>
      <c r="AD42" s="167">
        <v>6.59</v>
      </c>
      <c r="AE42" s="167">
        <v>8.14</v>
      </c>
      <c r="AF42" s="167">
        <v>7.7</v>
      </c>
      <c r="AG42" s="167">
        <v>7.2839999999999998</v>
      </c>
      <c r="AH42" s="167">
        <v>8.8000000000000007</v>
      </c>
      <c r="AI42" s="167">
        <v>7.88</v>
      </c>
      <c r="AJ42" s="167">
        <v>5.66</v>
      </c>
      <c r="AK42" s="167">
        <v>5.45</v>
      </c>
      <c r="AL42" s="167">
        <v>5.53</v>
      </c>
      <c r="AM42" s="167">
        <v>3.27</v>
      </c>
      <c r="AN42" s="167">
        <v>2.38</v>
      </c>
      <c r="AO42" s="167">
        <v>2.31</v>
      </c>
      <c r="AP42" s="167">
        <v>2.16</v>
      </c>
      <c r="AQ42" s="167">
        <v>2.15</v>
      </c>
      <c r="AR42" s="167">
        <v>2.1800000000000002</v>
      </c>
      <c r="AS42" s="167">
        <v>2.5499999999999998</v>
      </c>
      <c r="AT42" s="167">
        <v>2.58</v>
      </c>
      <c r="AU42" s="167">
        <v>2.64</v>
      </c>
      <c r="AV42" s="167">
        <v>2.98</v>
      </c>
      <c r="AW42" s="167">
        <v>2.71</v>
      </c>
      <c r="AX42" s="167">
        <v>2.52</v>
      </c>
      <c r="AY42" s="167">
        <v>3.18</v>
      </c>
      <c r="AZ42" s="167">
        <v>1.72</v>
      </c>
      <c r="BA42" s="167">
        <v>1.49</v>
      </c>
      <c r="BB42" s="167">
        <v>1.6</v>
      </c>
      <c r="BC42" s="230">
        <v>1.6761010000000001</v>
      </c>
      <c r="BD42" s="230">
        <v>1.8414809999999999</v>
      </c>
      <c r="BE42" s="230">
        <v>1.9760470000000001</v>
      </c>
      <c r="BF42" s="230">
        <v>2.1719170000000001</v>
      </c>
      <c r="BG42" s="230">
        <v>2.3437169999999998</v>
      </c>
      <c r="BH42" s="230">
        <v>2.4580069999999998</v>
      </c>
      <c r="BI42" s="230">
        <v>2.7231649999999998</v>
      </c>
      <c r="BJ42" s="230">
        <v>2.9990480000000002</v>
      </c>
      <c r="BK42" s="230">
        <v>3.115853</v>
      </c>
      <c r="BL42" s="230">
        <v>2.8543069999999999</v>
      </c>
      <c r="BM42" s="230">
        <v>2.8232309999999998</v>
      </c>
      <c r="BN42" s="230">
        <v>2.6717110000000002</v>
      </c>
      <c r="BO42" s="230">
        <v>2.7893409999999998</v>
      </c>
      <c r="BP42" s="230">
        <v>3.0473750000000002</v>
      </c>
      <c r="BQ42" s="230">
        <v>3.1700029999999999</v>
      </c>
      <c r="BR42" s="230">
        <v>3.162239</v>
      </c>
      <c r="BS42" s="230">
        <v>3.2522169999999999</v>
      </c>
      <c r="BT42" s="230">
        <v>3.2418490000000002</v>
      </c>
      <c r="BU42" s="230">
        <v>3.3438050000000001</v>
      </c>
      <c r="BV42" s="230">
        <v>3.5850219999999999</v>
      </c>
    </row>
    <row r="43" spans="1:74" ht="11.15" customHeight="1" x14ac:dyDescent="0.25">
      <c r="A43" s="12"/>
      <c r="B43" s="1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234"/>
      <c r="BD43" s="234"/>
      <c r="BE43" s="234"/>
      <c r="BF43" s="234"/>
      <c r="BG43" s="234"/>
      <c r="BH43" s="234"/>
      <c r="BI43" s="234"/>
      <c r="BJ43" s="234"/>
      <c r="BK43" s="234"/>
      <c r="BL43" s="234"/>
      <c r="BM43" s="234"/>
      <c r="BN43" s="234"/>
      <c r="BO43" s="234"/>
      <c r="BP43" s="234"/>
      <c r="BQ43" s="234"/>
      <c r="BR43" s="234"/>
      <c r="BS43" s="234"/>
      <c r="BT43" s="234"/>
      <c r="BU43" s="234"/>
      <c r="BV43" s="234"/>
    </row>
    <row r="44" spans="1:74" ht="11.15" customHeight="1" x14ac:dyDescent="0.25">
      <c r="A44" s="12"/>
      <c r="B44" s="18" t="s">
        <v>694</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234"/>
      <c r="BD44" s="234"/>
      <c r="BE44" s="234"/>
      <c r="BF44" s="234"/>
      <c r="BG44" s="234"/>
      <c r="BH44" s="234"/>
      <c r="BI44" s="234"/>
      <c r="BJ44" s="234"/>
      <c r="BK44" s="234"/>
      <c r="BL44" s="234"/>
      <c r="BM44" s="234"/>
      <c r="BN44" s="234"/>
      <c r="BO44" s="234"/>
      <c r="BP44" s="234"/>
      <c r="BQ44" s="234"/>
      <c r="BR44" s="234"/>
      <c r="BS44" s="234"/>
      <c r="BT44" s="234"/>
      <c r="BU44" s="234"/>
      <c r="BV44" s="234"/>
    </row>
    <row r="45" spans="1:74" ht="11.15" customHeight="1" x14ac:dyDescent="0.25">
      <c r="A45" s="15" t="s">
        <v>446</v>
      </c>
      <c r="B45" s="22" t="s">
        <v>92</v>
      </c>
      <c r="C45" s="167">
        <v>1.9360287529</v>
      </c>
      <c r="D45" s="167">
        <v>1.9044576946</v>
      </c>
      <c r="E45" s="167">
        <v>1.9306326428</v>
      </c>
      <c r="F45" s="167">
        <v>1.9229253076999999</v>
      </c>
      <c r="G45" s="167">
        <v>1.8920969184</v>
      </c>
      <c r="H45" s="167">
        <v>1.9045386050999999</v>
      </c>
      <c r="I45" s="167">
        <v>1.9081920777000001</v>
      </c>
      <c r="J45" s="167">
        <v>1.9374620145999999</v>
      </c>
      <c r="K45" s="167">
        <v>1.9396412607</v>
      </c>
      <c r="L45" s="167">
        <v>1.9119282651</v>
      </c>
      <c r="M45" s="167">
        <v>1.9084583820000001</v>
      </c>
      <c r="N45" s="167">
        <v>1.9164044434</v>
      </c>
      <c r="O45" s="167">
        <v>1.9002439028</v>
      </c>
      <c r="P45" s="167">
        <v>1.9264737038999999</v>
      </c>
      <c r="Q45" s="167">
        <v>1.8933881796000001</v>
      </c>
      <c r="R45" s="167">
        <v>1.8952856568000001</v>
      </c>
      <c r="S45" s="167">
        <v>1.8931579256</v>
      </c>
      <c r="T45" s="167">
        <v>1.9520854196999999</v>
      </c>
      <c r="U45" s="167">
        <v>2.0075843822000001</v>
      </c>
      <c r="V45" s="167">
        <v>2.0562939591</v>
      </c>
      <c r="W45" s="167">
        <v>2.0089532846</v>
      </c>
      <c r="X45" s="167">
        <v>2.0282229179</v>
      </c>
      <c r="Y45" s="167">
        <v>2.0357982250000002</v>
      </c>
      <c r="Z45" s="167">
        <v>2.0715358930000001</v>
      </c>
      <c r="AA45" s="167">
        <v>2.1999997519000001</v>
      </c>
      <c r="AB45" s="167">
        <v>2.1699923609999998</v>
      </c>
      <c r="AC45" s="167">
        <v>2.1519612245999999</v>
      </c>
      <c r="AD45" s="167">
        <v>2.1814958866</v>
      </c>
      <c r="AE45" s="167">
        <v>2.2321288404000001</v>
      </c>
      <c r="AF45" s="167">
        <v>2.3155552371999999</v>
      </c>
      <c r="AG45" s="167">
        <v>2.4693298204</v>
      </c>
      <c r="AH45" s="167">
        <v>2.5065243406</v>
      </c>
      <c r="AI45" s="167">
        <v>2.5078223408000002</v>
      </c>
      <c r="AJ45" s="167">
        <v>2.4609091750999998</v>
      </c>
      <c r="AK45" s="167">
        <v>2.4777312747</v>
      </c>
      <c r="AL45" s="167">
        <v>2.6450427794000002</v>
      </c>
      <c r="AM45" s="167">
        <v>2.5958545763999998</v>
      </c>
      <c r="AN45" s="167">
        <v>2.5963211996000002</v>
      </c>
      <c r="AO45" s="167">
        <v>2.5065972968999999</v>
      </c>
      <c r="AP45" s="167">
        <v>2.479427931</v>
      </c>
      <c r="AQ45" s="167">
        <v>2.5169079692</v>
      </c>
      <c r="AR45" s="167">
        <v>2.4715368958999999</v>
      </c>
      <c r="AS45" s="167">
        <v>2.4853128952999999</v>
      </c>
      <c r="AT45" s="167">
        <v>2.5011867341</v>
      </c>
      <c r="AU45" s="167">
        <v>2.5384403248999998</v>
      </c>
      <c r="AV45" s="167">
        <v>2.5392587190000002</v>
      </c>
      <c r="AW45" s="167">
        <v>2.5176086867</v>
      </c>
      <c r="AX45" s="167">
        <v>2.4852665429999998</v>
      </c>
      <c r="AY45" s="167">
        <v>2.4866008167999998</v>
      </c>
      <c r="AZ45" s="167">
        <v>2.4921584887999999</v>
      </c>
      <c r="BA45" s="167">
        <v>2.4890490000000001</v>
      </c>
      <c r="BB45" s="167">
        <v>2.4949300000000001</v>
      </c>
      <c r="BC45" s="230">
        <v>2.4929670000000002</v>
      </c>
      <c r="BD45" s="230">
        <v>2.4805730000000001</v>
      </c>
      <c r="BE45" s="230">
        <v>2.485614</v>
      </c>
      <c r="BF45" s="230">
        <v>2.4889600000000001</v>
      </c>
      <c r="BG45" s="230">
        <v>2.4652630000000002</v>
      </c>
      <c r="BH45" s="230">
        <v>2.4356620000000002</v>
      </c>
      <c r="BI45" s="230">
        <v>2.4311630000000002</v>
      </c>
      <c r="BJ45" s="230">
        <v>2.4274309999999999</v>
      </c>
      <c r="BK45" s="230">
        <v>2.4421550000000001</v>
      </c>
      <c r="BL45" s="230">
        <v>2.4305099999999999</v>
      </c>
      <c r="BM45" s="230">
        <v>2.4269769999999999</v>
      </c>
      <c r="BN45" s="230">
        <v>2.4275370000000001</v>
      </c>
      <c r="BO45" s="230">
        <v>2.4245589999999999</v>
      </c>
      <c r="BP45" s="230">
        <v>2.4113509999999998</v>
      </c>
      <c r="BQ45" s="230">
        <v>2.4163380000000001</v>
      </c>
      <c r="BR45" s="230">
        <v>2.4216150000000001</v>
      </c>
      <c r="BS45" s="230">
        <v>2.4007520000000002</v>
      </c>
      <c r="BT45" s="230">
        <v>2.3743590000000001</v>
      </c>
      <c r="BU45" s="230">
        <v>2.3721830000000002</v>
      </c>
      <c r="BV45" s="230">
        <v>2.3685640000000001</v>
      </c>
    </row>
    <row r="46" spans="1:74" ht="11.15" customHeight="1" x14ac:dyDescent="0.25">
      <c r="A46" s="15"/>
      <c r="B46" s="23"/>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231"/>
      <c r="BD46" s="231"/>
      <c r="BE46" s="231"/>
      <c r="BF46" s="231"/>
      <c r="BG46" s="231"/>
      <c r="BH46" s="231"/>
      <c r="BI46" s="231"/>
      <c r="BJ46" s="231"/>
      <c r="BK46" s="231"/>
      <c r="BL46" s="231"/>
      <c r="BM46" s="231"/>
      <c r="BN46" s="231"/>
      <c r="BO46" s="231"/>
      <c r="BP46" s="231"/>
      <c r="BQ46" s="231"/>
      <c r="BR46" s="231"/>
      <c r="BS46" s="231"/>
      <c r="BT46" s="231"/>
      <c r="BU46" s="231"/>
      <c r="BV46" s="231"/>
    </row>
    <row r="47" spans="1:74" ht="11.15" customHeight="1" x14ac:dyDescent="0.25">
      <c r="A47" s="15"/>
      <c r="B47" s="16" t="s">
        <v>695</v>
      </c>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231"/>
      <c r="BD47" s="231"/>
      <c r="BE47" s="231"/>
      <c r="BF47" s="231"/>
      <c r="BG47" s="231"/>
      <c r="BH47" s="231"/>
      <c r="BI47" s="231"/>
      <c r="BJ47" s="231"/>
      <c r="BK47" s="231"/>
      <c r="BL47" s="231"/>
      <c r="BM47" s="231"/>
      <c r="BN47" s="231"/>
      <c r="BO47" s="231"/>
      <c r="BP47" s="231"/>
      <c r="BQ47" s="231"/>
      <c r="BR47" s="231"/>
      <c r="BS47" s="231"/>
      <c r="BT47" s="231"/>
      <c r="BU47" s="231"/>
      <c r="BV47" s="231"/>
    </row>
    <row r="48" spans="1:74" ht="11.15" customHeight="1" x14ac:dyDescent="0.25">
      <c r="A48" s="15"/>
      <c r="B48" s="1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231"/>
      <c r="BD48" s="231"/>
      <c r="BE48" s="231"/>
      <c r="BF48" s="231"/>
      <c r="BG48" s="231"/>
      <c r="BH48" s="231"/>
      <c r="BI48" s="231"/>
      <c r="BJ48" s="231"/>
      <c r="BK48" s="231"/>
      <c r="BL48" s="231"/>
      <c r="BM48" s="231"/>
      <c r="BN48" s="231"/>
      <c r="BO48" s="231"/>
      <c r="BP48" s="231"/>
      <c r="BQ48" s="231"/>
      <c r="BR48" s="231"/>
      <c r="BS48" s="231"/>
      <c r="BT48" s="231"/>
      <c r="BU48" s="231"/>
      <c r="BV48" s="231"/>
    </row>
    <row r="49" spans="1:74" ht="11.15" customHeight="1" x14ac:dyDescent="0.25">
      <c r="A49" s="24"/>
      <c r="B49" s="25" t="s">
        <v>472</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8"/>
      <c r="AY49" s="168"/>
      <c r="AZ49" s="168"/>
      <c r="BA49" s="168"/>
      <c r="BB49" s="168"/>
      <c r="BC49" s="231"/>
      <c r="BD49" s="231"/>
      <c r="BE49" s="231"/>
      <c r="BF49" s="231"/>
      <c r="BG49" s="231"/>
      <c r="BH49" s="231"/>
      <c r="BI49" s="231"/>
      <c r="BJ49" s="231"/>
      <c r="BK49" s="231"/>
      <c r="BL49" s="231"/>
      <c r="BM49" s="231"/>
      <c r="BN49" s="231"/>
      <c r="BO49" s="231"/>
      <c r="BP49" s="231"/>
      <c r="BQ49" s="231"/>
      <c r="BR49" s="231"/>
      <c r="BS49" s="231"/>
      <c r="BT49" s="231"/>
      <c r="BU49" s="231"/>
      <c r="BV49" s="231"/>
    </row>
    <row r="50" spans="1:74" ht="11.15" customHeight="1" x14ac:dyDescent="0.25">
      <c r="A50" s="24" t="s">
        <v>473</v>
      </c>
      <c r="B50" s="26" t="s">
        <v>1280</v>
      </c>
      <c r="C50" s="186">
        <v>20665.553</v>
      </c>
      <c r="D50" s="186">
        <v>20665.553</v>
      </c>
      <c r="E50" s="186">
        <v>20665.553</v>
      </c>
      <c r="F50" s="186">
        <v>19034.830000000002</v>
      </c>
      <c r="G50" s="186">
        <v>19034.830000000002</v>
      </c>
      <c r="H50" s="186">
        <v>19034.830000000002</v>
      </c>
      <c r="I50" s="186">
        <v>20511.785</v>
      </c>
      <c r="J50" s="186">
        <v>20511.785</v>
      </c>
      <c r="K50" s="186">
        <v>20511.785</v>
      </c>
      <c r="L50" s="186">
        <v>20724.128000000001</v>
      </c>
      <c r="M50" s="186">
        <v>20724.128000000001</v>
      </c>
      <c r="N50" s="186">
        <v>20724.128000000001</v>
      </c>
      <c r="O50" s="186">
        <v>20990.541000000001</v>
      </c>
      <c r="P50" s="186">
        <v>20990.541000000001</v>
      </c>
      <c r="Q50" s="186">
        <v>20990.541000000001</v>
      </c>
      <c r="R50" s="186">
        <v>21309.544000000002</v>
      </c>
      <c r="S50" s="186">
        <v>21309.544000000002</v>
      </c>
      <c r="T50" s="186">
        <v>21309.544000000002</v>
      </c>
      <c r="U50" s="186">
        <v>21483.082999999999</v>
      </c>
      <c r="V50" s="186">
        <v>21483.082999999999</v>
      </c>
      <c r="W50" s="186">
        <v>21483.082999999999</v>
      </c>
      <c r="X50" s="186">
        <v>21847.601999999999</v>
      </c>
      <c r="Y50" s="186">
        <v>21847.601999999999</v>
      </c>
      <c r="Z50" s="186">
        <v>21847.601999999999</v>
      </c>
      <c r="AA50" s="186">
        <v>21738.870999999999</v>
      </c>
      <c r="AB50" s="186">
        <v>21738.870999999999</v>
      </c>
      <c r="AC50" s="186">
        <v>21738.870999999999</v>
      </c>
      <c r="AD50" s="186">
        <v>21708.16</v>
      </c>
      <c r="AE50" s="186">
        <v>21708.16</v>
      </c>
      <c r="AF50" s="186">
        <v>21708.16</v>
      </c>
      <c r="AG50" s="186">
        <v>21851.133999999998</v>
      </c>
      <c r="AH50" s="186">
        <v>21851.133999999998</v>
      </c>
      <c r="AI50" s="186">
        <v>21851.133999999998</v>
      </c>
      <c r="AJ50" s="186">
        <v>21989.981</v>
      </c>
      <c r="AK50" s="186">
        <v>21989.981</v>
      </c>
      <c r="AL50" s="186">
        <v>21989.981</v>
      </c>
      <c r="AM50" s="186">
        <v>22112.329000000002</v>
      </c>
      <c r="AN50" s="186">
        <v>22112.329000000002</v>
      </c>
      <c r="AO50" s="186">
        <v>22112.329000000002</v>
      </c>
      <c r="AP50" s="186">
        <v>22225.35</v>
      </c>
      <c r="AQ50" s="186">
        <v>22225.35</v>
      </c>
      <c r="AR50" s="186">
        <v>22225.35</v>
      </c>
      <c r="AS50" s="186">
        <v>22490.691999999999</v>
      </c>
      <c r="AT50" s="186">
        <v>22490.691999999999</v>
      </c>
      <c r="AU50" s="186">
        <v>22490.691999999999</v>
      </c>
      <c r="AV50" s="186">
        <v>22679.255000000001</v>
      </c>
      <c r="AW50" s="186">
        <v>22679.255000000001</v>
      </c>
      <c r="AX50" s="186">
        <v>22679.255000000001</v>
      </c>
      <c r="AY50" s="186">
        <v>22735.110627999999</v>
      </c>
      <c r="AZ50" s="186">
        <v>22767.600041000002</v>
      </c>
      <c r="BA50" s="186">
        <v>22802.826415</v>
      </c>
      <c r="BB50" s="186">
        <v>22842.677545999999</v>
      </c>
      <c r="BC50" s="236">
        <v>22881.96</v>
      </c>
      <c r="BD50" s="236">
        <v>22922.57</v>
      </c>
      <c r="BE50" s="236">
        <v>22967.72</v>
      </c>
      <c r="BF50" s="236">
        <v>23008.55</v>
      </c>
      <c r="BG50" s="236">
        <v>23048.28</v>
      </c>
      <c r="BH50" s="236">
        <v>23088.87</v>
      </c>
      <c r="BI50" s="236">
        <v>23124.95</v>
      </c>
      <c r="BJ50" s="236">
        <v>23158.49</v>
      </c>
      <c r="BK50" s="236">
        <v>23185.38</v>
      </c>
      <c r="BL50" s="236">
        <v>23216.880000000001</v>
      </c>
      <c r="BM50" s="236">
        <v>23248.89</v>
      </c>
      <c r="BN50" s="236">
        <v>23281.02</v>
      </c>
      <c r="BO50" s="236">
        <v>23314.37</v>
      </c>
      <c r="BP50" s="236">
        <v>23348.54</v>
      </c>
      <c r="BQ50" s="236">
        <v>23383.7</v>
      </c>
      <c r="BR50" s="236">
        <v>23419.360000000001</v>
      </c>
      <c r="BS50" s="236">
        <v>23455.71</v>
      </c>
      <c r="BT50" s="236">
        <v>23493.48</v>
      </c>
      <c r="BU50" s="236">
        <v>23530.65</v>
      </c>
      <c r="BV50" s="236">
        <v>23567.94</v>
      </c>
    </row>
    <row r="51" spans="1:74" ht="11.15" customHeight="1" x14ac:dyDescent="0.25">
      <c r="A51" s="24" t="s">
        <v>22</v>
      </c>
      <c r="B51" s="27" t="s">
        <v>8</v>
      </c>
      <c r="C51" s="54">
        <v>1.2265547889999999</v>
      </c>
      <c r="D51" s="54">
        <v>1.2265547889999999</v>
      </c>
      <c r="E51" s="54">
        <v>1.2265547889999999</v>
      </c>
      <c r="F51" s="54">
        <v>-7.5284602104999996</v>
      </c>
      <c r="G51" s="54">
        <v>-7.5284602104999996</v>
      </c>
      <c r="H51" s="54">
        <v>-7.5284602104999996</v>
      </c>
      <c r="I51" s="54">
        <v>-1.4689314766999999</v>
      </c>
      <c r="J51" s="54">
        <v>-1.4689314766999999</v>
      </c>
      <c r="K51" s="54">
        <v>-1.4689314766999999</v>
      </c>
      <c r="L51" s="54">
        <v>-1.0832850303999999</v>
      </c>
      <c r="M51" s="54">
        <v>-1.0832850303999999</v>
      </c>
      <c r="N51" s="54">
        <v>-1.0832850303999999</v>
      </c>
      <c r="O51" s="54">
        <v>1.5726073239</v>
      </c>
      <c r="P51" s="54">
        <v>1.5726073239</v>
      </c>
      <c r="Q51" s="54">
        <v>1.5726073239</v>
      </c>
      <c r="R51" s="54">
        <v>11.950272212</v>
      </c>
      <c r="S51" s="54">
        <v>11.950272212</v>
      </c>
      <c r="T51" s="54">
        <v>11.950272212</v>
      </c>
      <c r="U51" s="54">
        <v>4.7353167947000001</v>
      </c>
      <c r="V51" s="54">
        <v>4.7353167947000001</v>
      </c>
      <c r="W51" s="54">
        <v>4.7353167947000001</v>
      </c>
      <c r="X51" s="54">
        <v>5.4210917824999996</v>
      </c>
      <c r="Y51" s="54">
        <v>5.4210917824999996</v>
      </c>
      <c r="Z51" s="54">
        <v>5.4210917824999996</v>
      </c>
      <c r="AA51" s="54">
        <v>3.5650820052999999</v>
      </c>
      <c r="AB51" s="54">
        <v>3.5650820052999999</v>
      </c>
      <c r="AC51" s="54">
        <v>3.5650820052999999</v>
      </c>
      <c r="AD51" s="54">
        <v>1.8705984511</v>
      </c>
      <c r="AE51" s="54">
        <v>1.8705984511</v>
      </c>
      <c r="AF51" s="54">
        <v>1.8705984511</v>
      </c>
      <c r="AG51" s="54">
        <v>1.7132131361</v>
      </c>
      <c r="AH51" s="54">
        <v>1.7132131361</v>
      </c>
      <c r="AI51" s="54">
        <v>1.7132131361</v>
      </c>
      <c r="AJ51" s="54">
        <v>0.65169165933999995</v>
      </c>
      <c r="AK51" s="54">
        <v>0.65169165933999995</v>
      </c>
      <c r="AL51" s="54">
        <v>0.65169165933999995</v>
      </c>
      <c r="AM51" s="54">
        <v>1.7179273017000001</v>
      </c>
      <c r="AN51" s="54">
        <v>1.7179273017000001</v>
      </c>
      <c r="AO51" s="54">
        <v>1.7179273017000001</v>
      </c>
      <c r="AP51" s="54">
        <v>2.3824681594000001</v>
      </c>
      <c r="AQ51" s="54">
        <v>2.3824681594000001</v>
      </c>
      <c r="AR51" s="54">
        <v>2.3824681594000001</v>
      </c>
      <c r="AS51" s="54">
        <v>2.9268869982000001</v>
      </c>
      <c r="AT51" s="54">
        <v>2.9268869982000001</v>
      </c>
      <c r="AU51" s="54">
        <v>2.9268869982000001</v>
      </c>
      <c r="AV51" s="54">
        <v>3.1344911121000001</v>
      </c>
      <c r="AW51" s="54">
        <v>3.1344911121000001</v>
      </c>
      <c r="AX51" s="54">
        <v>3.1344911121000001</v>
      </c>
      <c r="AY51" s="54">
        <v>2.8164451951</v>
      </c>
      <c r="AZ51" s="54">
        <v>2.9633741485999998</v>
      </c>
      <c r="BA51" s="54">
        <v>3.1226806308000001</v>
      </c>
      <c r="BB51" s="54">
        <v>2.7775830139000002</v>
      </c>
      <c r="BC51" s="232">
        <v>2.9543379999999999</v>
      </c>
      <c r="BD51" s="232">
        <v>3.1370369999999999</v>
      </c>
      <c r="BE51" s="232">
        <v>2.1209859999999998</v>
      </c>
      <c r="BF51" s="232">
        <v>2.3025329999999999</v>
      </c>
      <c r="BG51" s="232">
        <v>2.4792079999999999</v>
      </c>
      <c r="BH51" s="232">
        <v>1.806101</v>
      </c>
      <c r="BI51" s="232">
        <v>1.9652240000000001</v>
      </c>
      <c r="BJ51" s="232">
        <v>2.1130930000000001</v>
      </c>
      <c r="BK51" s="232">
        <v>1.9805090000000001</v>
      </c>
      <c r="BL51" s="232">
        <v>1.973333</v>
      </c>
      <c r="BM51" s="232">
        <v>1.9561980000000001</v>
      </c>
      <c r="BN51" s="232">
        <v>1.918971</v>
      </c>
      <c r="BO51" s="232">
        <v>1.889732</v>
      </c>
      <c r="BP51" s="232">
        <v>1.85829</v>
      </c>
      <c r="BQ51" s="232">
        <v>1.8111569999999999</v>
      </c>
      <c r="BR51" s="232">
        <v>1.7854969999999999</v>
      </c>
      <c r="BS51" s="232">
        <v>1.76773</v>
      </c>
      <c r="BT51" s="232">
        <v>1.7524420000000001</v>
      </c>
      <c r="BU51" s="232">
        <v>1.7543629999999999</v>
      </c>
      <c r="BV51" s="232">
        <v>1.7680579999999999</v>
      </c>
    </row>
    <row r="52" spans="1:74" ht="11.15" customHeight="1" x14ac:dyDescent="0.25">
      <c r="A52" s="15"/>
      <c r="B52" s="1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231"/>
      <c r="BD52" s="231"/>
      <c r="BE52" s="231"/>
      <c r="BF52" s="231"/>
      <c r="BG52" s="231"/>
      <c r="BH52" s="231"/>
      <c r="BI52" s="231"/>
      <c r="BJ52" s="231"/>
      <c r="BK52" s="231"/>
      <c r="BL52" s="231"/>
      <c r="BM52" s="231"/>
      <c r="BN52" s="231"/>
      <c r="BO52" s="231"/>
      <c r="BP52" s="231"/>
      <c r="BQ52" s="231"/>
      <c r="BR52" s="231"/>
      <c r="BS52" s="231"/>
      <c r="BT52" s="231"/>
      <c r="BU52" s="231"/>
      <c r="BV52" s="231"/>
    </row>
    <row r="53" spans="1:74" ht="11.15" customHeight="1" x14ac:dyDescent="0.25">
      <c r="A53" s="24"/>
      <c r="B53" s="25" t="s">
        <v>474</v>
      </c>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235"/>
      <c r="BD53" s="235"/>
      <c r="BE53" s="235"/>
      <c r="BF53" s="235"/>
      <c r="BG53" s="235"/>
      <c r="BH53" s="235"/>
      <c r="BI53" s="235"/>
      <c r="BJ53" s="235"/>
      <c r="BK53" s="235"/>
      <c r="BL53" s="235"/>
      <c r="BM53" s="235"/>
      <c r="BN53" s="235"/>
      <c r="BO53" s="235"/>
      <c r="BP53" s="235"/>
      <c r="BQ53" s="235"/>
      <c r="BR53" s="235"/>
      <c r="BS53" s="235"/>
      <c r="BT53" s="235"/>
      <c r="BU53" s="235"/>
      <c r="BV53" s="235"/>
    </row>
    <row r="54" spans="1:74" ht="11.15" customHeight="1" x14ac:dyDescent="0.25">
      <c r="A54" s="24" t="s">
        <v>475</v>
      </c>
      <c r="B54" s="26" t="s">
        <v>1133</v>
      </c>
      <c r="C54" s="54">
        <v>105.042</v>
      </c>
      <c r="D54" s="54">
        <v>105.042</v>
      </c>
      <c r="E54" s="54">
        <v>105.042</v>
      </c>
      <c r="F54" s="54">
        <v>104.661</v>
      </c>
      <c r="G54" s="54">
        <v>104.661</v>
      </c>
      <c r="H54" s="54">
        <v>104.661</v>
      </c>
      <c r="I54" s="54">
        <v>105.593</v>
      </c>
      <c r="J54" s="54">
        <v>105.593</v>
      </c>
      <c r="K54" s="54">
        <v>105.593</v>
      </c>
      <c r="L54" s="54">
        <v>106.33</v>
      </c>
      <c r="M54" s="54">
        <v>106.33</v>
      </c>
      <c r="N54" s="54">
        <v>106.33</v>
      </c>
      <c r="O54" s="54">
        <v>107.73099999999999</v>
      </c>
      <c r="P54" s="54">
        <v>107.73099999999999</v>
      </c>
      <c r="Q54" s="54">
        <v>107.73099999999999</v>
      </c>
      <c r="R54" s="54">
        <v>109.33199999999999</v>
      </c>
      <c r="S54" s="54">
        <v>109.33199999999999</v>
      </c>
      <c r="T54" s="54">
        <v>109.33199999999999</v>
      </c>
      <c r="U54" s="54">
        <v>110.95699999999999</v>
      </c>
      <c r="V54" s="54">
        <v>110.95699999999999</v>
      </c>
      <c r="W54" s="54">
        <v>110.95699999999999</v>
      </c>
      <c r="X54" s="54">
        <v>112.858</v>
      </c>
      <c r="Y54" s="54">
        <v>112.858</v>
      </c>
      <c r="Z54" s="54">
        <v>112.858</v>
      </c>
      <c r="AA54" s="54">
        <v>115.182</v>
      </c>
      <c r="AB54" s="54">
        <v>115.182</v>
      </c>
      <c r="AC54" s="54">
        <v>115.182</v>
      </c>
      <c r="AD54" s="54">
        <v>117.70399999999999</v>
      </c>
      <c r="AE54" s="54">
        <v>117.70399999999999</v>
      </c>
      <c r="AF54" s="54">
        <v>117.70399999999999</v>
      </c>
      <c r="AG54" s="54">
        <v>118.98</v>
      </c>
      <c r="AH54" s="54">
        <v>118.98</v>
      </c>
      <c r="AI54" s="54">
        <v>118.98</v>
      </c>
      <c r="AJ54" s="54">
        <v>120.11499999999999</v>
      </c>
      <c r="AK54" s="54">
        <v>120.11499999999999</v>
      </c>
      <c r="AL54" s="54">
        <v>120.11499999999999</v>
      </c>
      <c r="AM54" s="54">
        <v>121.264</v>
      </c>
      <c r="AN54" s="54">
        <v>121.264</v>
      </c>
      <c r="AO54" s="54">
        <v>121.264</v>
      </c>
      <c r="AP54" s="54">
        <v>121.789</v>
      </c>
      <c r="AQ54" s="54">
        <v>121.789</v>
      </c>
      <c r="AR54" s="54">
        <v>121.789</v>
      </c>
      <c r="AS54" s="54">
        <v>122.792</v>
      </c>
      <c r="AT54" s="54">
        <v>122.792</v>
      </c>
      <c r="AU54" s="54">
        <v>122.792</v>
      </c>
      <c r="AV54" s="54">
        <v>123.289</v>
      </c>
      <c r="AW54" s="54">
        <v>123.289</v>
      </c>
      <c r="AX54" s="54">
        <v>123.289</v>
      </c>
      <c r="AY54" s="54">
        <v>123.9125489</v>
      </c>
      <c r="AZ54" s="54">
        <v>124.18421375</v>
      </c>
      <c r="BA54" s="54">
        <v>124.43181284000001</v>
      </c>
      <c r="BB54" s="54">
        <v>124.61979183</v>
      </c>
      <c r="BC54" s="232">
        <v>124.8459</v>
      </c>
      <c r="BD54" s="232">
        <v>125.07470000000001</v>
      </c>
      <c r="BE54" s="232">
        <v>125.2834</v>
      </c>
      <c r="BF54" s="232">
        <v>125.5343</v>
      </c>
      <c r="BG54" s="232">
        <v>125.8047</v>
      </c>
      <c r="BH54" s="232">
        <v>126.12090000000001</v>
      </c>
      <c r="BI54" s="232">
        <v>126.4106</v>
      </c>
      <c r="BJ54" s="232">
        <v>126.7003</v>
      </c>
      <c r="BK54" s="232">
        <v>127.01739999999999</v>
      </c>
      <c r="BL54" s="232">
        <v>127.286</v>
      </c>
      <c r="BM54" s="232">
        <v>127.5339</v>
      </c>
      <c r="BN54" s="232">
        <v>127.7246</v>
      </c>
      <c r="BO54" s="232">
        <v>127.958</v>
      </c>
      <c r="BP54" s="232">
        <v>128.19759999999999</v>
      </c>
      <c r="BQ54" s="232">
        <v>128.4425</v>
      </c>
      <c r="BR54" s="232">
        <v>128.69569999999999</v>
      </c>
      <c r="BS54" s="232">
        <v>128.95609999999999</v>
      </c>
      <c r="BT54" s="232">
        <v>129.23400000000001</v>
      </c>
      <c r="BU54" s="232">
        <v>129.50110000000001</v>
      </c>
      <c r="BV54" s="232">
        <v>129.76779999999999</v>
      </c>
    </row>
    <row r="55" spans="1:74" ht="11.15" customHeight="1" x14ac:dyDescent="0.25">
      <c r="A55" s="24" t="s">
        <v>23</v>
      </c>
      <c r="B55" s="27" t="s">
        <v>8</v>
      </c>
      <c r="C55" s="54">
        <v>1.6125755744000001</v>
      </c>
      <c r="D55" s="54">
        <v>1.6125755744000001</v>
      </c>
      <c r="E55" s="54">
        <v>1.6125755744000001</v>
      </c>
      <c r="F55" s="54">
        <v>0.75376884422000001</v>
      </c>
      <c r="G55" s="54">
        <v>0.75376884422000001</v>
      </c>
      <c r="H55" s="54">
        <v>0.75376884422000001</v>
      </c>
      <c r="I55" s="54">
        <v>1.3242109909999999</v>
      </c>
      <c r="J55" s="54">
        <v>1.3242109909999999</v>
      </c>
      <c r="K55" s="54">
        <v>1.3242109909999999</v>
      </c>
      <c r="L55" s="54">
        <v>1.6869728209999999</v>
      </c>
      <c r="M55" s="54">
        <v>1.6869728209999999</v>
      </c>
      <c r="N55" s="54">
        <v>1.6869728209999999</v>
      </c>
      <c r="O55" s="54">
        <v>2.5599284095999999</v>
      </c>
      <c r="P55" s="54">
        <v>2.5599284095999999</v>
      </c>
      <c r="Q55" s="54">
        <v>2.5599284095999999</v>
      </c>
      <c r="R55" s="54">
        <v>4.4629804797999997</v>
      </c>
      <c r="S55" s="54">
        <v>4.4629804797999997</v>
      </c>
      <c r="T55" s="54">
        <v>4.4629804797999997</v>
      </c>
      <c r="U55" s="54">
        <v>5.0798821892000001</v>
      </c>
      <c r="V55" s="54">
        <v>5.0798821892000001</v>
      </c>
      <c r="W55" s="54">
        <v>5.0798821892000001</v>
      </c>
      <c r="X55" s="54">
        <v>6.1393774099999998</v>
      </c>
      <c r="Y55" s="54">
        <v>6.1393774099999998</v>
      </c>
      <c r="Z55" s="54">
        <v>6.1393774099999998</v>
      </c>
      <c r="AA55" s="54">
        <v>6.9163007861999999</v>
      </c>
      <c r="AB55" s="54">
        <v>6.9163007861999999</v>
      </c>
      <c r="AC55" s="54">
        <v>6.9163007861999999</v>
      </c>
      <c r="AD55" s="54">
        <v>7.6574104562</v>
      </c>
      <c r="AE55" s="54">
        <v>7.6574104562</v>
      </c>
      <c r="AF55" s="54">
        <v>7.6574104562</v>
      </c>
      <c r="AG55" s="54">
        <v>7.2307290212000002</v>
      </c>
      <c r="AH55" s="54">
        <v>7.2307290212000002</v>
      </c>
      <c r="AI55" s="54">
        <v>7.2307290212000002</v>
      </c>
      <c r="AJ55" s="54">
        <v>6.4302043276000003</v>
      </c>
      <c r="AK55" s="54">
        <v>6.4302043276000003</v>
      </c>
      <c r="AL55" s="54">
        <v>6.4302043276000003</v>
      </c>
      <c r="AM55" s="54">
        <v>5.2803389418000002</v>
      </c>
      <c r="AN55" s="54">
        <v>5.2803389418000002</v>
      </c>
      <c r="AO55" s="54">
        <v>5.2803389418000002</v>
      </c>
      <c r="AP55" s="54">
        <v>3.4705702440000001</v>
      </c>
      <c r="AQ55" s="54">
        <v>3.4705702440000001</v>
      </c>
      <c r="AR55" s="54">
        <v>3.4705702440000001</v>
      </c>
      <c r="AS55" s="54">
        <v>3.2038998151000002</v>
      </c>
      <c r="AT55" s="54">
        <v>3.2038998151000002</v>
      </c>
      <c r="AU55" s="54">
        <v>3.2038998151000002</v>
      </c>
      <c r="AV55" s="54">
        <v>2.6424676352000001</v>
      </c>
      <c r="AW55" s="54">
        <v>2.6424676352000001</v>
      </c>
      <c r="AX55" s="54">
        <v>2.6424676352000001</v>
      </c>
      <c r="AY55" s="54">
        <v>2.1841180362000001</v>
      </c>
      <c r="AZ55" s="54">
        <v>2.4081456539000001</v>
      </c>
      <c r="BA55" s="54">
        <v>2.6123275148</v>
      </c>
      <c r="BB55" s="54">
        <v>2.3243411361000001</v>
      </c>
      <c r="BC55" s="232">
        <v>2.5100169999999999</v>
      </c>
      <c r="BD55" s="232">
        <v>2.697829</v>
      </c>
      <c r="BE55" s="232">
        <v>2.0289709999999999</v>
      </c>
      <c r="BF55" s="232">
        <v>2.2332730000000001</v>
      </c>
      <c r="BG55" s="232">
        <v>2.4534829999999999</v>
      </c>
      <c r="BH55" s="232">
        <v>2.2969210000000002</v>
      </c>
      <c r="BI55" s="232">
        <v>2.5319699999999998</v>
      </c>
      <c r="BJ55" s="232">
        <v>2.7669009999999998</v>
      </c>
      <c r="BK55" s="232">
        <v>2.505655</v>
      </c>
      <c r="BL55" s="232">
        <v>2.4977589999999998</v>
      </c>
      <c r="BM55" s="232">
        <v>2.4929770000000002</v>
      </c>
      <c r="BN55" s="232">
        <v>2.491463</v>
      </c>
      <c r="BO55" s="232">
        <v>2.4927169999999998</v>
      </c>
      <c r="BP55" s="232">
        <v>2.4969000000000001</v>
      </c>
      <c r="BQ55" s="232">
        <v>2.5215329999999998</v>
      </c>
      <c r="BR55" s="232">
        <v>2.5183620000000002</v>
      </c>
      <c r="BS55" s="232">
        <v>2.5050180000000002</v>
      </c>
      <c r="BT55" s="232">
        <v>2.4683700000000002</v>
      </c>
      <c r="BU55" s="232">
        <v>2.4448159999999999</v>
      </c>
      <c r="BV55" s="232">
        <v>2.4211179999999999</v>
      </c>
    </row>
    <row r="56" spans="1:74" ht="11.15" customHeight="1" x14ac:dyDescent="0.25">
      <c r="A56" s="12"/>
      <c r="B56" s="18"/>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237"/>
      <c r="BD56" s="237"/>
      <c r="BE56" s="237"/>
      <c r="BF56" s="237"/>
      <c r="BG56" s="237"/>
      <c r="BH56" s="237"/>
      <c r="BI56" s="237"/>
      <c r="BJ56" s="237"/>
      <c r="BK56" s="237"/>
      <c r="BL56" s="237"/>
      <c r="BM56" s="237"/>
      <c r="BN56" s="237"/>
      <c r="BO56" s="237"/>
      <c r="BP56" s="237"/>
      <c r="BQ56" s="237"/>
      <c r="BR56" s="237"/>
      <c r="BS56" s="237"/>
      <c r="BT56" s="237"/>
      <c r="BU56" s="237"/>
      <c r="BV56" s="237"/>
    </row>
    <row r="57" spans="1:74" ht="11.15" customHeight="1" x14ac:dyDescent="0.25">
      <c r="A57" s="24"/>
      <c r="B57" s="25" t="s">
        <v>476</v>
      </c>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235"/>
      <c r="BD57" s="235"/>
      <c r="BE57" s="235"/>
      <c r="BF57" s="235"/>
      <c r="BG57" s="235"/>
      <c r="BH57" s="235"/>
      <c r="BI57" s="235"/>
      <c r="BJ57" s="235"/>
      <c r="BK57" s="235"/>
      <c r="BL57" s="235"/>
      <c r="BM57" s="235"/>
      <c r="BN57" s="235"/>
      <c r="BO57" s="235"/>
      <c r="BP57" s="235"/>
      <c r="BQ57" s="235"/>
      <c r="BR57" s="235"/>
      <c r="BS57" s="235"/>
      <c r="BT57" s="235"/>
      <c r="BU57" s="235"/>
      <c r="BV57" s="235"/>
    </row>
    <row r="58" spans="1:74" ht="11.15" customHeight="1" x14ac:dyDescent="0.25">
      <c r="A58" s="24" t="s">
        <v>477</v>
      </c>
      <c r="B58" s="26" t="s">
        <v>1280</v>
      </c>
      <c r="C58" s="186">
        <v>15852.5</v>
      </c>
      <c r="D58" s="186">
        <v>15918</v>
      </c>
      <c r="E58" s="186">
        <v>15696.3</v>
      </c>
      <c r="F58" s="186">
        <v>18020.2</v>
      </c>
      <c r="G58" s="186">
        <v>17104.599999999999</v>
      </c>
      <c r="H58" s="186">
        <v>17035</v>
      </c>
      <c r="I58" s="186">
        <v>17193.2</v>
      </c>
      <c r="J58" s="186">
        <v>16525.8</v>
      </c>
      <c r="K58" s="186">
        <v>16607.900000000001</v>
      </c>
      <c r="L58" s="186">
        <v>16561.900000000001</v>
      </c>
      <c r="M58" s="186">
        <v>16368.1</v>
      </c>
      <c r="N58" s="186">
        <v>16406.099999999999</v>
      </c>
      <c r="O58" s="186">
        <v>18107.3</v>
      </c>
      <c r="P58" s="186">
        <v>16604.900000000001</v>
      </c>
      <c r="Q58" s="186">
        <v>20422.599999999999</v>
      </c>
      <c r="R58" s="186">
        <v>17316.599999999999</v>
      </c>
      <c r="S58" s="186">
        <v>16819.099999999999</v>
      </c>
      <c r="T58" s="186">
        <v>16736.3</v>
      </c>
      <c r="U58" s="186">
        <v>16836.099999999999</v>
      </c>
      <c r="V58" s="186">
        <v>16791.7</v>
      </c>
      <c r="W58" s="186">
        <v>16564.3</v>
      </c>
      <c r="X58" s="186">
        <v>16547.400000000001</v>
      </c>
      <c r="Y58" s="186">
        <v>16499.8</v>
      </c>
      <c r="Z58" s="186">
        <v>16418.5</v>
      </c>
      <c r="AA58" s="186">
        <v>16080.8</v>
      </c>
      <c r="AB58" s="186">
        <v>16092.7</v>
      </c>
      <c r="AC58" s="186">
        <v>16028.1</v>
      </c>
      <c r="AD58" s="186">
        <v>16042.6</v>
      </c>
      <c r="AE58" s="186">
        <v>16023.2</v>
      </c>
      <c r="AF58" s="186">
        <v>15963.4</v>
      </c>
      <c r="AG58" s="186">
        <v>16109.3</v>
      </c>
      <c r="AH58" s="186">
        <v>16161.4</v>
      </c>
      <c r="AI58" s="186">
        <v>16184.9</v>
      </c>
      <c r="AJ58" s="186">
        <v>16223.5</v>
      </c>
      <c r="AK58" s="186">
        <v>16229.6</v>
      </c>
      <c r="AL58" s="186">
        <v>16265.1</v>
      </c>
      <c r="AM58" s="186">
        <v>16601.900000000001</v>
      </c>
      <c r="AN58" s="186">
        <v>16656.099999999999</v>
      </c>
      <c r="AO58" s="186">
        <v>16730.2</v>
      </c>
      <c r="AP58" s="186">
        <v>16763.900000000001</v>
      </c>
      <c r="AQ58" s="186">
        <v>16818.5</v>
      </c>
      <c r="AR58" s="186">
        <v>16809.5</v>
      </c>
      <c r="AS58" s="186">
        <v>16816.400000000001</v>
      </c>
      <c r="AT58" s="186">
        <v>16826.2</v>
      </c>
      <c r="AU58" s="186">
        <v>16816.3</v>
      </c>
      <c r="AV58" s="186">
        <v>16847.8</v>
      </c>
      <c r="AW58" s="186">
        <v>16912.099999999999</v>
      </c>
      <c r="AX58" s="186">
        <v>16946.5</v>
      </c>
      <c r="AY58" s="186">
        <v>16946.7</v>
      </c>
      <c r="AZ58" s="186">
        <v>16931.599999999999</v>
      </c>
      <c r="BA58" s="186">
        <v>17010.002336000001</v>
      </c>
      <c r="BB58" s="186">
        <v>17059.802596000001</v>
      </c>
      <c r="BC58" s="236">
        <v>17103.259999999998</v>
      </c>
      <c r="BD58" s="236">
        <v>17147.48</v>
      </c>
      <c r="BE58" s="236">
        <v>17195.97</v>
      </c>
      <c r="BF58" s="236">
        <v>17239.080000000002</v>
      </c>
      <c r="BG58" s="236">
        <v>17280.310000000001</v>
      </c>
      <c r="BH58" s="236">
        <v>17311.53</v>
      </c>
      <c r="BI58" s="236">
        <v>17355.11</v>
      </c>
      <c r="BJ58" s="236">
        <v>17402.91</v>
      </c>
      <c r="BK58" s="236">
        <v>17462.330000000002</v>
      </c>
      <c r="BL58" s="236">
        <v>17513.03</v>
      </c>
      <c r="BM58" s="236">
        <v>17562.400000000001</v>
      </c>
      <c r="BN58" s="236">
        <v>17611.919999999998</v>
      </c>
      <c r="BO58" s="236">
        <v>17657.53</v>
      </c>
      <c r="BP58" s="236">
        <v>17700.689999999999</v>
      </c>
      <c r="BQ58" s="236">
        <v>17739.96</v>
      </c>
      <c r="BR58" s="236">
        <v>17779.349999999999</v>
      </c>
      <c r="BS58" s="236">
        <v>17817.41</v>
      </c>
      <c r="BT58" s="236">
        <v>17847.29</v>
      </c>
      <c r="BU58" s="236">
        <v>17887.8</v>
      </c>
      <c r="BV58" s="236">
        <v>17932.11</v>
      </c>
    </row>
    <row r="59" spans="1:74" ht="11.15" customHeight="1" x14ac:dyDescent="0.25">
      <c r="A59" s="24" t="s">
        <v>24</v>
      </c>
      <c r="B59" s="27" t="s">
        <v>8</v>
      </c>
      <c r="C59" s="54">
        <v>2.2629776089</v>
      </c>
      <c r="D59" s="54">
        <v>2.3422079633999999</v>
      </c>
      <c r="E59" s="54">
        <v>0.81829801719999995</v>
      </c>
      <c r="F59" s="54">
        <v>16.076627760000001</v>
      </c>
      <c r="G59" s="54">
        <v>10.212892085</v>
      </c>
      <c r="H59" s="54">
        <v>9.5752071219000001</v>
      </c>
      <c r="I59" s="54">
        <v>10.455681402</v>
      </c>
      <c r="J59" s="54">
        <v>5.5685092085000001</v>
      </c>
      <c r="K59" s="54">
        <v>5.8414535443000002</v>
      </c>
      <c r="L59" s="54">
        <v>5.3683333226999999</v>
      </c>
      <c r="M59" s="54">
        <v>3.7387027670999999</v>
      </c>
      <c r="N59" s="54">
        <v>4.5987197796999997</v>
      </c>
      <c r="O59" s="54">
        <v>14.223624034</v>
      </c>
      <c r="P59" s="54">
        <v>4.3152406080999999</v>
      </c>
      <c r="Q59" s="54">
        <v>30.110917860000001</v>
      </c>
      <c r="R59" s="54">
        <v>-3.9045071642</v>
      </c>
      <c r="S59" s="54">
        <v>-1.6691416344000001</v>
      </c>
      <c r="T59" s="54">
        <v>-1.7534487819</v>
      </c>
      <c r="U59" s="54">
        <v>-2.0769839238999999</v>
      </c>
      <c r="V59" s="54">
        <v>1.6089992618</v>
      </c>
      <c r="W59" s="54">
        <v>-0.26252566550000001</v>
      </c>
      <c r="X59" s="54">
        <v>-8.7550341446000005E-2</v>
      </c>
      <c r="Y59" s="54">
        <v>0.80461385254999995</v>
      </c>
      <c r="Z59" s="54">
        <v>7.5581643412999999E-2</v>
      </c>
      <c r="AA59" s="54">
        <v>-11.191618849999999</v>
      </c>
      <c r="AB59" s="54">
        <v>-3.0846316449</v>
      </c>
      <c r="AC59" s="54">
        <v>-21.517828288</v>
      </c>
      <c r="AD59" s="54">
        <v>-7.3571024334999997</v>
      </c>
      <c r="AE59" s="54">
        <v>-4.7321200301999999</v>
      </c>
      <c r="AF59" s="54">
        <v>-4.6181055549999996</v>
      </c>
      <c r="AG59" s="54">
        <v>-4.3169142496999999</v>
      </c>
      <c r="AH59" s="54">
        <v>-3.7536401913000002</v>
      </c>
      <c r="AI59" s="54">
        <v>-2.2904680547999998</v>
      </c>
      <c r="AJ59" s="54">
        <v>-1.9574072060000001</v>
      </c>
      <c r="AK59" s="54">
        <v>-1.6375956072</v>
      </c>
      <c r="AL59" s="54">
        <v>-0.93431190424999999</v>
      </c>
      <c r="AM59" s="54">
        <v>3.2405104223999999</v>
      </c>
      <c r="AN59" s="54">
        <v>3.5009662765999998</v>
      </c>
      <c r="AO59" s="54">
        <v>4.3804318665000004</v>
      </c>
      <c r="AP59" s="54">
        <v>4.4961539899999998</v>
      </c>
      <c r="AQ59" s="54">
        <v>4.9634280294000002</v>
      </c>
      <c r="AR59" s="54">
        <v>5.3002493202999998</v>
      </c>
      <c r="AS59" s="54">
        <v>4.3893899796999998</v>
      </c>
      <c r="AT59" s="54">
        <v>4.1135050180999997</v>
      </c>
      <c r="AU59" s="54">
        <v>3.9011671372999999</v>
      </c>
      <c r="AV59" s="54">
        <v>3.8481215520999998</v>
      </c>
      <c r="AW59" s="54">
        <v>4.2052792428999997</v>
      </c>
      <c r="AX59" s="54">
        <v>4.1893379074999997</v>
      </c>
      <c r="AY59" s="54">
        <v>2.0768707196</v>
      </c>
      <c r="AZ59" s="54">
        <v>1.6540486669000001</v>
      </c>
      <c r="BA59" s="54">
        <v>1.6724386793999999</v>
      </c>
      <c r="BB59" s="54">
        <v>1.7651178785999999</v>
      </c>
      <c r="BC59" s="232">
        <v>1.693138</v>
      </c>
      <c r="BD59" s="232">
        <v>2.0106440000000001</v>
      </c>
      <c r="BE59" s="232">
        <v>2.2571699999999999</v>
      </c>
      <c r="BF59" s="232">
        <v>2.4537879999999999</v>
      </c>
      <c r="BG59" s="232">
        <v>2.7592759999999998</v>
      </c>
      <c r="BH59" s="232">
        <v>2.7524639999999998</v>
      </c>
      <c r="BI59" s="232">
        <v>2.6194639999999998</v>
      </c>
      <c r="BJ59" s="232">
        <v>2.693219</v>
      </c>
      <c r="BK59" s="232">
        <v>3.0426549999999999</v>
      </c>
      <c r="BL59" s="232">
        <v>3.4339710000000001</v>
      </c>
      <c r="BM59" s="232">
        <v>3.2474660000000002</v>
      </c>
      <c r="BN59" s="232">
        <v>3.2363710000000001</v>
      </c>
      <c r="BO59" s="232">
        <v>3.2407050000000002</v>
      </c>
      <c r="BP59" s="232">
        <v>3.2262189999999999</v>
      </c>
      <c r="BQ59" s="232">
        <v>3.1634229999999999</v>
      </c>
      <c r="BR59" s="232">
        <v>3.1339860000000002</v>
      </c>
      <c r="BS59" s="232">
        <v>3.1081509999999999</v>
      </c>
      <c r="BT59" s="232">
        <v>3.0947969999999998</v>
      </c>
      <c r="BU59" s="232">
        <v>3.069375</v>
      </c>
      <c r="BV59" s="232">
        <v>3.0408710000000001</v>
      </c>
    </row>
    <row r="60" spans="1:74" ht="11.15" customHeight="1" x14ac:dyDescent="0.25">
      <c r="A60" s="15"/>
      <c r="B60" s="23"/>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231"/>
      <c r="BD60" s="231"/>
      <c r="BE60" s="231"/>
      <c r="BF60" s="231"/>
      <c r="BG60" s="231"/>
      <c r="BH60" s="231"/>
      <c r="BI60" s="231"/>
      <c r="BJ60" s="231"/>
      <c r="BK60" s="231"/>
      <c r="BL60" s="231"/>
      <c r="BM60" s="231"/>
      <c r="BN60" s="231"/>
      <c r="BO60" s="231"/>
      <c r="BP60" s="231"/>
      <c r="BQ60" s="231"/>
      <c r="BR60" s="231"/>
      <c r="BS60" s="231"/>
      <c r="BT60" s="231"/>
      <c r="BU60" s="231"/>
      <c r="BV60" s="231"/>
    </row>
    <row r="61" spans="1:74" ht="11.15" customHeight="1" x14ac:dyDescent="0.25">
      <c r="A61" s="24"/>
      <c r="B61" s="25" t="s">
        <v>696</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231"/>
      <c r="BD61" s="231"/>
      <c r="BE61" s="231"/>
      <c r="BF61" s="231"/>
      <c r="BG61" s="231"/>
      <c r="BH61" s="231"/>
      <c r="BI61" s="231"/>
      <c r="BJ61" s="231"/>
      <c r="BK61" s="231"/>
      <c r="BL61" s="231"/>
      <c r="BM61" s="231"/>
      <c r="BN61" s="231"/>
      <c r="BO61" s="231"/>
      <c r="BP61" s="231"/>
      <c r="BQ61" s="231"/>
      <c r="BR61" s="231"/>
      <c r="BS61" s="231"/>
      <c r="BT61" s="231"/>
      <c r="BU61" s="231"/>
      <c r="BV61" s="231"/>
    </row>
    <row r="62" spans="1:74" ht="11.15" customHeight="1" x14ac:dyDescent="0.25">
      <c r="A62" s="24" t="s">
        <v>478</v>
      </c>
      <c r="B62" s="28" t="s">
        <v>1133</v>
      </c>
      <c r="C62" s="54">
        <v>98.911600000000007</v>
      </c>
      <c r="D62" s="54">
        <v>99.133099999999999</v>
      </c>
      <c r="E62" s="54">
        <v>94.607399999999998</v>
      </c>
      <c r="F62" s="54">
        <v>79.942099999999996</v>
      </c>
      <c r="G62" s="54">
        <v>83.488</v>
      </c>
      <c r="H62" s="54">
        <v>90.024199999999993</v>
      </c>
      <c r="I62" s="54">
        <v>93.261200000000002</v>
      </c>
      <c r="J62" s="54">
        <v>94.519300000000001</v>
      </c>
      <c r="K62" s="54">
        <v>94.4619</v>
      </c>
      <c r="L62" s="54">
        <v>95.208200000000005</v>
      </c>
      <c r="M62" s="54">
        <v>95.811499999999995</v>
      </c>
      <c r="N62" s="54">
        <v>96.444999999999993</v>
      </c>
      <c r="O62" s="54">
        <v>97.509799999999998</v>
      </c>
      <c r="P62" s="54">
        <v>93.527600000000007</v>
      </c>
      <c r="Q62" s="54">
        <v>96.397800000000004</v>
      </c>
      <c r="R62" s="54">
        <v>96.585899999999995</v>
      </c>
      <c r="S62" s="54">
        <v>97.684299999999993</v>
      </c>
      <c r="T62" s="54">
        <v>97.680599999999998</v>
      </c>
      <c r="U62" s="54">
        <v>98.688699999999997</v>
      </c>
      <c r="V62" s="54">
        <v>98.331299999999999</v>
      </c>
      <c r="W62" s="54">
        <v>97.423500000000004</v>
      </c>
      <c r="X62" s="54">
        <v>98.754999999999995</v>
      </c>
      <c r="Y62" s="54">
        <v>99.6404</v>
      </c>
      <c r="Z62" s="54">
        <v>99.617000000000004</v>
      </c>
      <c r="AA62" s="54">
        <v>99.059600000000003</v>
      </c>
      <c r="AB62" s="54">
        <v>100.2304</v>
      </c>
      <c r="AC62" s="54">
        <v>101.0107</v>
      </c>
      <c r="AD62" s="54">
        <v>101.19410000000001</v>
      </c>
      <c r="AE62" s="54">
        <v>100.863</v>
      </c>
      <c r="AF62" s="54">
        <v>100.4645</v>
      </c>
      <c r="AG62" s="54">
        <v>100.7345</v>
      </c>
      <c r="AH62" s="54">
        <v>100.9427</v>
      </c>
      <c r="AI62" s="54">
        <v>101.14019999999999</v>
      </c>
      <c r="AJ62" s="54">
        <v>101.23390000000001</v>
      </c>
      <c r="AK62" s="54">
        <v>100.4743</v>
      </c>
      <c r="AL62" s="54">
        <v>98.313000000000002</v>
      </c>
      <c r="AM62" s="54">
        <v>99.924000000000007</v>
      </c>
      <c r="AN62" s="54">
        <v>100.2713</v>
      </c>
      <c r="AO62" s="54">
        <v>99.510999999999996</v>
      </c>
      <c r="AP62" s="54">
        <v>100.50790000000001</v>
      </c>
      <c r="AQ62" s="54">
        <v>100.3586</v>
      </c>
      <c r="AR62" s="54">
        <v>99.642700000000005</v>
      </c>
      <c r="AS62" s="54">
        <v>100.0108</v>
      </c>
      <c r="AT62" s="54">
        <v>99.919300000000007</v>
      </c>
      <c r="AU62" s="54">
        <v>100.1165</v>
      </c>
      <c r="AV62" s="54">
        <v>99.400499999999994</v>
      </c>
      <c r="AW62" s="54">
        <v>99.937799999999996</v>
      </c>
      <c r="AX62" s="54">
        <v>99.965900000000005</v>
      </c>
      <c r="AY62" s="54">
        <v>98.820800000000006</v>
      </c>
      <c r="AZ62" s="54">
        <v>100.001</v>
      </c>
      <c r="BA62" s="54">
        <v>100.4957</v>
      </c>
      <c r="BB62" s="54">
        <v>100.13491777999999</v>
      </c>
      <c r="BC62" s="232">
        <v>100.34229999999999</v>
      </c>
      <c r="BD62" s="232">
        <v>100.5654</v>
      </c>
      <c r="BE62" s="232">
        <v>100.84950000000001</v>
      </c>
      <c r="BF62" s="232">
        <v>101.07</v>
      </c>
      <c r="BG62" s="232">
        <v>101.2723</v>
      </c>
      <c r="BH62" s="232">
        <v>101.46980000000001</v>
      </c>
      <c r="BI62" s="232">
        <v>101.6255</v>
      </c>
      <c r="BJ62" s="232">
        <v>101.75279999999999</v>
      </c>
      <c r="BK62" s="232">
        <v>101.812</v>
      </c>
      <c r="BL62" s="232">
        <v>101.91240000000001</v>
      </c>
      <c r="BM62" s="232">
        <v>102.0142</v>
      </c>
      <c r="BN62" s="232">
        <v>102.1015</v>
      </c>
      <c r="BO62" s="232">
        <v>102.2183</v>
      </c>
      <c r="BP62" s="232">
        <v>102.34869999999999</v>
      </c>
      <c r="BQ62" s="232">
        <v>102.48779999999999</v>
      </c>
      <c r="BR62" s="232">
        <v>102.6486</v>
      </c>
      <c r="BS62" s="232">
        <v>102.8263</v>
      </c>
      <c r="BT62" s="232">
        <v>103.0506</v>
      </c>
      <c r="BU62" s="232">
        <v>103.23990000000001</v>
      </c>
      <c r="BV62" s="232">
        <v>103.42400000000001</v>
      </c>
    </row>
    <row r="63" spans="1:74" ht="11.15" customHeight="1" x14ac:dyDescent="0.25">
      <c r="A63" s="24" t="s">
        <v>25</v>
      </c>
      <c r="B63" s="27" t="s">
        <v>8</v>
      </c>
      <c r="C63" s="54">
        <v>-1.8327044349999999</v>
      </c>
      <c r="D63" s="54">
        <v>-1.0935934837000001</v>
      </c>
      <c r="E63" s="54">
        <v>-5.3423367808000002</v>
      </c>
      <c r="F63" s="54">
        <v>-19.513084066000001</v>
      </c>
      <c r="G63" s="54">
        <v>-15.99376554</v>
      </c>
      <c r="H63" s="54">
        <v>-9.7801130652000001</v>
      </c>
      <c r="I63" s="54">
        <v>-5.8975238633</v>
      </c>
      <c r="J63" s="54">
        <v>-5.2816019272999997</v>
      </c>
      <c r="K63" s="54">
        <v>-4.7107991583000004</v>
      </c>
      <c r="L63" s="54">
        <v>-3.0553270174999998</v>
      </c>
      <c r="M63" s="54">
        <v>-3.3221699651000001</v>
      </c>
      <c r="N63" s="54">
        <v>-2.7291706589000002</v>
      </c>
      <c r="O63" s="54">
        <v>-1.4172250776999999</v>
      </c>
      <c r="P63" s="54">
        <v>-5.6545190254</v>
      </c>
      <c r="Q63" s="54">
        <v>1.8924523874000001</v>
      </c>
      <c r="R63" s="54">
        <v>20.819818344000002</v>
      </c>
      <c r="S63" s="54">
        <v>17.004000574999999</v>
      </c>
      <c r="T63" s="54">
        <v>8.5048242583999993</v>
      </c>
      <c r="U63" s="54">
        <v>5.8196763498999999</v>
      </c>
      <c r="V63" s="54">
        <v>4.0330387549999998</v>
      </c>
      <c r="W63" s="54">
        <v>3.1352323000000002</v>
      </c>
      <c r="X63" s="54">
        <v>3.7253093746000001</v>
      </c>
      <c r="Y63" s="54">
        <v>3.9962843709000002</v>
      </c>
      <c r="Z63" s="54">
        <v>3.2889211467999999</v>
      </c>
      <c r="AA63" s="54">
        <v>1.5893787086</v>
      </c>
      <c r="AB63" s="54">
        <v>7.1666545490000004</v>
      </c>
      <c r="AC63" s="54">
        <v>4.7852751826000004</v>
      </c>
      <c r="AD63" s="54">
        <v>4.7710897760000002</v>
      </c>
      <c r="AE63" s="54">
        <v>3.2540541314999998</v>
      </c>
      <c r="AF63" s="54">
        <v>2.8500029689000002</v>
      </c>
      <c r="AG63" s="54">
        <v>2.0729830264000002</v>
      </c>
      <c r="AH63" s="54">
        <v>2.6557159318000001</v>
      </c>
      <c r="AI63" s="54">
        <v>3.8149933024</v>
      </c>
      <c r="AJ63" s="54">
        <v>2.5101513846999999</v>
      </c>
      <c r="AK63" s="54">
        <v>0.83690952665999996</v>
      </c>
      <c r="AL63" s="54">
        <v>-1.3090135218000001</v>
      </c>
      <c r="AM63" s="54">
        <v>0.8726059867</v>
      </c>
      <c r="AN63" s="54">
        <v>4.0805983014999998E-2</v>
      </c>
      <c r="AO63" s="54">
        <v>-1.4846941957999999</v>
      </c>
      <c r="AP63" s="54">
        <v>-0.67810277477000003</v>
      </c>
      <c r="AQ63" s="54">
        <v>-0.50008427273</v>
      </c>
      <c r="AR63" s="54">
        <v>-0.81800038819999998</v>
      </c>
      <c r="AS63" s="54">
        <v>-0.71842318172999997</v>
      </c>
      <c r="AT63" s="54">
        <v>-1.0138425067000001</v>
      </c>
      <c r="AU63" s="54">
        <v>-1.012159359</v>
      </c>
      <c r="AV63" s="54">
        <v>-1.8110534118999999</v>
      </c>
      <c r="AW63" s="54">
        <v>-0.53396739266000004</v>
      </c>
      <c r="AX63" s="54">
        <v>1.6812629052000001</v>
      </c>
      <c r="AY63" s="54">
        <v>-1.1040390697</v>
      </c>
      <c r="AZ63" s="54">
        <v>-0.26956866021999998</v>
      </c>
      <c r="BA63" s="54">
        <v>0.98953884495</v>
      </c>
      <c r="BB63" s="54">
        <v>-0.37109741842999999</v>
      </c>
      <c r="BC63" s="232">
        <v>-1.62373E-2</v>
      </c>
      <c r="BD63" s="232">
        <v>0.92600640000000001</v>
      </c>
      <c r="BE63" s="232">
        <v>0.83859019999999995</v>
      </c>
      <c r="BF63" s="232">
        <v>1.1516550000000001</v>
      </c>
      <c r="BG63" s="232">
        <v>1.154469</v>
      </c>
      <c r="BH63" s="232">
        <v>2.0818089999999998</v>
      </c>
      <c r="BI63" s="232">
        <v>1.6887460000000001</v>
      </c>
      <c r="BJ63" s="232">
        <v>1.7875049999999999</v>
      </c>
      <c r="BK63" s="232">
        <v>3.0268440000000001</v>
      </c>
      <c r="BL63" s="232">
        <v>1.911332</v>
      </c>
      <c r="BM63" s="232">
        <v>1.511028</v>
      </c>
      <c r="BN63" s="232">
        <v>1.963954</v>
      </c>
      <c r="BO63" s="232">
        <v>1.8696390000000001</v>
      </c>
      <c r="BP63" s="232">
        <v>1.773231</v>
      </c>
      <c r="BQ63" s="232">
        <v>1.624566</v>
      </c>
      <c r="BR63" s="232">
        <v>1.5618540000000001</v>
      </c>
      <c r="BS63" s="232">
        <v>1.5344439999999999</v>
      </c>
      <c r="BT63" s="232">
        <v>1.5578320000000001</v>
      </c>
      <c r="BU63" s="232">
        <v>1.5885849999999999</v>
      </c>
      <c r="BV63" s="232">
        <v>1.6423749999999999</v>
      </c>
    </row>
    <row r="64" spans="1:74" ht="11.15" customHeight="1" x14ac:dyDescent="0.25">
      <c r="A64" s="15"/>
      <c r="B64" s="1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231"/>
      <c r="BD64" s="231"/>
      <c r="BE64" s="231"/>
      <c r="BF64" s="231"/>
      <c r="BG64" s="231"/>
      <c r="BH64" s="231"/>
      <c r="BI64" s="231"/>
      <c r="BJ64" s="231"/>
      <c r="BK64" s="231"/>
      <c r="BL64" s="231"/>
      <c r="BM64" s="231"/>
      <c r="BN64" s="231"/>
      <c r="BO64" s="231"/>
      <c r="BP64" s="231"/>
      <c r="BQ64" s="231"/>
      <c r="BR64" s="231"/>
      <c r="BS64" s="231"/>
      <c r="BT64" s="231"/>
      <c r="BU64" s="231"/>
      <c r="BV64" s="231"/>
    </row>
    <row r="65" spans="1:74" ht="11.15" customHeight="1" x14ac:dyDescent="0.25">
      <c r="A65" s="15"/>
      <c r="B65" s="16" t="s">
        <v>697</v>
      </c>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231"/>
      <c r="BD65" s="231"/>
      <c r="BE65" s="231"/>
      <c r="BF65" s="231"/>
      <c r="BG65" s="231"/>
      <c r="BH65" s="231"/>
      <c r="BI65" s="231"/>
      <c r="BJ65" s="231"/>
      <c r="BK65" s="231"/>
      <c r="BL65" s="231"/>
      <c r="BM65" s="231"/>
      <c r="BN65" s="231"/>
      <c r="BO65" s="231"/>
      <c r="BP65" s="231"/>
      <c r="BQ65" s="231"/>
      <c r="BR65" s="231"/>
      <c r="BS65" s="231"/>
      <c r="BT65" s="231"/>
      <c r="BU65" s="231"/>
      <c r="BV65" s="231"/>
    </row>
    <row r="66" spans="1:74" ht="11.15" customHeight="1" x14ac:dyDescent="0.25">
      <c r="A66" s="15"/>
      <c r="B66" s="1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231"/>
      <c r="BD66" s="231"/>
      <c r="BE66" s="231"/>
      <c r="BF66" s="231"/>
      <c r="BG66" s="231"/>
      <c r="BH66" s="231"/>
      <c r="BI66" s="231"/>
      <c r="BJ66" s="231"/>
      <c r="BK66" s="231"/>
      <c r="BL66" s="231"/>
      <c r="BM66" s="231"/>
      <c r="BN66" s="231"/>
      <c r="BO66" s="231"/>
      <c r="BP66" s="231"/>
      <c r="BQ66" s="231"/>
      <c r="BR66" s="231"/>
      <c r="BS66" s="231"/>
      <c r="BT66" s="231"/>
      <c r="BU66" s="231"/>
      <c r="BV66" s="231"/>
    </row>
    <row r="67" spans="1:74" ht="11.15" customHeight="1" x14ac:dyDescent="0.25">
      <c r="A67" s="24" t="s">
        <v>479</v>
      </c>
      <c r="B67" s="29" t="s">
        <v>698</v>
      </c>
      <c r="C67" s="186">
        <v>741.10472246999996</v>
      </c>
      <c r="D67" s="186">
        <v>653.30994587999999</v>
      </c>
      <c r="E67" s="186">
        <v>485.19837997000002</v>
      </c>
      <c r="F67" s="186">
        <v>359.71419698</v>
      </c>
      <c r="G67" s="186">
        <v>156.93759251</v>
      </c>
      <c r="H67" s="186">
        <v>25.441246126999999</v>
      </c>
      <c r="I67" s="186">
        <v>4.6573538821999998</v>
      </c>
      <c r="J67" s="186">
        <v>7.2236088473000004</v>
      </c>
      <c r="K67" s="186">
        <v>58.244175189000003</v>
      </c>
      <c r="L67" s="186">
        <v>248.19324584</v>
      </c>
      <c r="M67" s="186">
        <v>422.77161490999998</v>
      </c>
      <c r="N67" s="186">
        <v>751.45291795000003</v>
      </c>
      <c r="O67" s="186">
        <v>804.64799478999998</v>
      </c>
      <c r="P67" s="186">
        <v>793.98244457999999</v>
      </c>
      <c r="Q67" s="186">
        <v>508.32085900999999</v>
      </c>
      <c r="R67" s="186">
        <v>308.25292347999999</v>
      </c>
      <c r="S67" s="186">
        <v>151.07068433000001</v>
      </c>
      <c r="T67" s="186">
        <v>12.330113461</v>
      </c>
      <c r="U67" s="186">
        <v>4.5616309511999997</v>
      </c>
      <c r="V67" s="186">
        <v>5.9720163247000002</v>
      </c>
      <c r="W67" s="186">
        <v>40.034248351999999</v>
      </c>
      <c r="X67" s="186">
        <v>179.99051281000001</v>
      </c>
      <c r="Y67" s="186">
        <v>509.39802329000003</v>
      </c>
      <c r="Z67" s="186">
        <v>615.69717188000004</v>
      </c>
      <c r="AA67" s="186">
        <v>914.31612460999997</v>
      </c>
      <c r="AB67" s="186">
        <v>712.07821869999998</v>
      </c>
      <c r="AC67" s="186">
        <v>524.73971004999999</v>
      </c>
      <c r="AD67" s="186">
        <v>341.71330318000003</v>
      </c>
      <c r="AE67" s="186">
        <v>122.31098531000001</v>
      </c>
      <c r="AF67" s="186">
        <v>25.919205014999999</v>
      </c>
      <c r="AG67" s="186">
        <v>3.6341984293</v>
      </c>
      <c r="AH67" s="186">
        <v>5.8200687941</v>
      </c>
      <c r="AI67" s="186">
        <v>44.461342389999999</v>
      </c>
      <c r="AJ67" s="186">
        <v>257.62061211999998</v>
      </c>
      <c r="AK67" s="186">
        <v>511.37259153000002</v>
      </c>
      <c r="AL67" s="186">
        <v>781.20562273999997</v>
      </c>
      <c r="AM67" s="186">
        <v>715.23710369000003</v>
      </c>
      <c r="AN67" s="186">
        <v>621.03403890000004</v>
      </c>
      <c r="AO67" s="186">
        <v>586.01379983000004</v>
      </c>
      <c r="AP67" s="186">
        <v>296.47609999999997</v>
      </c>
      <c r="AQ67" s="186">
        <v>145.50165124</v>
      </c>
      <c r="AR67" s="186">
        <v>44.009629382</v>
      </c>
      <c r="AS67" s="186">
        <v>4.8631781074999996</v>
      </c>
      <c r="AT67" s="186">
        <v>9.7591612929</v>
      </c>
      <c r="AU67" s="186">
        <v>46.536338166</v>
      </c>
      <c r="AV67" s="186">
        <v>206.52978881999999</v>
      </c>
      <c r="AW67" s="186">
        <v>504.84845483999999</v>
      </c>
      <c r="AX67" s="186">
        <v>624.28839312000002</v>
      </c>
      <c r="AY67" s="186">
        <v>840.36237338000001</v>
      </c>
      <c r="AZ67" s="186">
        <v>571.02754795999999</v>
      </c>
      <c r="BA67" s="186">
        <v>484.89304552999999</v>
      </c>
      <c r="BB67" s="186">
        <v>288.55509962999997</v>
      </c>
      <c r="BC67" s="236">
        <v>126.98804832</v>
      </c>
      <c r="BD67" s="236">
        <v>31.375271590000001</v>
      </c>
      <c r="BE67" s="236">
        <v>7.3353999101999996</v>
      </c>
      <c r="BF67" s="236">
        <v>11.262157374999999</v>
      </c>
      <c r="BG67" s="236">
        <v>55.939969935000001</v>
      </c>
      <c r="BH67" s="236">
        <v>240.16045783000001</v>
      </c>
      <c r="BI67" s="236">
        <v>486.06924219000001</v>
      </c>
      <c r="BJ67" s="236">
        <v>724.57382135</v>
      </c>
      <c r="BK67" s="236">
        <v>803.00703687999999</v>
      </c>
      <c r="BL67" s="236">
        <v>653.67487626000002</v>
      </c>
      <c r="BM67" s="236">
        <v>533.03020063999998</v>
      </c>
      <c r="BN67" s="236">
        <v>301.85246613999999</v>
      </c>
      <c r="BO67" s="236">
        <v>136.14230383</v>
      </c>
      <c r="BP67" s="236">
        <v>31.256597859999999</v>
      </c>
      <c r="BQ67" s="236">
        <v>7.3156112636000001</v>
      </c>
      <c r="BR67" s="236">
        <v>11.224171273</v>
      </c>
      <c r="BS67" s="236">
        <v>55.713303856000003</v>
      </c>
      <c r="BT67" s="236">
        <v>239.0813067</v>
      </c>
      <c r="BU67" s="236">
        <v>483.97749328999998</v>
      </c>
      <c r="BV67" s="236">
        <v>721.49482373000001</v>
      </c>
    </row>
    <row r="68" spans="1:74" ht="11.15" customHeight="1" x14ac:dyDescent="0.25">
      <c r="A68" s="15"/>
      <c r="B68" s="1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231"/>
      <c r="BD68" s="231"/>
      <c r="BE68" s="231"/>
      <c r="BF68" s="231"/>
      <c r="BG68" s="231"/>
      <c r="BH68" s="231"/>
      <c r="BI68" s="231"/>
      <c r="BJ68" s="231"/>
      <c r="BK68" s="231"/>
      <c r="BL68" s="231"/>
      <c r="BM68" s="231"/>
      <c r="BN68" s="231"/>
      <c r="BO68" s="231"/>
      <c r="BP68" s="231"/>
      <c r="BQ68" s="231"/>
      <c r="BR68" s="231"/>
      <c r="BS68" s="231"/>
      <c r="BT68" s="231"/>
      <c r="BU68" s="231"/>
      <c r="BV68" s="231"/>
    </row>
    <row r="69" spans="1:74" ht="11.15" customHeight="1" x14ac:dyDescent="0.25">
      <c r="A69" s="24" t="s">
        <v>483</v>
      </c>
      <c r="B69" s="30" t="s">
        <v>2</v>
      </c>
      <c r="C69" s="207">
        <v>15.073799633</v>
      </c>
      <c r="D69" s="207">
        <v>12.443627654</v>
      </c>
      <c r="E69" s="207">
        <v>42.433849719999998</v>
      </c>
      <c r="F69" s="207">
        <v>42.247960358</v>
      </c>
      <c r="G69" s="207">
        <v>105.19647826000001</v>
      </c>
      <c r="H69" s="207">
        <v>246.36265075</v>
      </c>
      <c r="I69" s="207">
        <v>397.52542253000001</v>
      </c>
      <c r="J69" s="207">
        <v>356.43564451999998</v>
      </c>
      <c r="K69" s="207">
        <v>180.56911615999999</v>
      </c>
      <c r="L69" s="207">
        <v>82.093850463999999</v>
      </c>
      <c r="M69" s="207">
        <v>31.718110458999998</v>
      </c>
      <c r="N69" s="207">
        <v>6.8870058472000002</v>
      </c>
      <c r="O69" s="207">
        <v>9.7552369871</v>
      </c>
      <c r="P69" s="207">
        <v>12.057174921</v>
      </c>
      <c r="Q69" s="207">
        <v>28.021786050999999</v>
      </c>
      <c r="R69" s="207">
        <v>36.153455842</v>
      </c>
      <c r="S69" s="207">
        <v>100.4702963</v>
      </c>
      <c r="T69" s="207">
        <v>273.91394320000001</v>
      </c>
      <c r="U69" s="207">
        <v>346.84906525999997</v>
      </c>
      <c r="V69" s="207">
        <v>357.33680164999998</v>
      </c>
      <c r="W69" s="207">
        <v>199.96315530999999</v>
      </c>
      <c r="X69" s="207">
        <v>84.077635663999999</v>
      </c>
      <c r="Y69" s="207">
        <v>17.997552690999999</v>
      </c>
      <c r="Z69" s="207">
        <v>25.538035780000001</v>
      </c>
      <c r="AA69" s="207">
        <v>8.4242525510000004</v>
      </c>
      <c r="AB69" s="207">
        <v>11.260588297</v>
      </c>
      <c r="AC69" s="207">
        <v>26.890371204000001</v>
      </c>
      <c r="AD69" s="207">
        <v>48.755679065000002</v>
      </c>
      <c r="AE69" s="207">
        <v>147.2827825</v>
      </c>
      <c r="AF69" s="207">
        <v>269.80127011000002</v>
      </c>
      <c r="AG69" s="207">
        <v>393.73474308999999</v>
      </c>
      <c r="AH69" s="207">
        <v>358.79913636999999</v>
      </c>
      <c r="AI69" s="207">
        <v>201.85759207999999</v>
      </c>
      <c r="AJ69" s="207">
        <v>55.078439846000002</v>
      </c>
      <c r="AK69" s="207">
        <v>23.187775995999999</v>
      </c>
      <c r="AL69" s="207">
        <v>10.816905758000001</v>
      </c>
      <c r="AM69" s="207">
        <v>16.836628900000001</v>
      </c>
      <c r="AN69" s="207">
        <v>19.824555005000001</v>
      </c>
      <c r="AO69" s="207">
        <v>31.547768581</v>
      </c>
      <c r="AP69" s="207">
        <v>43.643666475000003</v>
      </c>
      <c r="AQ69" s="207">
        <v>109.30390126</v>
      </c>
      <c r="AR69" s="207">
        <v>209.13866748000001</v>
      </c>
      <c r="AS69" s="207">
        <v>390.47538385000001</v>
      </c>
      <c r="AT69" s="207">
        <v>348.52085804000001</v>
      </c>
      <c r="AU69" s="207">
        <v>201.63154689000001</v>
      </c>
      <c r="AV69" s="207">
        <v>73.057814901</v>
      </c>
      <c r="AW69" s="207">
        <v>20.472148636</v>
      </c>
      <c r="AX69" s="207">
        <v>11.133491115</v>
      </c>
      <c r="AY69" s="207">
        <v>9.4285384516999997</v>
      </c>
      <c r="AZ69" s="207">
        <v>12.956827082</v>
      </c>
      <c r="BA69" s="207">
        <v>32.018953205999999</v>
      </c>
      <c r="BB69" s="207">
        <v>47.434049760999997</v>
      </c>
      <c r="BC69" s="238">
        <v>123.47696003</v>
      </c>
      <c r="BD69" s="238">
        <v>266.12062976999999</v>
      </c>
      <c r="BE69" s="238">
        <v>392.87198412999999</v>
      </c>
      <c r="BF69" s="238">
        <v>361.84879319999999</v>
      </c>
      <c r="BG69" s="238">
        <v>204.14530733000001</v>
      </c>
      <c r="BH69" s="238">
        <v>71.370452545999996</v>
      </c>
      <c r="BI69" s="238">
        <v>21.495795208000001</v>
      </c>
      <c r="BJ69" s="238">
        <v>11.645852108</v>
      </c>
      <c r="BK69" s="238">
        <v>11.221791285</v>
      </c>
      <c r="BL69" s="238">
        <v>12.755503851</v>
      </c>
      <c r="BM69" s="238">
        <v>26.512776519999999</v>
      </c>
      <c r="BN69" s="238">
        <v>44.424499945999997</v>
      </c>
      <c r="BO69" s="238">
        <v>132.61284157</v>
      </c>
      <c r="BP69" s="238">
        <v>268.23577947000001</v>
      </c>
      <c r="BQ69" s="238">
        <v>395.79591020999999</v>
      </c>
      <c r="BR69" s="238">
        <v>364.59366096999997</v>
      </c>
      <c r="BS69" s="238">
        <v>205.83555179999999</v>
      </c>
      <c r="BT69" s="238">
        <v>72.06304557</v>
      </c>
      <c r="BU69" s="238">
        <v>21.720604537</v>
      </c>
      <c r="BV69" s="238">
        <v>11.764289935000001</v>
      </c>
    </row>
    <row r="70" spans="1:74" s="311" customFormat="1" ht="12" customHeight="1" x14ac:dyDescent="0.25">
      <c r="A70" s="310"/>
      <c r="B70" s="628" t="s">
        <v>709</v>
      </c>
      <c r="C70" s="648"/>
      <c r="D70" s="648"/>
      <c r="E70" s="648"/>
      <c r="F70" s="648"/>
      <c r="G70" s="648"/>
      <c r="H70" s="648"/>
      <c r="I70" s="648"/>
      <c r="J70" s="648"/>
      <c r="K70" s="648"/>
      <c r="L70" s="648"/>
      <c r="M70" s="648"/>
      <c r="N70" s="648"/>
      <c r="O70" s="648"/>
      <c r="P70" s="648"/>
      <c r="Q70" s="630"/>
      <c r="AY70" s="359"/>
      <c r="AZ70" s="359"/>
      <c r="BA70" s="359"/>
      <c r="BB70" s="359"/>
      <c r="BC70" s="359"/>
      <c r="BD70" s="441"/>
      <c r="BE70" s="441"/>
      <c r="BF70" s="441"/>
      <c r="BG70" s="359"/>
      <c r="BH70" s="359"/>
      <c r="BI70" s="359"/>
      <c r="BJ70" s="359"/>
    </row>
    <row r="71" spans="1:74" s="311" customFormat="1" ht="12" customHeight="1" x14ac:dyDescent="0.25">
      <c r="A71" s="310"/>
      <c r="B71" s="628" t="s">
        <v>710</v>
      </c>
      <c r="C71" s="629"/>
      <c r="D71" s="629"/>
      <c r="E71" s="629"/>
      <c r="F71" s="629"/>
      <c r="G71" s="629"/>
      <c r="H71" s="629"/>
      <c r="I71" s="629"/>
      <c r="J71" s="629"/>
      <c r="K71" s="629"/>
      <c r="L71" s="629"/>
      <c r="M71" s="629"/>
      <c r="N71" s="629"/>
      <c r="O71" s="629"/>
      <c r="P71" s="629"/>
      <c r="Q71" s="630"/>
      <c r="AY71" s="359"/>
      <c r="AZ71" s="359"/>
      <c r="BA71" s="359"/>
      <c r="BB71" s="359"/>
      <c r="BC71" s="359"/>
      <c r="BD71" s="441"/>
      <c r="BE71" s="441"/>
      <c r="BF71" s="441"/>
      <c r="BG71" s="359"/>
      <c r="BH71" s="359"/>
      <c r="BI71" s="359"/>
      <c r="BJ71" s="359"/>
    </row>
    <row r="72" spans="1:74" s="311" customFormat="1" ht="12" customHeight="1" x14ac:dyDescent="0.25">
      <c r="A72" s="310"/>
      <c r="B72" s="628" t="s">
        <v>711</v>
      </c>
      <c r="C72" s="629"/>
      <c r="D72" s="629"/>
      <c r="E72" s="629"/>
      <c r="F72" s="629"/>
      <c r="G72" s="629"/>
      <c r="H72" s="629"/>
      <c r="I72" s="629"/>
      <c r="J72" s="629"/>
      <c r="K72" s="629"/>
      <c r="L72" s="629"/>
      <c r="M72" s="629"/>
      <c r="N72" s="629"/>
      <c r="O72" s="629"/>
      <c r="P72" s="629"/>
      <c r="Q72" s="630"/>
      <c r="AY72" s="359"/>
      <c r="AZ72" s="359"/>
      <c r="BA72" s="359"/>
      <c r="BB72" s="359"/>
      <c r="BC72" s="359"/>
      <c r="BD72" s="441"/>
      <c r="BE72" s="441"/>
      <c r="BF72" s="441"/>
      <c r="BG72" s="359"/>
      <c r="BH72" s="359"/>
      <c r="BI72" s="359"/>
      <c r="BJ72" s="359"/>
    </row>
    <row r="73" spans="1:74" s="311" customFormat="1" ht="12" customHeight="1" x14ac:dyDescent="0.25">
      <c r="A73" s="310"/>
      <c r="B73" s="628" t="s">
        <v>1234</v>
      </c>
      <c r="C73" s="630"/>
      <c r="D73" s="630"/>
      <c r="E73" s="630"/>
      <c r="F73" s="630"/>
      <c r="G73" s="630"/>
      <c r="H73" s="630"/>
      <c r="I73" s="630"/>
      <c r="J73" s="630"/>
      <c r="K73" s="630"/>
      <c r="L73" s="630"/>
      <c r="M73" s="630"/>
      <c r="N73" s="630"/>
      <c r="O73" s="630"/>
      <c r="P73" s="630"/>
      <c r="Q73" s="630"/>
      <c r="AY73" s="359"/>
      <c r="AZ73" s="359"/>
      <c r="BA73" s="359"/>
      <c r="BB73" s="359"/>
      <c r="BC73" s="359"/>
      <c r="BD73" s="441"/>
      <c r="BE73" s="441"/>
      <c r="BF73" s="441"/>
      <c r="BG73" s="359"/>
      <c r="BH73" s="359"/>
      <c r="BI73" s="359"/>
      <c r="BJ73" s="359"/>
    </row>
    <row r="74" spans="1:74" s="311" customFormat="1" ht="12" customHeight="1" x14ac:dyDescent="0.25">
      <c r="A74" s="310"/>
      <c r="B74" s="628" t="s">
        <v>1235</v>
      </c>
      <c r="C74" s="629"/>
      <c r="D74" s="629"/>
      <c r="E74" s="629"/>
      <c r="F74" s="629"/>
      <c r="G74" s="629"/>
      <c r="H74" s="629"/>
      <c r="I74" s="629"/>
      <c r="J74" s="629"/>
      <c r="K74" s="629"/>
      <c r="L74" s="629"/>
      <c r="M74" s="629"/>
      <c r="N74" s="629"/>
      <c r="O74" s="629"/>
      <c r="P74" s="629"/>
      <c r="Q74" s="630"/>
      <c r="AY74" s="359"/>
      <c r="AZ74" s="359"/>
      <c r="BA74" s="359"/>
      <c r="BB74" s="359"/>
      <c r="BC74" s="359"/>
      <c r="BD74" s="441"/>
      <c r="BE74" s="441"/>
      <c r="BF74" s="441"/>
      <c r="BG74" s="359"/>
      <c r="BH74" s="359"/>
      <c r="BI74" s="359"/>
      <c r="BJ74" s="359"/>
    </row>
    <row r="75" spans="1:74" s="311" customFormat="1" ht="12" customHeight="1" x14ac:dyDescent="0.25">
      <c r="A75" s="310"/>
      <c r="B75" s="628" t="s">
        <v>1236</v>
      </c>
      <c r="C75" s="630"/>
      <c r="D75" s="630"/>
      <c r="E75" s="630"/>
      <c r="F75" s="630"/>
      <c r="G75" s="630"/>
      <c r="H75" s="630"/>
      <c r="I75" s="630"/>
      <c r="J75" s="630"/>
      <c r="K75" s="630"/>
      <c r="L75" s="630"/>
      <c r="M75" s="630"/>
      <c r="N75" s="630"/>
      <c r="O75" s="630"/>
      <c r="P75" s="630"/>
      <c r="Q75" s="630"/>
      <c r="AY75" s="359"/>
      <c r="AZ75" s="359"/>
      <c r="BA75" s="359"/>
      <c r="BB75" s="359"/>
      <c r="BC75" s="359"/>
      <c r="BD75" s="441"/>
      <c r="BE75" s="441"/>
      <c r="BF75" s="441"/>
      <c r="BG75" s="359"/>
      <c r="BH75" s="359"/>
      <c r="BI75" s="359"/>
      <c r="BJ75" s="359"/>
    </row>
    <row r="76" spans="1:74" s="311" customFormat="1" ht="12" customHeight="1" x14ac:dyDescent="0.25">
      <c r="A76" s="310"/>
      <c r="B76" s="631" t="s">
        <v>708</v>
      </c>
      <c r="C76" s="632"/>
      <c r="D76" s="632"/>
      <c r="E76" s="632"/>
      <c r="F76" s="632"/>
      <c r="G76" s="632"/>
      <c r="H76" s="632"/>
      <c r="I76" s="632"/>
      <c r="J76" s="632"/>
      <c r="K76" s="632"/>
      <c r="L76" s="632"/>
      <c r="M76" s="632"/>
      <c r="N76" s="632"/>
      <c r="O76" s="632"/>
      <c r="P76" s="632"/>
      <c r="Q76" s="632"/>
      <c r="AY76" s="359"/>
      <c r="AZ76" s="359"/>
      <c r="BA76" s="359"/>
      <c r="BB76" s="359"/>
      <c r="BC76" s="359"/>
      <c r="BD76" s="441"/>
      <c r="BE76" s="441"/>
      <c r="BF76" s="441"/>
      <c r="BG76" s="359"/>
      <c r="BH76" s="359"/>
      <c r="BI76" s="359"/>
      <c r="BJ76" s="359"/>
    </row>
    <row r="77" spans="1:74" s="318" customFormat="1" ht="12" customHeight="1" x14ac:dyDescent="0.25">
      <c r="A77" s="317"/>
      <c r="B77" s="597" t="s">
        <v>1288</v>
      </c>
      <c r="C77" s="595"/>
      <c r="D77" s="595"/>
      <c r="E77" s="595"/>
      <c r="F77" s="595"/>
      <c r="G77" s="595"/>
      <c r="H77" s="595"/>
      <c r="I77" s="595"/>
      <c r="J77" s="595"/>
      <c r="K77" s="595"/>
      <c r="L77" s="595"/>
      <c r="M77" s="595"/>
      <c r="N77" s="595"/>
      <c r="O77" s="595"/>
      <c r="P77" s="595"/>
      <c r="Q77" s="595"/>
      <c r="AY77" s="390"/>
      <c r="AZ77" s="390"/>
      <c r="BA77" s="390"/>
      <c r="BB77" s="390"/>
      <c r="BC77" s="390"/>
      <c r="BD77" s="471"/>
      <c r="BE77" s="471"/>
      <c r="BF77" s="471"/>
      <c r="BG77" s="390"/>
      <c r="BH77" s="390"/>
      <c r="BI77" s="390"/>
      <c r="BJ77" s="390"/>
    </row>
    <row r="78" spans="1:74" s="311" customFormat="1" ht="12" customHeight="1" x14ac:dyDescent="0.25">
      <c r="A78" s="310"/>
      <c r="B78" s="645" t="str">
        <f>Dates!$G$2</f>
        <v>EIA completed modeling and analysis for this report on Thursday, May 2, 2024.</v>
      </c>
      <c r="C78" s="638"/>
      <c r="D78" s="638"/>
      <c r="E78" s="638"/>
      <c r="F78" s="638"/>
      <c r="G78" s="638"/>
      <c r="H78" s="638"/>
      <c r="I78" s="638"/>
      <c r="J78" s="638"/>
      <c r="K78" s="638"/>
      <c r="L78" s="638"/>
      <c r="M78" s="638"/>
      <c r="N78" s="638"/>
      <c r="O78" s="638"/>
      <c r="P78" s="638"/>
      <c r="Q78" s="638"/>
      <c r="AY78" s="359"/>
      <c r="AZ78" s="359"/>
      <c r="BA78" s="359"/>
      <c r="BB78" s="359"/>
      <c r="BC78" s="359"/>
      <c r="BD78" s="441"/>
      <c r="BE78" s="441"/>
      <c r="BF78" s="441"/>
      <c r="BG78" s="359"/>
      <c r="BH78" s="359"/>
      <c r="BI78" s="359"/>
      <c r="BJ78" s="359"/>
    </row>
    <row r="79" spans="1:74" s="311" customFormat="1" ht="12" customHeight="1" x14ac:dyDescent="0.25">
      <c r="A79" s="310"/>
      <c r="B79" s="637" t="s">
        <v>290</v>
      </c>
      <c r="C79" s="638"/>
      <c r="D79" s="638"/>
      <c r="E79" s="638"/>
      <c r="F79" s="638"/>
      <c r="G79" s="638"/>
      <c r="H79" s="638"/>
      <c r="I79" s="638"/>
      <c r="J79" s="638"/>
      <c r="K79" s="638"/>
      <c r="L79" s="638"/>
      <c r="M79" s="638"/>
      <c r="N79" s="638"/>
      <c r="O79" s="638"/>
      <c r="P79" s="638"/>
      <c r="Q79" s="638"/>
      <c r="AY79" s="359"/>
      <c r="AZ79" s="359"/>
      <c r="BA79" s="359"/>
      <c r="BB79" s="359"/>
      <c r="BC79" s="359"/>
      <c r="BD79" s="441"/>
      <c r="BE79" s="441"/>
      <c r="BF79" s="441"/>
      <c r="BG79" s="359"/>
      <c r="BH79" s="359"/>
      <c r="BI79" s="359"/>
      <c r="BJ79" s="359"/>
    </row>
    <row r="80" spans="1:74" s="311" customFormat="1" ht="12" customHeight="1" x14ac:dyDescent="0.25">
      <c r="A80" s="310"/>
      <c r="B80" s="639" t="s">
        <v>118</v>
      </c>
      <c r="C80" s="632"/>
      <c r="D80" s="632"/>
      <c r="E80" s="632"/>
      <c r="F80" s="632"/>
      <c r="G80" s="632"/>
      <c r="H80" s="632"/>
      <c r="I80" s="632"/>
      <c r="J80" s="632"/>
      <c r="K80" s="632"/>
      <c r="L80" s="632"/>
      <c r="M80" s="632"/>
      <c r="N80" s="632"/>
      <c r="O80" s="632"/>
      <c r="P80" s="632"/>
      <c r="Q80" s="632"/>
      <c r="AY80" s="359"/>
      <c r="AZ80" s="359"/>
      <c r="BA80" s="359"/>
      <c r="BB80" s="359"/>
      <c r="BC80" s="359"/>
      <c r="BD80" s="441"/>
      <c r="BE80" s="441"/>
      <c r="BF80" s="441"/>
      <c r="BG80" s="359"/>
      <c r="BH80" s="359"/>
      <c r="BI80" s="359"/>
      <c r="BJ80" s="359"/>
    </row>
    <row r="81" spans="1:74" s="311" customFormat="1" ht="12" customHeight="1" x14ac:dyDescent="0.25">
      <c r="A81" s="310"/>
      <c r="B81" s="646" t="s">
        <v>724</v>
      </c>
      <c r="C81" s="647"/>
      <c r="D81" s="647"/>
      <c r="E81" s="647"/>
      <c r="F81" s="647"/>
      <c r="G81" s="647"/>
      <c r="H81" s="647"/>
      <c r="I81" s="647"/>
      <c r="J81" s="647"/>
      <c r="K81" s="647"/>
      <c r="L81" s="647"/>
      <c r="M81" s="647"/>
      <c r="N81" s="647"/>
      <c r="O81" s="647"/>
      <c r="P81" s="647"/>
      <c r="Q81" s="627"/>
      <c r="AY81" s="359"/>
      <c r="AZ81" s="359"/>
      <c r="BA81" s="359"/>
      <c r="BB81" s="359"/>
      <c r="BC81" s="359"/>
      <c r="BD81" s="441"/>
      <c r="BE81" s="441"/>
      <c r="BF81" s="441"/>
      <c r="BG81" s="359"/>
      <c r="BH81" s="359"/>
      <c r="BI81" s="359"/>
      <c r="BJ81" s="359"/>
    </row>
    <row r="82" spans="1:74" s="311" customFormat="1" ht="12" customHeight="1" x14ac:dyDescent="0.25">
      <c r="A82" s="310"/>
      <c r="B82" s="633" t="s">
        <v>725</v>
      </c>
      <c r="C82" s="627"/>
      <c r="D82" s="627"/>
      <c r="E82" s="627"/>
      <c r="F82" s="627"/>
      <c r="G82" s="627"/>
      <c r="H82" s="627"/>
      <c r="I82" s="627"/>
      <c r="J82" s="627"/>
      <c r="K82" s="627"/>
      <c r="L82" s="627"/>
      <c r="M82" s="627"/>
      <c r="N82" s="627"/>
      <c r="O82" s="627"/>
      <c r="P82" s="627"/>
      <c r="Q82" s="627"/>
      <c r="AY82" s="359"/>
      <c r="AZ82" s="359"/>
      <c r="BA82" s="359"/>
      <c r="BB82" s="359"/>
      <c r="BC82" s="359"/>
      <c r="BD82" s="441"/>
      <c r="BE82" s="441"/>
      <c r="BF82" s="441"/>
      <c r="BG82" s="359"/>
      <c r="BH82" s="359"/>
      <c r="BI82" s="359"/>
      <c r="BJ82" s="359"/>
    </row>
    <row r="83" spans="1:74" s="311" customFormat="1" ht="12" customHeight="1" x14ac:dyDescent="0.25">
      <c r="A83" s="310"/>
      <c r="B83" s="633" t="s">
        <v>726</v>
      </c>
      <c r="C83" s="627"/>
      <c r="D83" s="627"/>
      <c r="E83" s="627"/>
      <c r="F83" s="627"/>
      <c r="G83" s="627"/>
      <c r="H83" s="627"/>
      <c r="I83" s="627"/>
      <c r="J83" s="627"/>
      <c r="K83" s="627"/>
      <c r="L83" s="627"/>
      <c r="M83" s="627"/>
      <c r="N83" s="627"/>
      <c r="O83" s="627"/>
      <c r="P83" s="627"/>
      <c r="Q83" s="627"/>
      <c r="AY83" s="359"/>
      <c r="AZ83" s="359"/>
      <c r="BA83" s="359"/>
      <c r="BB83" s="359"/>
      <c r="BC83" s="359"/>
      <c r="BD83" s="441"/>
      <c r="BE83" s="441"/>
      <c r="BF83" s="441"/>
      <c r="BG83" s="359"/>
      <c r="BH83" s="359"/>
      <c r="BI83" s="359"/>
      <c r="BJ83" s="359"/>
    </row>
    <row r="84" spans="1:74" s="311" customFormat="1" ht="12" customHeight="1" x14ac:dyDescent="0.25">
      <c r="A84" s="310"/>
      <c r="B84" s="634" t="s">
        <v>727</v>
      </c>
      <c r="C84" s="635"/>
      <c r="D84" s="635"/>
      <c r="E84" s="635"/>
      <c r="F84" s="635"/>
      <c r="G84" s="635"/>
      <c r="H84" s="635"/>
      <c r="I84" s="635"/>
      <c r="J84" s="635"/>
      <c r="K84" s="635"/>
      <c r="L84" s="635"/>
      <c r="M84" s="635"/>
      <c r="N84" s="635"/>
      <c r="O84" s="635"/>
      <c r="P84" s="635"/>
      <c r="Q84" s="627"/>
      <c r="AY84" s="359"/>
      <c r="AZ84" s="359"/>
      <c r="BA84" s="359"/>
      <c r="BB84" s="359"/>
      <c r="BC84" s="359"/>
      <c r="BD84" s="441"/>
      <c r="BE84" s="441"/>
      <c r="BF84" s="441"/>
      <c r="BG84" s="359"/>
      <c r="BH84" s="359"/>
      <c r="BI84" s="359"/>
      <c r="BJ84" s="359"/>
    </row>
    <row r="85" spans="1:74" s="311" customFormat="1" ht="12" customHeight="1" x14ac:dyDescent="0.25">
      <c r="A85" s="310"/>
      <c r="B85" s="636" t="s">
        <v>1148</v>
      </c>
      <c r="C85" s="627"/>
      <c r="D85" s="627"/>
      <c r="E85" s="627"/>
      <c r="F85" s="627"/>
      <c r="G85" s="627"/>
      <c r="H85" s="627"/>
      <c r="I85" s="627"/>
      <c r="J85" s="627"/>
      <c r="K85" s="627"/>
      <c r="L85" s="627"/>
      <c r="M85" s="627"/>
      <c r="N85" s="627"/>
      <c r="O85" s="627"/>
      <c r="P85" s="627"/>
      <c r="Q85" s="627"/>
      <c r="AY85" s="359"/>
      <c r="AZ85" s="359"/>
      <c r="BA85" s="359"/>
      <c r="BB85" s="359"/>
      <c r="BC85" s="359"/>
      <c r="BD85" s="441"/>
      <c r="BE85" s="441"/>
      <c r="BF85" s="441"/>
      <c r="BG85" s="359"/>
      <c r="BH85" s="359"/>
      <c r="BI85" s="359"/>
      <c r="BJ85" s="359"/>
    </row>
    <row r="86" spans="1:74" s="311" customFormat="1" ht="12" customHeight="1" x14ac:dyDescent="0.25">
      <c r="A86" s="310"/>
      <c r="B86" s="626" t="s">
        <v>1232</v>
      </c>
      <c r="C86" s="627"/>
      <c r="D86" s="627"/>
      <c r="E86" s="627"/>
      <c r="F86" s="627"/>
      <c r="G86" s="627"/>
      <c r="H86" s="627"/>
      <c r="I86" s="627"/>
      <c r="J86" s="627"/>
      <c r="K86" s="627"/>
      <c r="L86" s="627"/>
      <c r="M86" s="627"/>
      <c r="N86" s="627"/>
      <c r="O86" s="627"/>
      <c r="P86" s="627"/>
      <c r="Q86" s="627"/>
      <c r="AY86" s="359"/>
      <c r="AZ86" s="359"/>
      <c r="BA86" s="359"/>
      <c r="BB86" s="359"/>
      <c r="BC86" s="359"/>
      <c r="BD86" s="441"/>
      <c r="BE86" s="441"/>
      <c r="BF86" s="441"/>
      <c r="BG86" s="359"/>
      <c r="BH86" s="359"/>
      <c r="BI86" s="359"/>
      <c r="BJ86" s="359"/>
    </row>
    <row r="87" spans="1:74" s="312" customFormat="1" ht="12" customHeight="1" x14ac:dyDescent="0.25">
      <c r="A87" s="310"/>
      <c r="B87" s="636"/>
      <c r="C87" s="627"/>
      <c r="D87" s="627"/>
      <c r="E87" s="627"/>
      <c r="F87" s="627"/>
      <c r="G87" s="627"/>
      <c r="H87" s="627"/>
      <c r="I87" s="627"/>
      <c r="J87" s="627"/>
      <c r="K87" s="627"/>
      <c r="L87" s="627"/>
      <c r="M87" s="627"/>
      <c r="N87" s="627"/>
      <c r="O87" s="627"/>
      <c r="P87" s="627"/>
      <c r="Q87" s="627"/>
      <c r="AY87" s="360"/>
      <c r="AZ87" s="360"/>
      <c r="BA87" s="360"/>
      <c r="BB87" s="360"/>
      <c r="BC87" s="360"/>
      <c r="BD87" s="536"/>
      <c r="BE87" s="536"/>
      <c r="BF87" s="536"/>
      <c r="BG87" s="360"/>
      <c r="BH87" s="360"/>
      <c r="BI87" s="360"/>
      <c r="BJ87" s="360"/>
    </row>
    <row r="88" spans="1:74" s="312" customFormat="1" ht="12" customHeight="1" x14ac:dyDescent="0.25">
      <c r="A88" s="310"/>
      <c r="B88" s="626"/>
      <c r="C88" s="627"/>
      <c r="D88" s="627"/>
      <c r="E88" s="627"/>
      <c r="F88" s="627"/>
      <c r="G88" s="627"/>
      <c r="H88" s="627"/>
      <c r="I88" s="627"/>
      <c r="J88" s="627"/>
      <c r="K88" s="627"/>
      <c r="L88" s="627"/>
      <c r="M88" s="627"/>
      <c r="N88" s="627"/>
      <c r="O88" s="627"/>
      <c r="P88" s="627"/>
      <c r="Q88" s="627"/>
      <c r="AY88" s="360"/>
      <c r="AZ88" s="360"/>
      <c r="BA88" s="360"/>
      <c r="BB88" s="360"/>
      <c r="BC88" s="360"/>
      <c r="BD88" s="536"/>
      <c r="BE88" s="536"/>
      <c r="BF88" s="536"/>
      <c r="BG88" s="360"/>
      <c r="BH88" s="360"/>
      <c r="BI88" s="360"/>
      <c r="BJ88" s="360"/>
    </row>
    <row r="89" spans="1:74" x14ac:dyDescent="0.25">
      <c r="A89" s="310"/>
      <c r="BK89" s="239"/>
      <c r="BL89" s="239"/>
      <c r="BM89" s="239"/>
      <c r="BN89" s="239"/>
      <c r="BO89" s="239"/>
      <c r="BP89" s="239"/>
      <c r="BQ89" s="239"/>
      <c r="BR89" s="239"/>
      <c r="BS89" s="239"/>
      <c r="BT89" s="239"/>
      <c r="BU89" s="239"/>
      <c r="BV89" s="239"/>
    </row>
    <row r="90" spans="1:74" x14ac:dyDescent="0.25">
      <c r="BK90" s="239"/>
      <c r="BL90" s="239"/>
      <c r="BM90" s="239"/>
      <c r="BN90" s="239"/>
      <c r="BO90" s="239"/>
      <c r="BP90" s="239"/>
      <c r="BQ90" s="239"/>
      <c r="BR90" s="239"/>
      <c r="BS90" s="239"/>
      <c r="BT90" s="239"/>
      <c r="BU90" s="239"/>
      <c r="BV90" s="239"/>
    </row>
    <row r="91" spans="1:74" x14ac:dyDescent="0.25">
      <c r="B91" s="567"/>
      <c r="BK91" s="239"/>
      <c r="BL91" s="239"/>
      <c r="BM91" s="239"/>
      <c r="BN91" s="239"/>
      <c r="BO91" s="239"/>
      <c r="BP91" s="239"/>
      <c r="BQ91" s="239"/>
      <c r="BR91" s="239"/>
      <c r="BS91" s="239"/>
      <c r="BT91" s="239"/>
      <c r="BU91" s="239"/>
      <c r="BV91" s="239"/>
    </row>
    <row r="92" spans="1:74" x14ac:dyDescent="0.25">
      <c r="BK92" s="239"/>
      <c r="BL92" s="239"/>
      <c r="BM92" s="239"/>
      <c r="BN92" s="239"/>
      <c r="BO92" s="239"/>
      <c r="BP92" s="239"/>
      <c r="BQ92" s="239"/>
      <c r="BR92" s="239"/>
      <c r="BS92" s="239"/>
      <c r="BT92" s="239"/>
      <c r="BU92" s="239"/>
      <c r="BV92" s="239"/>
    </row>
    <row r="93" spans="1:74" x14ac:dyDescent="0.25">
      <c r="BK93" s="239"/>
      <c r="BL93" s="239"/>
      <c r="BM93" s="239"/>
      <c r="BN93" s="239"/>
      <c r="BO93" s="239"/>
      <c r="BP93" s="239"/>
      <c r="BQ93" s="239"/>
      <c r="BR93" s="239"/>
      <c r="BS93" s="239"/>
      <c r="BT93" s="239"/>
      <c r="BU93" s="239"/>
      <c r="BV93" s="239"/>
    </row>
    <row r="94" spans="1:74" x14ac:dyDescent="0.25">
      <c r="BK94" s="239"/>
      <c r="BL94" s="239"/>
      <c r="BM94" s="239"/>
      <c r="BN94" s="239"/>
      <c r="BO94" s="239"/>
      <c r="BP94" s="239"/>
      <c r="BQ94" s="239"/>
      <c r="BR94" s="239"/>
      <c r="BS94" s="239"/>
      <c r="BT94" s="239"/>
      <c r="BU94" s="239"/>
      <c r="BV94" s="239"/>
    </row>
    <row r="95" spans="1:74" x14ac:dyDescent="0.25">
      <c r="BK95" s="239"/>
      <c r="BL95" s="239"/>
      <c r="BM95" s="239"/>
      <c r="BN95" s="239"/>
      <c r="BO95" s="239"/>
      <c r="BP95" s="239"/>
      <c r="BQ95" s="239"/>
      <c r="BR95" s="239"/>
      <c r="BS95" s="239"/>
      <c r="BT95" s="239"/>
      <c r="BU95" s="239"/>
      <c r="BV95" s="239"/>
    </row>
    <row r="96" spans="1:74" x14ac:dyDescent="0.25">
      <c r="BK96" s="239"/>
      <c r="BL96" s="239"/>
      <c r="BM96" s="239"/>
      <c r="BN96" s="239"/>
      <c r="BO96" s="239"/>
      <c r="BP96" s="239"/>
      <c r="BQ96" s="239"/>
      <c r="BR96" s="239"/>
      <c r="BS96" s="239"/>
      <c r="BT96" s="239"/>
      <c r="BU96" s="239"/>
      <c r="BV96" s="239"/>
    </row>
    <row r="97" spans="63:74" x14ac:dyDescent="0.25">
      <c r="BK97" s="239"/>
      <c r="BL97" s="239"/>
      <c r="BM97" s="239"/>
      <c r="BN97" s="239"/>
      <c r="BO97" s="239"/>
      <c r="BP97" s="239"/>
      <c r="BQ97" s="239"/>
      <c r="BR97" s="239"/>
      <c r="BS97" s="239"/>
      <c r="BT97" s="239"/>
      <c r="BU97" s="239"/>
      <c r="BV97" s="239"/>
    </row>
    <row r="98" spans="63:74" x14ac:dyDescent="0.25">
      <c r="BK98" s="239"/>
      <c r="BL98" s="239"/>
      <c r="BM98" s="239"/>
      <c r="BN98" s="239"/>
      <c r="BO98" s="239"/>
      <c r="BP98" s="239"/>
      <c r="BQ98" s="239"/>
      <c r="BR98" s="239"/>
      <c r="BS98" s="239"/>
      <c r="BT98" s="239"/>
      <c r="BU98" s="239"/>
      <c r="BV98" s="239"/>
    </row>
    <row r="99" spans="63:74" x14ac:dyDescent="0.25">
      <c r="BK99" s="239"/>
      <c r="BL99" s="239"/>
      <c r="BM99" s="239"/>
      <c r="BN99" s="239"/>
      <c r="BO99" s="239"/>
      <c r="BP99" s="239"/>
      <c r="BQ99" s="239"/>
      <c r="BR99" s="239"/>
      <c r="BS99" s="239"/>
      <c r="BT99" s="239"/>
      <c r="BU99" s="239"/>
      <c r="BV99" s="239"/>
    </row>
    <row r="100" spans="63:74" x14ac:dyDescent="0.25">
      <c r="BK100" s="239"/>
      <c r="BL100" s="239"/>
      <c r="BM100" s="239"/>
      <c r="BN100" s="239"/>
      <c r="BO100" s="239"/>
      <c r="BP100" s="239"/>
      <c r="BQ100" s="239"/>
      <c r="BR100" s="239"/>
      <c r="BS100" s="239"/>
      <c r="BT100" s="239"/>
      <c r="BU100" s="239"/>
      <c r="BV100" s="239"/>
    </row>
    <row r="101" spans="63:74" x14ac:dyDescent="0.25">
      <c r="BK101" s="239"/>
      <c r="BL101" s="239"/>
      <c r="BM101" s="239"/>
      <c r="BN101" s="239"/>
      <c r="BO101" s="239"/>
      <c r="BP101" s="239"/>
      <c r="BQ101" s="239"/>
      <c r="BR101" s="239"/>
      <c r="BS101" s="239"/>
      <c r="BT101" s="239"/>
      <c r="BU101" s="239"/>
      <c r="BV101" s="239"/>
    </row>
    <row r="102" spans="63:74" x14ac:dyDescent="0.25">
      <c r="BK102" s="239"/>
      <c r="BL102" s="239"/>
      <c r="BM102" s="239"/>
      <c r="BN102" s="239"/>
      <c r="BO102" s="239"/>
      <c r="BP102" s="239"/>
      <c r="BQ102" s="239"/>
      <c r="BR102" s="239"/>
      <c r="BS102" s="239"/>
      <c r="BT102" s="239"/>
      <c r="BU102" s="239"/>
      <c r="BV102" s="239"/>
    </row>
    <row r="103" spans="63:74" x14ac:dyDescent="0.25">
      <c r="BK103" s="239"/>
      <c r="BL103" s="239"/>
      <c r="BM103" s="239"/>
      <c r="BN103" s="239"/>
      <c r="BO103" s="239"/>
      <c r="BP103" s="239"/>
      <c r="BQ103" s="239"/>
      <c r="BR103" s="239"/>
      <c r="BS103" s="239"/>
      <c r="BT103" s="239"/>
      <c r="BU103" s="239"/>
      <c r="BV103" s="239"/>
    </row>
    <row r="104" spans="63:74" x14ac:dyDescent="0.25">
      <c r="BK104" s="239"/>
      <c r="BL104" s="239"/>
      <c r="BM104" s="239"/>
      <c r="BN104" s="239"/>
      <c r="BO104" s="239"/>
      <c r="BP104" s="239"/>
      <c r="BQ104" s="239"/>
      <c r="BR104" s="239"/>
      <c r="BS104" s="239"/>
      <c r="BT104" s="239"/>
      <c r="BU104" s="239"/>
      <c r="BV104" s="239"/>
    </row>
    <row r="105" spans="63:74" x14ac:dyDescent="0.25">
      <c r="BK105" s="239"/>
      <c r="BL105" s="239"/>
      <c r="BM105" s="239"/>
      <c r="BN105" s="239"/>
      <c r="BO105" s="239"/>
      <c r="BP105" s="239"/>
      <c r="BQ105" s="239"/>
      <c r="BR105" s="239"/>
      <c r="BS105" s="239"/>
      <c r="BT105" s="239"/>
      <c r="BU105" s="239"/>
      <c r="BV105" s="239"/>
    </row>
    <row r="106" spans="63:74" x14ac:dyDescent="0.25">
      <c r="BK106" s="239"/>
      <c r="BL106" s="239"/>
      <c r="BM106" s="239"/>
      <c r="BN106" s="239"/>
      <c r="BO106" s="239"/>
      <c r="BP106" s="239"/>
      <c r="BQ106" s="239"/>
      <c r="BR106" s="239"/>
      <c r="BS106" s="239"/>
      <c r="BT106" s="239"/>
      <c r="BU106" s="239"/>
      <c r="BV106" s="239"/>
    </row>
    <row r="107" spans="63:74" x14ac:dyDescent="0.25">
      <c r="BK107" s="239"/>
      <c r="BL107" s="239"/>
      <c r="BM107" s="239"/>
      <c r="BN107" s="239"/>
      <c r="BO107" s="239"/>
      <c r="BP107" s="239"/>
      <c r="BQ107" s="239"/>
      <c r="BR107" s="239"/>
      <c r="BS107" s="239"/>
      <c r="BT107" s="239"/>
      <c r="BU107" s="239"/>
      <c r="BV107" s="239"/>
    </row>
    <row r="108" spans="63:74" x14ac:dyDescent="0.25">
      <c r="BK108" s="239"/>
      <c r="BL108" s="239"/>
      <c r="BM108" s="239"/>
      <c r="BN108" s="239"/>
      <c r="BO108" s="239"/>
      <c r="BP108" s="239"/>
      <c r="BQ108" s="239"/>
      <c r="BR108" s="239"/>
      <c r="BS108" s="239"/>
      <c r="BT108" s="239"/>
      <c r="BU108" s="239"/>
      <c r="BV108" s="239"/>
    </row>
    <row r="109" spans="63:74" x14ac:dyDescent="0.25">
      <c r="BK109" s="239"/>
      <c r="BL109" s="239"/>
      <c r="BM109" s="239"/>
      <c r="BN109" s="239"/>
      <c r="BO109" s="239"/>
      <c r="BP109" s="239"/>
      <c r="BQ109" s="239"/>
      <c r="BR109" s="239"/>
      <c r="BS109" s="239"/>
      <c r="BT109" s="239"/>
      <c r="BU109" s="239"/>
      <c r="BV109" s="239"/>
    </row>
    <row r="110" spans="63:74" x14ac:dyDescent="0.25">
      <c r="BK110" s="239"/>
      <c r="BL110" s="239"/>
      <c r="BM110" s="239"/>
      <c r="BN110" s="239"/>
      <c r="BO110" s="239"/>
      <c r="BP110" s="239"/>
      <c r="BQ110" s="239"/>
      <c r="BR110" s="239"/>
      <c r="BS110" s="239"/>
      <c r="BT110" s="239"/>
      <c r="BU110" s="239"/>
      <c r="BV110" s="239"/>
    </row>
    <row r="111" spans="63:74" x14ac:dyDescent="0.25">
      <c r="BK111" s="239"/>
      <c r="BL111" s="239"/>
      <c r="BM111" s="239"/>
      <c r="BN111" s="239"/>
      <c r="BO111" s="239"/>
      <c r="BP111" s="239"/>
      <c r="BQ111" s="239"/>
      <c r="BR111" s="239"/>
      <c r="BS111" s="239"/>
      <c r="BT111" s="239"/>
      <c r="BU111" s="239"/>
      <c r="BV111" s="239"/>
    </row>
    <row r="112" spans="63:74" x14ac:dyDescent="0.25">
      <c r="BK112" s="239"/>
      <c r="BL112" s="239"/>
      <c r="BM112" s="239"/>
      <c r="BN112" s="239"/>
      <c r="BO112" s="239"/>
      <c r="BP112" s="239"/>
      <c r="BQ112" s="239"/>
      <c r="BR112" s="239"/>
      <c r="BS112" s="239"/>
      <c r="BT112" s="239"/>
      <c r="BU112" s="239"/>
      <c r="BV112" s="239"/>
    </row>
    <row r="113" spans="63:74" x14ac:dyDescent="0.25">
      <c r="BK113" s="239"/>
      <c r="BL113" s="239"/>
      <c r="BM113" s="239"/>
      <c r="BN113" s="239"/>
      <c r="BO113" s="239"/>
      <c r="BP113" s="239"/>
      <c r="BQ113" s="239"/>
      <c r="BR113" s="239"/>
      <c r="BS113" s="239"/>
      <c r="BT113" s="239"/>
      <c r="BU113" s="239"/>
      <c r="BV113" s="239"/>
    </row>
    <row r="114" spans="63:74" x14ac:dyDescent="0.25">
      <c r="BK114" s="239"/>
      <c r="BL114" s="239"/>
      <c r="BM114" s="239"/>
      <c r="BN114" s="239"/>
      <c r="BO114" s="239"/>
      <c r="BP114" s="239"/>
      <c r="BQ114" s="239"/>
      <c r="BR114" s="239"/>
      <c r="BS114" s="239"/>
      <c r="BT114" s="239"/>
      <c r="BU114" s="239"/>
      <c r="BV114" s="239"/>
    </row>
    <row r="115" spans="63:74" x14ac:dyDescent="0.25">
      <c r="BK115" s="239"/>
      <c r="BL115" s="239"/>
      <c r="BM115" s="239"/>
      <c r="BN115" s="239"/>
      <c r="BO115" s="239"/>
      <c r="BP115" s="239"/>
      <c r="BQ115" s="239"/>
      <c r="BR115" s="239"/>
      <c r="BS115" s="239"/>
      <c r="BT115" s="239"/>
      <c r="BU115" s="239"/>
      <c r="BV115" s="239"/>
    </row>
    <row r="116" spans="63:74" x14ac:dyDescent="0.25">
      <c r="BK116" s="239"/>
      <c r="BL116" s="239"/>
      <c r="BM116" s="239"/>
      <c r="BN116" s="239"/>
      <c r="BO116" s="239"/>
      <c r="BP116" s="239"/>
      <c r="BQ116" s="239"/>
      <c r="BR116" s="239"/>
      <c r="BS116" s="239"/>
      <c r="BT116" s="239"/>
      <c r="BU116" s="239"/>
      <c r="BV116" s="239"/>
    </row>
    <row r="117" spans="63:74" x14ac:dyDescent="0.25">
      <c r="BK117" s="239"/>
      <c r="BL117" s="239"/>
      <c r="BM117" s="239"/>
      <c r="BN117" s="239"/>
      <c r="BO117" s="239"/>
      <c r="BP117" s="239"/>
      <c r="BQ117" s="239"/>
      <c r="BR117" s="239"/>
      <c r="BS117" s="239"/>
      <c r="BT117" s="239"/>
      <c r="BU117" s="239"/>
      <c r="BV117" s="239"/>
    </row>
    <row r="118" spans="63:74" x14ac:dyDescent="0.25">
      <c r="BK118" s="239"/>
      <c r="BL118" s="239"/>
      <c r="BM118" s="239"/>
      <c r="BN118" s="239"/>
      <c r="BO118" s="239"/>
      <c r="BP118" s="239"/>
      <c r="BQ118" s="239"/>
      <c r="BR118" s="239"/>
      <c r="BS118" s="239"/>
      <c r="BT118" s="239"/>
      <c r="BU118" s="239"/>
      <c r="BV118" s="239"/>
    </row>
    <row r="119" spans="63:74" x14ac:dyDescent="0.25">
      <c r="BK119" s="239"/>
      <c r="BL119" s="239"/>
      <c r="BM119" s="239"/>
      <c r="BN119" s="239"/>
      <c r="BO119" s="239"/>
      <c r="BP119" s="239"/>
      <c r="BQ119" s="239"/>
      <c r="BR119" s="239"/>
      <c r="BS119" s="239"/>
      <c r="BT119" s="239"/>
      <c r="BU119" s="239"/>
      <c r="BV119" s="239"/>
    </row>
    <row r="120" spans="63:74" x14ac:dyDescent="0.25">
      <c r="BK120" s="239"/>
      <c r="BL120" s="239"/>
      <c r="BM120" s="239"/>
      <c r="BN120" s="239"/>
      <c r="BO120" s="239"/>
      <c r="BP120" s="239"/>
      <c r="BQ120" s="239"/>
      <c r="BR120" s="239"/>
      <c r="BS120" s="239"/>
      <c r="BT120" s="239"/>
      <c r="BU120" s="239"/>
      <c r="BV120" s="239"/>
    </row>
    <row r="121" spans="63:74" x14ac:dyDescent="0.25">
      <c r="BK121" s="239"/>
      <c r="BL121" s="239"/>
      <c r="BM121" s="239"/>
      <c r="BN121" s="239"/>
      <c r="BO121" s="239"/>
      <c r="BP121" s="239"/>
      <c r="BQ121" s="239"/>
      <c r="BR121" s="239"/>
      <c r="BS121" s="239"/>
      <c r="BT121" s="239"/>
      <c r="BU121" s="239"/>
      <c r="BV121" s="239"/>
    </row>
    <row r="122" spans="63:74" x14ac:dyDescent="0.25">
      <c r="BK122" s="239"/>
      <c r="BL122" s="239"/>
      <c r="BM122" s="239"/>
      <c r="BN122" s="239"/>
      <c r="BO122" s="239"/>
      <c r="BP122" s="239"/>
      <c r="BQ122" s="239"/>
      <c r="BR122" s="239"/>
      <c r="BS122" s="239"/>
      <c r="BT122" s="239"/>
      <c r="BU122" s="239"/>
      <c r="BV122" s="239"/>
    </row>
    <row r="123" spans="63:74" x14ac:dyDescent="0.25">
      <c r="BK123" s="239"/>
      <c r="BL123" s="239"/>
      <c r="BM123" s="239"/>
      <c r="BN123" s="239"/>
      <c r="BO123" s="239"/>
      <c r="BP123" s="239"/>
      <c r="BQ123" s="239"/>
      <c r="BR123" s="239"/>
      <c r="BS123" s="239"/>
      <c r="BT123" s="239"/>
      <c r="BU123" s="239"/>
      <c r="BV123" s="239"/>
    </row>
    <row r="124" spans="63:74" x14ac:dyDescent="0.25">
      <c r="BK124" s="239"/>
      <c r="BL124" s="239"/>
      <c r="BM124" s="239"/>
      <c r="BN124" s="239"/>
      <c r="BO124" s="239"/>
      <c r="BP124" s="239"/>
      <c r="BQ124" s="239"/>
      <c r="BR124" s="239"/>
      <c r="BS124" s="239"/>
      <c r="BT124" s="239"/>
      <c r="BU124" s="239"/>
      <c r="BV124" s="239"/>
    </row>
    <row r="125" spans="63:74" x14ac:dyDescent="0.25">
      <c r="BK125" s="239"/>
      <c r="BL125" s="239"/>
      <c r="BM125" s="239"/>
      <c r="BN125" s="239"/>
      <c r="BO125" s="239"/>
      <c r="BP125" s="239"/>
      <c r="BQ125" s="239"/>
      <c r="BR125" s="239"/>
      <c r="BS125" s="239"/>
      <c r="BT125" s="239"/>
      <c r="BU125" s="239"/>
      <c r="BV125" s="239"/>
    </row>
    <row r="126" spans="63:74" x14ac:dyDescent="0.25">
      <c r="BK126" s="239"/>
      <c r="BL126" s="239"/>
      <c r="BM126" s="239"/>
      <c r="BN126" s="239"/>
      <c r="BO126" s="239"/>
      <c r="BP126" s="239"/>
      <c r="BQ126" s="239"/>
      <c r="BR126" s="239"/>
      <c r="BS126" s="239"/>
      <c r="BT126" s="239"/>
      <c r="BU126" s="239"/>
      <c r="BV126" s="239"/>
    </row>
    <row r="127" spans="63:74" x14ac:dyDescent="0.25">
      <c r="BK127" s="239"/>
      <c r="BL127" s="239"/>
      <c r="BM127" s="239"/>
      <c r="BN127" s="239"/>
      <c r="BO127" s="239"/>
      <c r="BP127" s="239"/>
      <c r="BQ127" s="239"/>
      <c r="BR127" s="239"/>
      <c r="BS127" s="239"/>
      <c r="BT127" s="239"/>
      <c r="BU127" s="239"/>
      <c r="BV127" s="239"/>
    </row>
    <row r="128" spans="63:74" x14ac:dyDescent="0.25">
      <c r="BK128" s="239"/>
      <c r="BL128" s="239"/>
      <c r="BM128" s="239"/>
      <c r="BN128" s="239"/>
      <c r="BO128" s="239"/>
      <c r="BP128" s="239"/>
      <c r="BQ128" s="239"/>
      <c r="BR128" s="239"/>
      <c r="BS128" s="239"/>
      <c r="BT128" s="239"/>
      <c r="BU128" s="239"/>
      <c r="BV128" s="239"/>
    </row>
    <row r="129" spans="63:74" x14ac:dyDescent="0.25">
      <c r="BK129" s="239"/>
      <c r="BL129" s="239"/>
      <c r="BM129" s="239"/>
      <c r="BN129" s="239"/>
      <c r="BO129" s="239"/>
      <c r="BP129" s="239"/>
      <c r="BQ129" s="239"/>
      <c r="BR129" s="239"/>
      <c r="BS129" s="239"/>
      <c r="BT129" s="239"/>
      <c r="BU129" s="239"/>
      <c r="BV129" s="239"/>
    </row>
    <row r="130" spans="63:74" x14ac:dyDescent="0.25">
      <c r="BK130" s="239"/>
      <c r="BL130" s="239"/>
      <c r="BM130" s="239"/>
      <c r="BN130" s="239"/>
      <c r="BO130" s="239"/>
      <c r="BP130" s="239"/>
      <c r="BQ130" s="239"/>
      <c r="BR130" s="239"/>
      <c r="BS130" s="239"/>
      <c r="BT130" s="239"/>
      <c r="BU130" s="239"/>
      <c r="BV130" s="239"/>
    </row>
    <row r="131" spans="63:74" x14ac:dyDescent="0.25">
      <c r="BK131" s="239"/>
      <c r="BL131" s="239"/>
      <c r="BM131" s="239"/>
      <c r="BN131" s="239"/>
      <c r="BO131" s="239"/>
      <c r="BP131" s="239"/>
      <c r="BQ131" s="239"/>
      <c r="BR131" s="239"/>
      <c r="BS131" s="239"/>
      <c r="BT131" s="239"/>
      <c r="BU131" s="239"/>
      <c r="BV131" s="239"/>
    </row>
    <row r="132" spans="63:74" x14ac:dyDescent="0.25">
      <c r="BK132" s="239"/>
      <c r="BL132" s="239"/>
      <c r="BM132" s="239"/>
      <c r="BN132" s="239"/>
      <c r="BO132" s="239"/>
      <c r="BP132" s="239"/>
      <c r="BQ132" s="239"/>
      <c r="BR132" s="239"/>
      <c r="BS132" s="239"/>
      <c r="BT132" s="239"/>
      <c r="BU132" s="239"/>
      <c r="BV132" s="239"/>
    </row>
    <row r="133" spans="63:74" x14ac:dyDescent="0.25">
      <c r="BK133" s="239"/>
      <c r="BL133" s="239"/>
      <c r="BM133" s="239"/>
      <c r="BN133" s="239"/>
      <c r="BO133" s="239"/>
      <c r="BP133" s="239"/>
      <c r="BQ133" s="239"/>
      <c r="BR133" s="239"/>
      <c r="BS133" s="239"/>
      <c r="BT133" s="239"/>
      <c r="BU133" s="239"/>
      <c r="BV133" s="239"/>
    </row>
    <row r="134" spans="63:74" x14ac:dyDescent="0.25">
      <c r="BK134" s="239"/>
      <c r="BL134" s="239"/>
      <c r="BM134" s="239"/>
      <c r="BN134" s="239"/>
      <c r="BO134" s="239"/>
      <c r="BP134" s="239"/>
      <c r="BQ134" s="239"/>
      <c r="BR134" s="239"/>
      <c r="BS134" s="239"/>
      <c r="BT134" s="239"/>
      <c r="BU134" s="239"/>
      <c r="BV134" s="239"/>
    </row>
    <row r="135" spans="63:74" x14ac:dyDescent="0.25">
      <c r="BK135" s="239"/>
      <c r="BL135" s="239"/>
      <c r="BM135" s="239"/>
      <c r="BN135" s="239"/>
      <c r="BO135" s="239"/>
      <c r="BP135" s="239"/>
      <c r="BQ135" s="239"/>
      <c r="BR135" s="239"/>
      <c r="BS135" s="239"/>
      <c r="BT135" s="239"/>
      <c r="BU135" s="239"/>
      <c r="BV135" s="239"/>
    </row>
    <row r="136" spans="63:74" x14ac:dyDescent="0.25">
      <c r="BK136" s="239"/>
      <c r="BL136" s="239"/>
      <c r="BM136" s="239"/>
      <c r="BN136" s="239"/>
      <c r="BO136" s="239"/>
      <c r="BP136" s="239"/>
      <c r="BQ136" s="239"/>
      <c r="BR136" s="239"/>
      <c r="BS136" s="239"/>
      <c r="BT136" s="239"/>
      <c r="BU136" s="239"/>
      <c r="BV136" s="239"/>
    </row>
    <row r="137" spans="63:74" x14ac:dyDescent="0.25">
      <c r="BK137" s="239"/>
      <c r="BL137" s="239"/>
      <c r="BM137" s="239"/>
      <c r="BN137" s="239"/>
      <c r="BO137" s="239"/>
      <c r="BP137" s="239"/>
      <c r="BQ137" s="239"/>
      <c r="BR137" s="239"/>
      <c r="BS137" s="239"/>
      <c r="BT137" s="239"/>
      <c r="BU137" s="239"/>
      <c r="BV137" s="239"/>
    </row>
    <row r="138" spans="63:74" x14ac:dyDescent="0.25">
      <c r="BK138" s="239"/>
      <c r="BL138" s="239"/>
      <c r="BM138" s="239"/>
      <c r="BN138" s="239"/>
      <c r="BO138" s="239"/>
      <c r="BP138" s="239"/>
      <c r="BQ138" s="239"/>
      <c r="BR138" s="239"/>
      <c r="BS138" s="239"/>
      <c r="BT138" s="239"/>
      <c r="BU138" s="239"/>
      <c r="BV138" s="239"/>
    </row>
    <row r="139" spans="63:74" x14ac:dyDescent="0.25">
      <c r="BK139" s="239"/>
      <c r="BL139" s="239"/>
      <c r="BM139" s="239"/>
      <c r="BN139" s="239"/>
      <c r="BO139" s="239"/>
      <c r="BP139" s="239"/>
      <c r="BQ139" s="239"/>
      <c r="BR139" s="239"/>
      <c r="BS139" s="239"/>
      <c r="BT139" s="239"/>
      <c r="BU139" s="239"/>
      <c r="BV139" s="239"/>
    </row>
    <row r="140" spans="63:74" x14ac:dyDescent="0.25">
      <c r="BK140" s="239"/>
      <c r="BL140" s="239"/>
      <c r="BM140" s="239"/>
      <c r="BN140" s="239"/>
      <c r="BO140" s="239"/>
      <c r="BP140" s="239"/>
      <c r="BQ140" s="239"/>
      <c r="BR140" s="239"/>
      <c r="BS140" s="239"/>
      <c r="BT140" s="239"/>
      <c r="BU140" s="239"/>
      <c r="BV140" s="239"/>
    </row>
    <row r="141" spans="63:74" x14ac:dyDescent="0.25">
      <c r="BK141" s="239"/>
      <c r="BL141" s="239"/>
      <c r="BM141" s="239"/>
      <c r="BN141" s="239"/>
      <c r="BO141" s="239"/>
      <c r="BP141" s="239"/>
      <c r="BQ141" s="239"/>
      <c r="BR141" s="239"/>
      <c r="BS141" s="239"/>
      <c r="BT141" s="239"/>
      <c r="BU141" s="239"/>
      <c r="BV141" s="239"/>
    </row>
    <row r="142" spans="63:74" x14ac:dyDescent="0.25">
      <c r="BK142" s="239"/>
      <c r="BL142" s="239"/>
      <c r="BM142" s="239"/>
      <c r="BN142" s="239"/>
      <c r="BO142" s="239"/>
      <c r="BP142" s="239"/>
      <c r="BQ142" s="239"/>
      <c r="BR142" s="239"/>
      <c r="BS142" s="239"/>
      <c r="BT142" s="239"/>
      <c r="BU142" s="239"/>
      <c r="BV142" s="239"/>
    </row>
    <row r="143" spans="63:74" x14ac:dyDescent="0.25">
      <c r="BK143" s="239"/>
      <c r="BL143" s="239"/>
      <c r="BM143" s="239"/>
      <c r="BN143" s="239"/>
      <c r="BO143" s="239"/>
      <c r="BP143" s="239"/>
      <c r="BQ143" s="239"/>
      <c r="BR143" s="239"/>
      <c r="BS143" s="239"/>
      <c r="BT143" s="239"/>
      <c r="BU143" s="239"/>
      <c r="BV143" s="239"/>
    </row>
    <row r="144" spans="63:74" x14ac:dyDescent="0.25">
      <c r="BK144" s="239"/>
      <c r="BL144" s="239"/>
      <c r="BM144" s="239"/>
      <c r="BN144" s="239"/>
      <c r="BO144" s="239"/>
      <c r="BP144" s="239"/>
      <c r="BQ144" s="239"/>
      <c r="BR144" s="239"/>
      <c r="BS144" s="239"/>
      <c r="BT144" s="239"/>
      <c r="BU144" s="239"/>
      <c r="BV144" s="239"/>
    </row>
    <row r="145" spans="63:74" x14ac:dyDescent="0.25">
      <c r="BK145" s="239"/>
      <c r="BL145" s="239"/>
      <c r="BM145" s="239"/>
      <c r="BN145" s="239"/>
      <c r="BO145" s="239"/>
      <c r="BP145" s="239"/>
      <c r="BQ145" s="239"/>
      <c r="BR145" s="239"/>
      <c r="BS145" s="239"/>
      <c r="BT145" s="239"/>
      <c r="BU145" s="239"/>
      <c r="BV145" s="239"/>
    </row>
    <row r="146" spans="63:74" x14ac:dyDescent="0.25">
      <c r="BK146" s="239"/>
      <c r="BL146" s="239"/>
      <c r="BM146" s="239"/>
      <c r="BN146" s="239"/>
      <c r="BO146" s="239"/>
      <c r="BP146" s="239"/>
      <c r="BQ146" s="239"/>
      <c r="BR146" s="239"/>
      <c r="BS146" s="239"/>
      <c r="BT146" s="239"/>
      <c r="BU146" s="239"/>
      <c r="BV146" s="239"/>
    </row>
  </sheetData>
  <mergeCells count="26">
    <mergeCell ref="A1:A2"/>
    <mergeCell ref="B1:AL1"/>
    <mergeCell ref="C3:N3"/>
    <mergeCell ref="O3:Z3"/>
    <mergeCell ref="AA3:AL3"/>
    <mergeCell ref="AY3:BJ3"/>
    <mergeCell ref="BK3:BV3"/>
    <mergeCell ref="B78:Q78"/>
    <mergeCell ref="B81:Q81"/>
    <mergeCell ref="B70:Q70"/>
    <mergeCell ref="AM3:AX3"/>
    <mergeCell ref="B71:Q71"/>
    <mergeCell ref="B88:Q88"/>
    <mergeCell ref="B72:Q72"/>
    <mergeCell ref="B73:Q73"/>
    <mergeCell ref="B74:Q74"/>
    <mergeCell ref="B75:Q75"/>
    <mergeCell ref="B76:Q76"/>
    <mergeCell ref="B82:Q82"/>
    <mergeCell ref="B83:Q83"/>
    <mergeCell ref="B84:Q84"/>
    <mergeCell ref="B86:Q86"/>
    <mergeCell ref="B87:Q87"/>
    <mergeCell ref="B79:Q79"/>
    <mergeCell ref="B80:Q80"/>
    <mergeCell ref="B85:Q85"/>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Z31" sqref="AZ31"/>
    </sheetView>
  </sheetViews>
  <sheetFormatPr defaultColWidth="9.54296875" defaultRowHeight="10.5" x14ac:dyDescent="0.25"/>
  <cols>
    <col min="1" max="1" width="8.54296875" style="10" customWidth="1"/>
    <col min="2" max="2" width="40.453125" style="10" customWidth="1"/>
    <col min="3" max="3" width="8.54296875" style="10" bestFit="1" customWidth="1"/>
    <col min="4" max="50" width="6.54296875" style="10" customWidth="1"/>
    <col min="51" max="55" width="6.54296875" style="295" customWidth="1"/>
    <col min="56" max="58" width="6.54296875" style="472" customWidth="1"/>
    <col min="59" max="62" width="6.54296875" style="295" customWidth="1"/>
    <col min="63" max="74" width="6.54296875" style="10" customWidth="1"/>
    <col min="75" max="16384" width="9.54296875" style="10"/>
  </cols>
  <sheetData>
    <row r="1" spans="1:74" ht="13.4" customHeight="1" x14ac:dyDescent="0.3">
      <c r="A1" s="649" t="s">
        <v>699</v>
      </c>
      <c r="B1" s="657" t="s">
        <v>851</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4" ht="12.5" x14ac:dyDescent="0.25">
      <c r="A2" s="650"/>
      <c r="B2" s="392" t="str">
        <f>"U.S. Energy Information Administration  |  Short-Term Energy Outlook  - "&amp;Dates!D1</f>
        <v>U.S. Energy Information Administration  |  Short-Term Energy Outlook  - May 2024</v>
      </c>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row>
    <row r="3" spans="1:74" s="9" customFormat="1" ht="13" x14ac:dyDescent="0.3">
      <c r="A3" s="575" t="s">
        <v>1155</v>
      </c>
      <c r="B3" s="1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37"/>
      <c r="B5" s="38" t="s">
        <v>96</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73"/>
      <c r="BE5" s="473"/>
      <c r="BF5" s="473"/>
      <c r="BG5" s="473"/>
      <c r="BH5" s="473"/>
      <c r="BI5" s="473"/>
      <c r="BJ5" s="39"/>
      <c r="BK5" s="39"/>
      <c r="BL5" s="39"/>
      <c r="BM5" s="39"/>
      <c r="BN5" s="39"/>
      <c r="BO5" s="39"/>
      <c r="BP5" s="39"/>
      <c r="BQ5" s="39"/>
      <c r="BR5" s="39"/>
      <c r="BS5" s="39"/>
      <c r="BT5" s="39"/>
      <c r="BU5" s="39"/>
      <c r="BV5" s="39"/>
    </row>
    <row r="6" spans="1:74" ht="11.15" customHeight="1" x14ac:dyDescent="0.25">
      <c r="A6" s="40" t="s">
        <v>441</v>
      </c>
      <c r="B6" s="119" t="s">
        <v>391</v>
      </c>
      <c r="C6" s="167">
        <v>57.52</v>
      </c>
      <c r="D6" s="167">
        <v>50.54</v>
      </c>
      <c r="E6" s="167">
        <v>29.21</v>
      </c>
      <c r="F6" s="167">
        <v>16.55</v>
      </c>
      <c r="G6" s="167">
        <v>28.56</v>
      </c>
      <c r="H6" s="167">
        <v>38.31</v>
      </c>
      <c r="I6" s="167">
        <v>40.71</v>
      </c>
      <c r="J6" s="167">
        <v>42.34</v>
      </c>
      <c r="K6" s="167">
        <v>39.630000000000003</v>
      </c>
      <c r="L6" s="167">
        <v>39.4</v>
      </c>
      <c r="M6" s="167">
        <v>40.94</v>
      </c>
      <c r="N6" s="167">
        <v>47.02</v>
      </c>
      <c r="O6" s="167">
        <v>52</v>
      </c>
      <c r="P6" s="167">
        <v>59.04</v>
      </c>
      <c r="Q6" s="167">
        <v>62.33</v>
      </c>
      <c r="R6" s="167">
        <v>61.72</v>
      </c>
      <c r="S6" s="167">
        <v>65.17</v>
      </c>
      <c r="T6" s="167">
        <v>71.38</v>
      </c>
      <c r="U6" s="167">
        <v>72.489999999999995</v>
      </c>
      <c r="V6" s="167">
        <v>67.73</v>
      </c>
      <c r="W6" s="167">
        <v>71.650000000000006</v>
      </c>
      <c r="X6" s="167">
        <v>81.48</v>
      </c>
      <c r="Y6" s="167">
        <v>79.150000000000006</v>
      </c>
      <c r="Z6" s="167">
        <v>71.709999999999994</v>
      </c>
      <c r="AA6" s="167">
        <v>83.22</v>
      </c>
      <c r="AB6" s="167">
        <v>91.64</v>
      </c>
      <c r="AC6" s="167">
        <v>108.5</v>
      </c>
      <c r="AD6" s="167">
        <v>101.78</v>
      </c>
      <c r="AE6" s="167">
        <v>109.55</v>
      </c>
      <c r="AF6" s="167">
        <v>114.84</v>
      </c>
      <c r="AG6" s="167">
        <v>101.62</v>
      </c>
      <c r="AH6" s="167">
        <v>93.67</v>
      </c>
      <c r="AI6" s="167">
        <v>84.26</v>
      </c>
      <c r="AJ6" s="167">
        <v>87.55</v>
      </c>
      <c r="AK6" s="167">
        <v>84.37</v>
      </c>
      <c r="AL6" s="167">
        <v>76.44</v>
      </c>
      <c r="AM6" s="167">
        <v>78.12</v>
      </c>
      <c r="AN6" s="167">
        <v>76.83</v>
      </c>
      <c r="AO6" s="167">
        <v>73.28</v>
      </c>
      <c r="AP6" s="167">
        <v>79.45</v>
      </c>
      <c r="AQ6" s="167">
        <v>71.58</v>
      </c>
      <c r="AR6" s="167">
        <v>70.25</v>
      </c>
      <c r="AS6" s="167">
        <v>76.069999999999993</v>
      </c>
      <c r="AT6" s="167">
        <v>81.39</v>
      </c>
      <c r="AU6" s="167">
        <v>89.43</v>
      </c>
      <c r="AV6" s="167">
        <v>85.64</v>
      </c>
      <c r="AW6" s="167">
        <v>77.69</v>
      </c>
      <c r="AX6" s="167">
        <v>71.900000000000006</v>
      </c>
      <c r="AY6" s="167">
        <v>74.150000000000006</v>
      </c>
      <c r="AZ6" s="167">
        <v>77.25</v>
      </c>
      <c r="BA6" s="167">
        <v>81.28</v>
      </c>
      <c r="BB6" s="167">
        <v>85.35</v>
      </c>
      <c r="BC6" s="230">
        <v>83.5</v>
      </c>
      <c r="BD6" s="230">
        <v>85.5</v>
      </c>
      <c r="BE6" s="230">
        <v>85.5</v>
      </c>
      <c r="BF6" s="230">
        <v>85.5</v>
      </c>
      <c r="BG6" s="230">
        <v>85.5</v>
      </c>
      <c r="BH6" s="230">
        <v>84.5</v>
      </c>
      <c r="BI6" s="230">
        <v>84.5</v>
      </c>
      <c r="BJ6" s="230">
        <v>83.5</v>
      </c>
      <c r="BK6" s="230">
        <v>83.5</v>
      </c>
      <c r="BL6" s="230">
        <v>83.5</v>
      </c>
      <c r="BM6" s="230">
        <v>83.5</v>
      </c>
      <c r="BN6" s="230">
        <v>81.5</v>
      </c>
      <c r="BO6" s="230">
        <v>81.5</v>
      </c>
      <c r="BP6" s="230">
        <v>81.5</v>
      </c>
      <c r="BQ6" s="230">
        <v>80.5</v>
      </c>
      <c r="BR6" s="230">
        <v>80.5</v>
      </c>
      <c r="BS6" s="230">
        <v>80.5</v>
      </c>
      <c r="BT6" s="230">
        <v>78.5</v>
      </c>
      <c r="BU6" s="230">
        <v>78.5</v>
      </c>
      <c r="BV6" s="230">
        <v>77.5</v>
      </c>
    </row>
    <row r="7" spans="1:74" ht="11.15" customHeight="1" x14ac:dyDescent="0.25">
      <c r="A7" s="40" t="s">
        <v>85</v>
      </c>
      <c r="B7" s="119" t="s">
        <v>84</v>
      </c>
      <c r="C7" s="167">
        <v>63.65</v>
      </c>
      <c r="D7" s="167">
        <v>55.66</v>
      </c>
      <c r="E7" s="167">
        <v>32.01</v>
      </c>
      <c r="F7" s="167">
        <v>18.38</v>
      </c>
      <c r="G7" s="167">
        <v>29.38</v>
      </c>
      <c r="H7" s="167">
        <v>40.270000000000003</v>
      </c>
      <c r="I7" s="167">
        <v>43.24</v>
      </c>
      <c r="J7" s="167">
        <v>44.74</v>
      </c>
      <c r="K7" s="167">
        <v>40.909999999999997</v>
      </c>
      <c r="L7" s="167">
        <v>40.19</v>
      </c>
      <c r="M7" s="167">
        <v>42.69</v>
      </c>
      <c r="N7" s="167">
        <v>49.99</v>
      </c>
      <c r="O7" s="167">
        <v>54.77</v>
      </c>
      <c r="P7" s="167">
        <v>62.28</v>
      </c>
      <c r="Q7" s="167">
        <v>65.41</v>
      </c>
      <c r="R7" s="167">
        <v>64.81</v>
      </c>
      <c r="S7" s="167">
        <v>68.53</v>
      </c>
      <c r="T7" s="167">
        <v>73.16</v>
      </c>
      <c r="U7" s="167">
        <v>75.17</v>
      </c>
      <c r="V7" s="167">
        <v>70.75</v>
      </c>
      <c r="W7" s="167">
        <v>74.489999999999995</v>
      </c>
      <c r="X7" s="167">
        <v>83.54</v>
      </c>
      <c r="Y7" s="167">
        <v>81.05</v>
      </c>
      <c r="Z7" s="167">
        <v>74.17</v>
      </c>
      <c r="AA7" s="167">
        <v>86.51</v>
      </c>
      <c r="AB7" s="167">
        <v>97.13</v>
      </c>
      <c r="AC7" s="167">
        <v>117.25</v>
      </c>
      <c r="AD7" s="167">
        <v>104.58</v>
      </c>
      <c r="AE7" s="167">
        <v>113.38</v>
      </c>
      <c r="AF7" s="167">
        <v>122.71</v>
      </c>
      <c r="AG7" s="167">
        <v>111.93</v>
      </c>
      <c r="AH7" s="167">
        <v>100.45</v>
      </c>
      <c r="AI7" s="167">
        <v>89.76</v>
      </c>
      <c r="AJ7" s="167">
        <v>93.33</v>
      </c>
      <c r="AK7" s="167">
        <v>91.42</v>
      </c>
      <c r="AL7" s="167">
        <v>80.92</v>
      </c>
      <c r="AM7" s="167">
        <v>82.5</v>
      </c>
      <c r="AN7" s="167">
        <v>82.59</v>
      </c>
      <c r="AO7" s="167">
        <v>78.430000000000007</v>
      </c>
      <c r="AP7" s="167">
        <v>84.64</v>
      </c>
      <c r="AQ7" s="167">
        <v>75.47</v>
      </c>
      <c r="AR7" s="167">
        <v>74.84</v>
      </c>
      <c r="AS7" s="167">
        <v>80.11</v>
      </c>
      <c r="AT7" s="167">
        <v>86.15</v>
      </c>
      <c r="AU7" s="167">
        <v>93.72</v>
      </c>
      <c r="AV7" s="167">
        <v>90.6</v>
      </c>
      <c r="AW7" s="167">
        <v>82.94</v>
      </c>
      <c r="AX7" s="167">
        <v>77.63</v>
      </c>
      <c r="AY7" s="167">
        <v>80.12</v>
      </c>
      <c r="AZ7" s="167">
        <v>83.48</v>
      </c>
      <c r="BA7" s="167">
        <v>85.41</v>
      </c>
      <c r="BB7" s="167">
        <v>89.97</v>
      </c>
      <c r="BC7" s="230">
        <v>88</v>
      </c>
      <c r="BD7" s="230">
        <v>90</v>
      </c>
      <c r="BE7" s="230">
        <v>90</v>
      </c>
      <c r="BF7" s="230">
        <v>90</v>
      </c>
      <c r="BG7" s="230">
        <v>90</v>
      </c>
      <c r="BH7" s="230">
        <v>89</v>
      </c>
      <c r="BI7" s="230">
        <v>89</v>
      </c>
      <c r="BJ7" s="230">
        <v>88</v>
      </c>
      <c r="BK7" s="230">
        <v>88</v>
      </c>
      <c r="BL7" s="230">
        <v>88</v>
      </c>
      <c r="BM7" s="230">
        <v>88</v>
      </c>
      <c r="BN7" s="230">
        <v>86</v>
      </c>
      <c r="BO7" s="230">
        <v>86</v>
      </c>
      <c r="BP7" s="230">
        <v>86</v>
      </c>
      <c r="BQ7" s="230">
        <v>85</v>
      </c>
      <c r="BR7" s="230">
        <v>85</v>
      </c>
      <c r="BS7" s="230">
        <v>85</v>
      </c>
      <c r="BT7" s="230">
        <v>83</v>
      </c>
      <c r="BU7" s="230">
        <v>83</v>
      </c>
      <c r="BV7" s="230">
        <v>82</v>
      </c>
    </row>
    <row r="8" spans="1:74" ht="11.15" customHeight="1" x14ac:dyDescent="0.25">
      <c r="A8" s="40" t="s">
        <v>440</v>
      </c>
      <c r="B8" s="469" t="s">
        <v>853</v>
      </c>
      <c r="C8" s="167">
        <v>53.87</v>
      </c>
      <c r="D8" s="167">
        <v>47.39</v>
      </c>
      <c r="E8" s="167">
        <v>28.5</v>
      </c>
      <c r="F8" s="167">
        <v>16.739999999999998</v>
      </c>
      <c r="G8" s="167">
        <v>22.56</v>
      </c>
      <c r="H8" s="167">
        <v>36.14</v>
      </c>
      <c r="I8" s="167">
        <v>39.33</v>
      </c>
      <c r="J8" s="167">
        <v>41.72</v>
      </c>
      <c r="K8" s="167">
        <v>38.729999999999997</v>
      </c>
      <c r="L8" s="167">
        <v>37.81</v>
      </c>
      <c r="M8" s="167">
        <v>39.15</v>
      </c>
      <c r="N8" s="167">
        <v>45.34</v>
      </c>
      <c r="O8" s="167">
        <v>49.6</v>
      </c>
      <c r="P8" s="167">
        <v>55.71</v>
      </c>
      <c r="Q8" s="167">
        <v>59.84</v>
      </c>
      <c r="R8" s="167">
        <v>60.88</v>
      </c>
      <c r="S8" s="167">
        <v>63.81</v>
      </c>
      <c r="T8" s="167">
        <v>68.86</v>
      </c>
      <c r="U8" s="167">
        <v>69.91</v>
      </c>
      <c r="V8" s="167">
        <v>65.72</v>
      </c>
      <c r="W8" s="167">
        <v>69.27</v>
      </c>
      <c r="X8" s="167">
        <v>75.94</v>
      </c>
      <c r="Y8" s="167">
        <v>76.61</v>
      </c>
      <c r="Z8" s="167">
        <v>68.22</v>
      </c>
      <c r="AA8" s="167">
        <v>76.92</v>
      </c>
      <c r="AB8" s="167">
        <v>87.73</v>
      </c>
      <c r="AC8" s="167">
        <v>104.39</v>
      </c>
      <c r="AD8" s="167">
        <v>102.7</v>
      </c>
      <c r="AE8" s="167">
        <v>108.71</v>
      </c>
      <c r="AF8" s="167">
        <v>112.06</v>
      </c>
      <c r="AG8" s="167">
        <v>99.67</v>
      </c>
      <c r="AH8" s="167">
        <v>92.21</v>
      </c>
      <c r="AI8" s="167">
        <v>83.3</v>
      </c>
      <c r="AJ8" s="167">
        <v>84.26</v>
      </c>
      <c r="AK8" s="167">
        <v>79.31</v>
      </c>
      <c r="AL8" s="167">
        <v>70.89</v>
      </c>
      <c r="AM8" s="167">
        <v>70.23</v>
      </c>
      <c r="AN8" s="167">
        <v>69.52</v>
      </c>
      <c r="AO8" s="167">
        <v>68.45</v>
      </c>
      <c r="AP8" s="167">
        <v>74.83</v>
      </c>
      <c r="AQ8" s="167">
        <v>69.510000000000005</v>
      </c>
      <c r="AR8" s="167">
        <v>69.63</v>
      </c>
      <c r="AS8" s="167">
        <v>74.83</v>
      </c>
      <c r="AT8" s="167">
        <v>81.02</v>
      </c>
      <c r="AU8" s="167">
        <v>87.17</v>
      </c>
      <c r="AV8" s="167">
        <v>83.3</v>
      </c>
      <c r="AW8" s="167">
        <v>76.39</v>
      </c>
      <c r="AX8" s="167">
        <v>68.09</v>
      </c>
      <c r="AY8" s="167">
        <v>69.38</v>
      </c>
      <c r="AZ8" s="167">
        <v>72.03</v>
      </c>
      <c r="BA8" s="167">
        <v>78.53</v>
      </c>
      <c r="BB8" s="167">
        <v>82.6</v>
      </c>
      <c r="BC8" s="230">
        <v>80.75</v>
      </c>
      <c r="BD8" s="230">
        <v>82.75</v>
      </c>
      <c r="BE8" s="230">
        <v>82.75</v>
      </c>
      <c r="BF8" s="230">
        <v>82.75</v>
      </c>
      <c r="BG8" s="230">
        <v>82.75</v>
      </c>
      <c r="BH8" s="230">
        <v>81.75</v>
      </c>
      <c r="BI8" s="230">
        <v>81.75</v>
      </c>
      <c r="BJ8" s="230">
        <v>80.75</v>
      </c>
      <c r="BK8" s="230">
        <v>83.5</v>
      </c>
      <c r="BL8" s="230">
        <v>83.5</v>
      </c>
      <c r="BM8" s="230">
        <v>83.5</v>
      </c>
      <c r="BN8" s="230">
        <v>81.5</v>
      </c>
      <c r="BO8" s="230">
        <v>81.5</v>
      </c>
      <c r="BP8" s="230">
        <v>81.5</v>
      </c>
      <c r="BQ8" s="230">
        <v>80.5</v>
      </c>
      <c r="BR8" s="230">
        <v>80.5</v>
      </c>
      <c r="BS8" s="230">
        <v>80.5</v>
      </c>
      <c r="BT8" s="230">
        <v>78.5</v>
      </c>
      <c r="BU8" s="230">
        <v>78.5</v>
      </c>
      <c r="BV8" s="230">
        <v>77.5</v>
      </c>
    </row>
    <row r="9" spans="1:74" ht="11.15" customHeight="1" x14ac:dyDescent="0.25">
      <c r="A9" s="40" t="s">
        <v>687</v>
      </c>
      <c r="B9" s="469" t="s">
        <v>852</v>
      </c>
      <c r="C9" s="167">
        <v>57.92</v>
      </c>
      <c r="D9" s="167">
        <v>51.37</v>
      </c>
      <c r="E9" s="167">
        <v>32.549999999999997</v>
      </c>
      <c r="F9" s="167">
        <v>19.32</v>
      </c>
      <c r="G9" s="167">
        <v>23.55</v>
      </c>
      <c r="H9" s="167">
        <v>36.799999999999997</v>
      </c>
      <c r="I9" s="167">
        <v>40.08</v>
      </c>
      <c r="J9" s="167">
        <v>42.42</v>
      </c>
      <c r="K9" s="167">
        <v>39.81</v>
      </c>
      <c r="L9" s="167">
        <v>39.21</v>
      </c>
      <c r="M9" s="167">
        <v>40.68</v>
      </c>
      <c r="N9" s="167">
        <v>46.2</v>
      </c>
      <c r="O9" s="167">
        <v>51.39</v>
      </c>
      <c r="P9" s="167">
        <v>58.41</v>
      </c>
      <c r="Q9" s="167">
        <v>61.97</v>
      </c>
      <c r="R9" s="167">
        <v>62.4</v>
      </c>
      <c r="S9" s="167">
        <v>65.150000000000006</v>
      </c>
      <c r="T9" s="167">
        <v>70.55</v>
      </c>
      <c r="U9" s="167">
        <v>71.98</v>
      </c>
      <c r="V9" s="167">
        <v>67.89</v>
      </c>
      <c r="W9" s="167">
        <v>71.099999999999994</v>
      </c>
      <c r="X9" s="167">
        <v>78.83</v>
      </c>
      <c r="Y9" s="167">
        <v>78.47</v>
      </c>
      <c r="Z9" s="167">
        <v>71.98</v>
      </c>
      <c r="AA9" s="167">
        <v>80.260000000000005</v>
      </c>
      <c r="AB9" s="167">
        <v>90.21</v>
      </c>
      <c r="AC9" s="167">
        <v>106.98</v>
      </c>
      <c r="AD9" s="167">
        <v>105.22</v>
      </c>
      <c r="AE9" s="167">
        <v>110.43</v>
      </c>
      <c r="AF9" s="167">
        <v>114.44</v>
      </c>
      <c r="AG9" s="167">
        <v>102.82</v>
      </c>
      <c r="AH9" s="167">
        <v>95.8</v>
      </c>
      <c r="AI9" s="167">
        <v>86.57</v>
      </c>
      <c r="AJ9" s="167">
        <v>88.02</v>
      </c>
      <c r="AK9" s="167">
        <v>84.57</v>
      </c>
      <c r="AL9" s="167">
        <v>76.56</v>
      </c>
      <c r="AM9" s="167">
        <v>75.63</v>
      </c>
      <c r="AN9" s="167">
        <v>74.8</v>
      </c>
      <c r="AO9" s="167">
        <v>72.959999999999994</v>
      </c>
      <c r="AP9" s="167">
        <v>78.38</v>
      </c>
      <c r="AQ9" s="167">
        <v>72.349999999999994</v>
      </c>
      <c r="AR9" s="167">
        <v>71.430000000000007</v>
      </c>
      <c r="AS9" s="167">
        <v>76.41</v>
      </c>
      <c r="AT9" s="167">
        <v>81.760000000000005</v>
      </c>
      <c r="AU9" s="167">
        <v>89.33</v>
      </c>
      <c r="AV9" s="167">
        <v>86.63</v>
      </c>
      <c r="AW9" s="167">
        <v>79.69</v>
      </c>
      <c r="AX9" s="167">
        <v>72.34</v>
      </c>
      <c r="AY9" s="167">
        <v>73.31</v>
      </c>
      <c r="AZ9" s="167">
        <v>76.3</v>
      </c>
      <c r="BA9" s="167">
        <v>80.78</v>
      </c>
      <c r="BB9" s="167">
        <v>84.85</v>
      </c>
      <c r="BC9" s="230">
        <v>83</v>
      </c>
      <c r="BD9" s="230">
        <v>85</v>
      </c>
      <c r="BE9" s="230">
        <v>85</v>
      </c>
      <c r="BF9" s="230">
        <v>85</v>
      </c>
      <c r="BG9" s="230">
        <v>85</v>
      </c>
      <c r="BH9" s="230">
        <v>84</v>
      </c>
      <c r="BI9" s="230">
        <v>84</v>
      </c>
      <c r="BJ9" s="230">
        <v>83</v>
      </c>
      <c r="BK9" s="230">
        <v>83.5</v>
      </c>
      <c r="BL9" s="230">
        <v>83.5</v>
      </c>
      <c r="BM9" s="230">
        <v>83.5</v>
      </c>
      <c r="BN9" s="230">
        <v>81.5</v>
      </c>
      <c r="BO9" s="230">
        <v>81.5</v>
      </c>
      <c r="BP9" s="230">
        <v>81.5</v>
      </c>
      <c r="BQ9" s="230">
        <v>80.5</v>
      </c>
      <c r="BR9" s="230">
        <v>80.5</v>
      </c>
      <c r="BS9" s="230">
        <v>80.5</v>
      </c>
      <c r="BT9" s="230">
        <v>78.5</v>
      </c>
      <c r="BU9" s="230">
        <v>78.5</v>
      </c>
      <c r="BV9" s="230">
        <v>77.5</v>
      </c>
    </row>
    <row r="10" spans="1:74" ht="11.15" customHeight="1" x14ac:dyDescent="0.25">
      <c r="A10" s="37"/>
      <c r="B10" s="38" t="s">
        <v>854</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293"/>
      <c r="BD10" s="293"/>
      <c r="BE10" s="293"/>
      <c r="BF10" s="293"/>
      <c r="BG10" s="293"/>
      <c r="BH10" s="293"/>
      <c r="BI10" s="293"/>
      <c r="BJ10" s="293"/>
      <c r="BK10" s="293"/>
      <c r="BL10" s="293"/>
      <c r="BM10" s="293"/>
      <c r="BN10" s="293"/>
      <c r="BO10" s="293"/>
      <c r="BP10" s="293"/>
      <c r="BQ10" s="293"/>
      <c r="BR10" s="293"/>
      <c r="BS10" s="293"/>
      <c r="BT10" s="293"/>
      <c r="BU10" s="293"/>
      <c r="BV10" s="293"/>
    </row>
    <row r="11" spans="1:74" ht="11.15" customHeight="1" x14ac:dyDescent="0.25">
      <c r="A11" s="583"/>
      <c r="B11" s="38" t="s">
        <v>1286</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ht="11.15" customHeight="1" x14ac:dyDescent="0.25">
      <c r="A12" s="580" t="s">
        <v>672</v>
      </c>
      <c r="B12" s="469" t="s">
        <v>465</v>
      </c>
      <c r="C12" s="186">
        <v>174.3</v>
      </c>
      <c r="D12" s="186">
        <v>166.9</v>
      </c>
      <c r="E12" s="186">
        <v>112.7</v>
      </c>
      <c r="F12" s="186">
        <v>64.5</v>
      </c>
      <c r="G12" s="186">
        <v>104.9</v>
      </c>
      <c r="H12" s="186">
        <v>131.1</v>
      </c>
      <c r="I12" s="186">
        <v>138</v>
      </c>
      <c r="J12" s="186">
        <v>138.9</v>
      </c>
      <c r="K12" s="186">
        <v>135.4</v>
      </c>
      <c r="L12" s="186">
        <v>131.19999999999999</v>
      </c>
      <c r="M12" s="186">
        <v>128.69999999999999</v>
      </c>
      <c r="N12" s="186">
        <v>139.4</v>
      </c>
      <c r="O12" s="186">
        <v>157.5</v>
      </c>
      <c r="P12" s="186">
        <v>178.4</v>
      </c>
      <c r="Q12" s="186">
        <v>201.1</v>
      </c>
      <c r="R12" s="186">
        <v>205.5</v>
      </c>
      <c r="S12" s="186">
        <v>218.1</v>
      </c>
      <c r="T12" s="186">
        <v>225.2</v>
      </c>
      <c r="U12" s="186">
        <v>233.7</v>
      </c>
      <c r="V12" s="186">
        <v>230.2</v>
      </c>
      <c r="W12" s="186">
        <v>231</v>
      </c>
      <c r="X12" s="186">
        <v>249.4</v>
      </c>
      <c r="Y12" s="186">
        <v>248.4</v>
      </c>
      <c r="Z12" s="186">
        <v>230.4</v>
      </c>
      <c r="AA12" s="186">
        <v>242.3</v>
      </c>
      <c r="AB12" s="186">
        <v>263.89999999999998</v>
      </c>
      <c r="AC12" s="186">
        <v>323.2</v>
      </c>
      <c r="AD12" s="186">
        <v>325.95240000000001</v>
      </c>
      <c r="AE12" s="186">
        <v>386.60239999999999</v>
      </c>
      <c r="AF12" s="186">
        <v>412.33839999999998</v>
      </c>
      <c r="AG12" s="186">
        <v>337.64400000000001</v>
      </c>
      <c r="AH12" s="186">
        <v>305.18360000000001</v>
      </c>
      <c r="AI12" s="186">
        <v>290.3245</v>
      </c>
      <c r="AJ12" s="186">
        <v>300.13810000000001</v>
      </c>
      <c r="AK12" s="186">
        <v>270.36649999999997</v>
      </c>
      <c r="AL12" s="186">
        <v>229.08250000000001</v>
      </c>
      <c r="AM12" s="186">
        <v>261.60230000000001</v>
      </c>
      <c r="AN12" s="186">
        <v>260.42570000000001</v>
      </c>
      <c r="AO12" s="186">
        <v>263.38602764000001</v>
      </c>
      <c r="AP12" s="186">
        <v>274.38575888000003</v>
      </c>
      <c r="AQ12" s="186">
        <v>258.14268247000001</v>
      </c>
      <c r="AR12" s="186">
        <v>261.52202756000003</v>
      </c>
      <c r="AS12" s="186">
        <v>279.34427497000001</v>
      </c>
      <c r="AT12" s="186">
        <v>301.70080000000002</v>
      </c>
      <c r="AU12" s="186">
        <v>306.85489999999999</v>
      </c>
      <c r="AV12" s="186">
        <v>248.93020000000001</v>
      </c>
      <c r="AW12" s="186">
        <v>229.87010000000001</v>
      </c>
      <c r="AX12" s="186">
        <v>219.82929999999999</v>
      </c>
      <c r="AY12" s="186">
        <v>225.97300000000001</v>
      </c>
      <c r="AZ12" s="186">
        <v>243.50710000000001</v>
      </c>
      <c r="BA12" s="186">
        <v>264.75979999999998</v>
      </c>
      <c r="BB12" s="186">
        <v>279.9348</v>
      </c>
      <c r="BC12" s="236">
        <v>278.76</v>
      </c>
      <c r="BD12" s="236">
        <v>286.35899999999998</v>
      </c>
      <c r="BE12" s="236">
        <v>283.85649999999998</v>
      </c>
      <c r="BF12" s="236">
        <v>284.32470000000001</v>
      </c>
      <c r="BG12" s="236">
        <v>280.65559999999999</v>
      </c>
      <c r="BH12" s="236">
        <v>266.745</v>
      </c>
      <c r="BI12" s="236">
        <v>261.62700000000001</v>
      </c>
      <c r="BJ12" s="236">
        <v>253.70519999999999</v>
      </c>
      <c r="BK12" s="236">
        <v>251.33690000000001</v>
      </c>
      <c r="BL12" s="236">
        <v>256.3655</v>
      </c>
      <c r="BM12" s="236">
        <v>267.62650000000002</v>
      </c>
      <c r="BN12" s="236">
        <v>271.22719999999998</v>
      </c>
      <c r="BO12" s="236">
        <v>279.13350000000003</v>
      </c>
      <c r="BP12" s="236">
        <v>284.66329999999999</v>
      </c>
      <c r="BQ12" s="236">
        <v>283.14299999999997</v>
      </c>
      <c r="BR12" s="236">
        <v>284.35000000000002</v>
      </c>
      <c r="BS12" s="236">
        <v>272.76749999999998</v>
      </c>
      <c r="BT12" s="236">
        <v>257.46980000000002</v>
      </c>
      <c r="BU12" s="236">
        <v>249.0598</v>
      </c>
      <c r="BV12" s="236">
        <v>239.37440000000001</v>
      </c>
    </row>
    <row r="13" spans="1:74" ht="11.15" customHeight="1" x14ac:dyDescent="0.25">
      <c r="A13" s="583" t="s">
        <v>688</v>
      </c>
      <c r="B13" s="469" t="s">
        <v>470</v>
      </c>
      <c r="C13" s="186">
        <v>185.8</v>
      </c>
      <c r="D13" s="186">
        <v>167.1</v>
      </c>
      <c r="E13" s="186">
        <v>127.8</v>
      </c>
      <c r="F13" s="186">
        <v>90.8</v>
      </c>
      <c r="G13" s="186">
        <v>87.8</v>
      </c>
      <c r="H13" s="186">
        <v>113.5</v>
      </c>
      <c r="I13" s="186">
        <v>125.4</v>
      </c>
      <c r="J13" s="186">
        <v>127.5</v>
      </c>
      <c r="K13" s="186">
        <v>119.5</v>
      </c>
      <c r="L13" s="186">
        <v>121.5</v>
      </c>
      <c r="M13" s="186">
        <v>131.5</v>
      </c>
      <c r="N13" s="186">
        <v>147.5</v>
      </c>
      <c r="O13" s="186">
        <v>158</v>
      </c>
      <c r="P13" s="186">
        <v>180.6</v>
      </c>
      <c r="Q13" s="186">
        <v>195.6</v>
      </c>
      <c r="R13" s="186">
        <v>191.1</v>
      </c>
      <c r="S13" s="186">
        <v>207.2</v>
      </c>
      <c r="T13" s="186">
        <v>214.7</v>
      </c>
      <c r="U13" s="186">
        <v>218.2</v>
      </c>
      <c r="V13" s="186">
        <v>214.6</v>
      </c>
      <c r="W13" s="186">
        <v>224</v>
      </c>
      <c r="X13" s="186">
        <v>250.4</v>
      </c>
      <c r="Y13" s="186">
        <v>245.4</v>
      </c>
      <c r="Z13" s="186">
        <v>227.3</v>
      </c>
      <c r="AA13" s="186">
        <v>255</v>
      </c>
      <c r="AB13" s="186">
        <v>283</v>
      </c>
      <c r="AC13" s="186">
        <v>358.2</v>
      </c>
      <c r="AD13" s="186">
        <v>395.21679999999998</v>
      </c>
      <c r="AE13" s="186">
        <v>423.03039999999999</v>
      </c>
      <c r="AF13" s="186">
        <v>435.41809999999998</v>
      </c>
      <c r="AG13" s="186">
        <v>368.70389999999998</v>
      </c>
      <c r="AH13" s="186">
        <v>356.71660000000003</v>
      </c>
      <c r="AI13" s="186">
        <v>345.30250000000001</v>
      </c>
      <c r="AJ13" s="186">
        <v>413.77859999999998</v>
      </c>
      <c r="AK13" s="186">
        <v>362.411</v>
      </c>
      <c r="AL13" s="186">
        <v>305.2208</v>
      </c>
      <c r="AM13" s="186">
        <v>325.91489999999999</v>
      </c>
      <c r="AN13" s="186">
        <v>285.02640000000002</v>
      </c>
      <c r="AO13" s="186">
        <v>274.21944739999998</v>
      </c>
      <c r="AP13" s="186">
        <v>257.14560627999998</v>
      </c>
      <c r="AQ13" s="186">
        <v>236.90454403999999</v>
      </c>
      <c r="AR13" s="186">
        <v>242.73614601</v>
      </c>
      <c r="AS13" s="186">
        <v>268.77344390000002</v>
      </c>
      <c r="AT13" s="186">
        <v>315.52606996999998</v>
      </c>
      <c r="AU13" s="186">
        <v>339.05763629</v>
      </c>
      <c r="AV13" s="186">
        <v>311.39361444999997</v>
      </c>
      <c r="AW13" s="186">
        <v>283.01276829</v>
      </c>
      <c r="AX13" s="186">
        <v>254.13233987000001</v>
      </c>
      <c r="AY13" s="186">
        <v>263.5333</v>
      </c>
      <c r="AZ13" s="186">
        <v>276.93</v>
      </c>
      <c r="BA13" s="186">
        <v>265.24119999999999</v>
      </c>
      <c r="BB13" s="186">
        <v>264.3193</v>
      </c>
      <c r="BC13" s="236">
        <v>254.54730000000001</v>
      </c>
      <c r="BD13" s="236">
        <v>259.4153</v>
      </c>
      <c r="BE13" s="236">
        <v>261.7287</v>
      </c>
      <c r="BF13" s="236">
        <v>275.54840000000002</v>
      </c>
      <c r="BG13" s="236">
        <v>285.70139999999998</v>
      </c>
      <c r="BH13" s="236">
        <v>292.11360000000002</v>
      </c>
      <c r="BI13" s="236">
        <v>294.76479999999998</v>
      </c>
      <c r="BJ13" s="236">
        <v>286.08159999999998</v>
      </c>
      <c r="BK13" s="236">
        <v>291.9409</v>
      </c>
      <c r="BL13" s="236">
        <v>295.94069999999999</v>
      </c>
      <c r="BM13" s="236">
        <v>293.98009999999999</v>
      </c>
      <c r="BN13" s="236">
        <v>283.6189</v>
      </c>
      <c r="BO13" s="236">
        <v>282.30689999999998</v>
      </c>
      <c r="BP13" s="236">
        <v>276.18200000000002</v>
      </c>
      <c r="BQ13" s="236">
        <v>275.30739999999997</v>
      </c>
      <c r="BR13" s="236">
        <v>289.62810000000002</v>
      </c>
      <c r="BS13" s="236">
        <v>292.52629999999999</v>
      </c>
      <c r="BT13" s="236">
        <v>290.33170000000001</v>
      </c>
      <c r="BU13" s="236">
        <v>285.04989999999998</v>
      </c>
      <c r="BV13" s="236">
        <v>271.03489999999999</v>
      </c>
    </row>
    <row r="14" spans="1:74" ht="11.15" customHeight="1" x14ac:dyDescent="0.25">
      <c r="A14" s="580" t="s">
        <v>444</v>
      </c>
      <c r="B14" s="469" t="s">
        <v>1120</v>
      </c>
      <c r="C14" s="186">
        <v>186.3</v>
      </c>
      <c r="D14" s="186">
        <v>162.69999999999999</v>
      </c>
      <c r="E14" s="186">
        <v>123.8</v>
      </c>
      <c r="F14" s="186">
        <v>87.2</v>
      </c>
      <c r="G14" s="186">
        <v>79.5</v>
      </c>
      <c r="H14" s="186">
        <v>100.2</v>
      </c>
      <c r="I14" s="186">
        <v>115.2</v>
      </c>
      <c r="J14" s="186">
        <v>117.9</v>
      </c>
      <c r="K14" s="186">
        <v>109.1</v>
      </c>
      <c r="L14" s="186">
        <v>108.9</v>
      </c>
      <c r="M14" s="186">
        <v>115.6</v>
      </c>
      <c r="N14" s="186">
        <v>134.1</v>
      </c>
      <c r="O14" s="186">
        <v>148.1</v>
      </c>
      <c r="P14" s="186">
        <v>166.7</v>
      </c>
      <c r="Q14" s="186">
        <v>172.6</v>
      </c>
      <c r="R14" s="186">
        <v>170</v>
      </c>
      <c r="S14" s="186">
        <v>180.6</v>
      </c>
      <c r="T14" s="186">
        <v>192.7</v>
      </c>
      <c r="U14" s="186">
        <v>193.1</v>
      </c>
      <c r="V14" s="186">
        <v>188.5</v>
      </c>
      <c r="W14" s="186">
        <v>204.1</v>
      </c>
      <c r="X14" s="186">
        <v>235.6</v>
      </c>
      <c r="Y14" s="186">
        <v>226.7</v>
      </c>
      <c r="Z14" s="186">
        <v>211.1</v>
      </c>
      <c r="AA14" s="186">
        <v>243.8</v>
      </c>
      <c r="AB14" s="186">
        <v>274.2</v>
      </c>
      <c r="AC14" s="186">
        <v>347.9</v>
      </c>
      <c r="AD14" s="186">
        <v>386.47829999999999</v>
      </c>
      <c r="AE14" s="186">
        <v>449.47539999999998</v>
      </c>
      <c r="AF14" s="186">
        <v>418.53199999999998</v>
      </c>
      <c r="AG14" s="186">
        <v>359.15440000000001</v>
      </c>
      <c r="AH14" s="186">
        <v>341.27120000000002</v>
      </c>
      <c r="AI14" s="186">
        <v>334.15410000000003</v>
      </c>
      <c r="AJ14" s="186">
        <v>421.14420000000001</v>
      </c>
      <c r="AK14" s="186">
        <v>382.6814</v>
      </c>
      <c r="AL14" s="186">
        <v>295.77319999999997</v>
      </c>
      <c r="AM14" s="186">
        <v>307.88</v>
      </c>
      <c r="AN14" s="186">
        <v>265.42219999999998</v>
      </c>
      <c r="AO14" s="186">
        <v>257.39330000000001</v>
      </c>
      <c r="AP14" s="186">
        <v>243.74449999999999</v>
      </c>
      <c r="AQ14" s="186">
        <v>218.50120000000001</v>
      </c>
      <c r="AR14" s="186">
        <v>228.77809999999999</v>
      </c>
      <c r="AS14" s="186">
        <v>250.541</v>
      </c>
      <c r="AT14" s="186">
        <v>294.00909008000002</v>
      </c>
      <c r="AU14" s="186">
        <v>316.62828101999997</v>
      </c>
      <c r="AV14" s="186">
        <v>300.19169692999998</v>
      </c>
      <c r="AW14" s="186">
        <v>281.36890319999998</v>
      </c>
      <c r="AX14" s="186">
        <v>254.59834222000001</v>
      </c>
      <c r="AY14" s="186">
        <v>258.44740000000002</v>
      </c>
      <c r="AZ14" s="186">
        <v>270.03039999999999</v>
      </c>
      <c r="BA14" s="186">
        <v>258.56259999999997</v>
      </c>
      <c r="BB14" s="186">
        <v>255.54730000000001</v>
      </c>
      <c r="BC14" s="236">
        <v>244.32130000000001</v>
      </c>
      <c r="BD14" s="236">
        <v>251.7816</v>
      </c>
      <c r="BE14" s="236">
        <v>247.29069999999999</v>
      </c>
      <c r="BF14" s="236">
        <v>255.34299999999999</v>
      </c>
      <c r="BG14" s="236">
        <v>265.15960000000001</v>
      </c>
      <c r="BH14" s="236">
        <v>278.98489999999998</v>
      </c>
      <c r="BI14" s="236">
        <v>282.17469999999997</v>
      </c>
      <c r="BJ14" s="236">
        <v>277.21370000000002</v>
      </c>
      <c r="BK14" s="236">
        <v>287.67649999999998</v>
      </c>
      <c r="BL14" s="236">
        <v>288.64299999999997</v>
      </c>
      <c r="BM14" s="236">
        <v>284.916</v>
      </c>
      <c r="BN14" s="236">
        <v>272.94049999999999</v>
      </c>
      <c r="BO14" s="236">
        <v>272.6721</v>
      </c>
      <c r="BP14" s="236">
        <v>266.3322</v>
      </c>
      <c r="BQ14" s="236">
        <v>264.6798</v>
      </c>
      <c r="BR14" s="236">
        <v>276.09989999999999</v>
      </c>
      <c r="BS14" s="236">
        <v>280.65640000000002</v>
      </c>
      <c r="BT14" s="236">
        <v>279.34039999999999</v>
      </c>
      <c r="BU14" s="236">
        <v>276.47500000000002</v>
      </c>
      <c r="BV14" s="236">
        <v>267.9821</v>
      </c>
    </row>
    <row r="15" spans="1:74" ht="11.15" customHeight="1" x14ac:dyDescent="0.25">
      <c r="A15" s="580" t="s">
        <v>689</v>
      </c>
      <c r="B15" s="469" t="s">
        <v>312</v>
      </c>
      <c r="C15" s="186">
        <v>195.8</v>
      </c>
      <c r="D15" s="186">
        <v>166.7</v>
      </c>
      <c r="E15" s="186">
        <v>125.7</v>
      </c>
      <c r="F15" s="186">
        <v>74</v>
      </c>
      <c r="G15" s="186">
        <v>72.8</v>
      </c>
      <c r="H15" s="186">
        <v>104.6</v>
      </c>
      <c r="I15" s="186">
        <v>117.5</v>
      </c>
      <c r="J15" s="186">
        <v>118.8</v>
      </c>
      <c r="K15" s="186">
        <v>111</v>
      </c>
      <c r="L15" s="186">
        <v>113.4</v>
      </c>
      <c r="M15" s="186">
        <v>121.6</v>
      </c>
      <c r="N15" s="186">
        <v>139.5</v>
      </c>
      <c r="O15" s="186">
        <v>148.5</v>
      </c>
      <c r="P15" s="186">
        <v>164.2</v>
      </c>
      <c r="Q15" s="186">
        <v>176.3</v>
      </c>
      <c r="R15" s="186">
        <v>172.4</v>
      </c>
      <c r="S15" s="186">
        <v>182.2</v>
      </c>
      <c r="T15" s="186">
        <v>190.6</v>
      </c>
      <c r="U15" s="186">
        <v>198.1</v>
      </c>
      <c r="V15" s="186">
        <v>196.5</v>
      </c>
      <c r="W15" s="186">
        <v>203.2</v>
      </c>
      <c r="X15" s="186">
        <v>230.3</v>
      </c>
      <c r="Y15" s="186">
        <v>230.9</v>
      </c>
      <c r="Z15" s="186">
        <v>216.8</v>
      </c>
      <c r="AA15" s="186">
        <v>245.1</v>
      </c>
      <c r="AB15" s="186">
        <v>265.3</v>
      </c>
      <c r="AC15" s="186">
        <v>332.6</v>
      </c>
      <c r="AD15" s="186">
        <v>393.27229999999997</v>
      </c>
      <c r="AE15" s="186">
        <v>395.19990000000001</v>
      </c>
      <c r="AF15" s="186">
        <v>411.08569999999997</v>
      </c>
      <c r="AG15" s="186">
        <v>351.45839999999998</v>
      </c>
      <c r="AH15" s="186">
        <v>337.36919999999998</v>
      </c>
      <c r="AI15" s="186">
        <v>331.51240000000001</v>
      </c>
      <c r="AJ15" s="186">
        <v>379.1592</v>
      </c>
      <c r="AK15" s="186">
        <v>322.42169999999999</v>
      </c>
      <c r="AL15" s="186">
        <v>295.16000000000003</v>
      </c>
      <c r="AM15" s="186">
        <v>358.27190000000002</v>
      </c>
      <c r="AN15" s="186">
        <v>283.7045</v>
      </c>
      <c r="AO15" s="186">
        <v>273.49950000000001</v>
      </c>
      <c r="AP15" s="186">
        <v>243.92420000000001</v>
      </c>
      <c r="AQ15" s="186">
        <v>224.01249999999999</v>
      </c>
      <c r="AR15" s="186">
        <v>231.60400000000001</v>
      </c>
      <c r="AS15" s="186">
        <v>254.90039999999999</v>
      </c>
      <c r="AT15" s="186">
        <v>304.00180193</v>
      </c>
      <c r="AU15" s="186">
        <v>316.91722713000001</v>
      </c>
      <c r="AV15" s="186">
        <v>293.47373521999998</v>
      </c>
      <c r="AW15" s="186">
        <v>279.08432182000001</v>
      </c>
      <c r="AX15" s="186">
        <v>244.98580078000001</v>
      </c>
      <c r="AY15" s="186">
        <v>262.85219999999998</v>
      </c>
      <c r="AZ15" s="186">
        <v>273.47000000000003</v>
      </c>
      <c r="BA15" s="186">
        <v>265.10910000000001</v>
      </c>
      <c r="BB15" s="186">
        <v>266.94760000000002</v>
      </c>
      <c r="BC15" s="236">
        <v>255.6309</v>
      </c>
      <c r="BD15" s="236">
        <v>262.44439999999997</v>
      </c>
      <c r="BE15" s="236">
        <v>260.86380000000003</v>
      </c>
      <c r="BF15" s="236">
        <v>263.59559999999999</v>
      </c>
      <c r="BG15" s="236">
        <v>273.1789</v>
      </c>
      <c r="BH15" s="236">
        <v>281.43169999999998</v>
      </c>
      <c r="BI15" s="236">
        <v>286.79840000000002</v>
      </c>
      <c r="BJ15" s="236">
        <v>285.69</v>
      </c>
      <c r="BK15" s="236">
        <v>292.90649999999999</v>
      </c>
      <c r="BL15" s="236">
        <v>294.17149999999998</v>
      </c>
      <c r="BM15" s="236">
        <v>292.21839999999997</v>
      </c>
      <c r="BN15" s="236">
        <v>281.0795</v>
      </c>
      <c r="BO15" s="236">
        <v>280.95440000000002</v>
      </c>
      <c r="BP15" s="236">
        <v>274.70150000000001</v>
      </c>
      <c r="BQ15" s="236">
        <v>274.52640000000002</v>
      </c>
      <c r="BR15" s="236">
        <v>284.35160000000002</v>
      </c>
      <c r="BS15" s="236">
        <v>283.28230000000002</v>
      </c>
      <c r="BT15" s="236">
        <v>282.9649</v>
      </c>
      <c r="BU15" s="236">
        <v>281.55790000000002</v>
      </c>
      <c r="BV15" s="236">
        <v>268.77820000000003</v>
      </c>
    </row>
    <row r="16" spans="1:74" ht="11.15" customHeight="1" x14ac:dyDescent="0.25">
      <c r="A16" s="580" t="s">
        <v>445</v>
      </c>
      <c r="B16" s="469" t="s">
        <v>98</v>
      </c>
      <c r="C16" s="186">
        <v>193.9</v>
      </c>
      <c r="D16" s="186">
        <v>173.5</v>
      </c>
      <c r="E16" s="186">
        <v>137.1</v>
      </c>
      <c r="F16" s="186">
        <v>97.6</v>
      </c>
      <c r="G16" s="186">
        <v>81.7</v>
      </c>
      <c r="H16" s="186">
        <v>94.9</v>
      </c>
      <c r="I16" s="186">
        <v>107.1</v>
      </c>
      <c r="J16" s="186">
        <v>122.4</v>
      </c>
      <c r="K16" s="186">
        <v>120</v>
      </c>
      <c r="L16" s="186">
        <v>115.1</v>
      </c>
      <c r="M16" s="186">
        <v>114.5</v>
      </c>
      <c r="N16" s="186">
        <v>129</v>
      </c>
      <c r="O16" s="186">
        <v>146.19999999999999</v>
      </c>
      <c r="P16" s="186">
        <v>161.69999999999999</v>
      </c>
      <c r="Q16" s="186">
        <v>176.6</v>
      </c>
      <c r="R16" s="186">
        <v>175.6</v>
      </c>
      <c r="S16" s="186">
        <v>176</v>
      </c>
      <c r="T16" s="186">
        <v>186.7</v>
      </c>
      <c r="U16" s="186">
        <v>196.9</v>
      </c>
      <c r="V16" s="186">
        <v>190.1</v>
      </c>
      <c r="W16" s="186">
        <v>195</v>
      </c>
      <c r="X16" s="186">
        <v>209.1</v>
      </c>
      <c r="Y16" s="186">
        <v>214.1</v>
      </c>
      <c r="Z16" s="186">
        <v>209</v>
      </c>
      <c r="AA16" s="186">
        <v>216</v>
      </c>
      <c r="AB16" s="186">
        <v>243.2</v>
      </c>
      <c r="AC16" s="186">
        <v>286.7</v>
      </c>
      <c r="AD16" s="186">
        <v>255.49180000000001</v>
      </c>
      <c r="AE16" s="186">
        <v>255.94210000000001</v>
      </c>
      <c r="AF16" s="186">
        <v>263.75700000000001</v>
      </c>
      <c r="AG16" s="186">
        <v>244.73220000000001</v>
      </c>
      <c r="AH16" s="186">
        <v>233.09309999999999</v>
      </c>
      <c r="AI16" s="186">
        <v>211.99860000000001</v>
      </c>
      <c r="AJ16" s="186">
        <v>206.95179999999999</v>
      </c>
      <c r="AK16" s="186">
        <v>203.86869999999999</v>
      </c>
      <c r="AL16" s="186">
        <v>190.64789999999999</v>
      </c>
      <c r="AM16" s="186">
        <v>197.5822</v>
      </c>
      <c r="AN16" s="186">
        <v>199.21270000000001</v>
      </c>
      <c r="AO16" s="186">
        <v>191.6112</v>
      </c>
      <c r="AP16" s="186">
        <v>195.56139999999999</v>
      </c>
      <c r="AQ16" s="186">
        <v>188.73249999999999</v>
      </c>
      <c r="AR16" s="186">
        <v>184.44540000000001</v>
      </c>
      <c r="AS16" s="186">
        <v>188.94489999999999</v>
      </c>
      <c r="AT16" s="186">
        <v>202.94479999999999</v>
      </c>
      <c r="AU16" s="186">
        <v>217.3492</v>
      </c>
      <c r="AV16" s="186">
        <v>215.92689999999999</v>
      </c>
      <c r="AW16" s="186">
        <v>207.50149999999999</v>
      </c>
      <c r="AX16" s="186">
        <v>194.25399999999999</v>
      </c>
      <c r="AY16" s="186">
        <v>193.4984</v>
      </c>
      <c r="AZ16" s="186">
        <v>197.887</v>
      </c>
      <c r="BA16" s="186">
        <v>202.2466</v>
      </c>
      <c r="BB16" s="186">
        <v>208.50120000000001</v>
      </c>
      <c r="BC16" s="236">
        <v>211.0138</v>
      </c>
      <c r="BD16" s="236">
        <v>215.26679999999999</v>
      </c>
      <c r="BE16" s="236">
        <v>214.76179999999999</v>
      </c>
      <c r="BF16" s="236">
        <v>218.86850000000001</v>
      </c>
      <c r="BG16" s="236">
        <v>217.71969999999999</v>
      </c>
      <c r="BH16" s="236">
        <v>214.24180000000001</v>
      </c>
      <c r="BI16" s="236">
        <v>216.39949999999999</v>
      </c>
      <c r="BJ16" s="236">
        <v>215.10489999999999</v>
      </c>
      <c r="BK16" s="236">
        <v>215.8828</v>
      </c>
      <c r="BL16" s="236">
        <v>216.97730000000001</v>
      </c>
      <c r="BM16" s="236">
        <v>213.89859999999999</v>
      </c>
      <c r="BN16" s="236">
        <v>208.15629999999999</v>
      </c>
      <c r="BO16" s="236">
        <v>208.49799999999999</v>
      </c>
      <c r="BP16" s="236">
        <v>209.18879999999999</v>
      </c>
      <c r="BQ16" s="236">
        <v>205.7953</v>
      </c>
      <c r="BR16" s="236">
        <v>208.78139999999999</v>
      </c>
      <c r="BS16" s="236">
        <v>207.22989999999999</v>
      </c>
      <c r="BT16" s="236">
        <v>202.16200000000001</v>
      </c>
      <c r="BU16" s="236">
        <v>203.66059999999999</v>
      </c>
      <c r="BV16" s="236">
        <v>202.1251</v>
      </c>
    </row>
    <row r="17" spans="1:74" ht="11.15" customHeight="1" x14ac:dyDescent="0.25">
      <c r="A17" s="580"/>
      <c r="B17" s="41" t="s">
        <v>905</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236"/>
      <c r="BD17" s="236"/>
      <c r="BE17" s="236"/>
      <c r="BF17" s="236"/>
      <c r="BG17" s="236"/>
      <c r="BH17" s="236"/>
      <c r="BI17" s="236"/>
      <c r="BJ17" s="236"/>
      <c r="BK17" s="236"/>
      <c r="BL17" s="236"/>
      <c r="BM17" s="236"/>
      <c r="BN17" s="236"/>
      <c r="BO17" s="236"/>
      <c r="BP17" s="236"/>
      <c r="BQ17" s="236"/>
      <c r="BR17" s="236"/>
      <c r="BS17" s="236"/>
      <c r="BT17" s="236"/>
      <c r="BU17" s="236"/>
      <c r="BV17" s="236"/>
    </row>
    <row r="18" spans="1:74" ht="11.15" customHeight="1" x14ac:dyDescent="0.25">
      <c r="A18" s="580" t="s">
        <v>1233</v>
      </c>
      <c r="B18" s="469" t="s">
        <v>1276</v>
      </c>
      <c r="C18" s="186">
        <v>43</v>
      </c>
      <c r="D18" s="186">
        <v>39.700000000000003</v>
      </c>
      <c r="E18" s="186">
        <v>29.2</v>
      </c>
      <c r="F18" s="186">
        <v>32.700000000000003</v>
      </c>
      <c r="G18" s="186">
        <v>41.7</v>
      </c>
      <c r="H18" s="186">
        <v>49.6</v>
      </c>
      <c r="I18" s="186">
        <v>49.1</v>
      </c>
      <c r="J18" s="186">
        <v>50.6</v>
      </c>
      <c r="K18" s="186">
        <v>49.5</v>
      </c>
      <c r="L18" s="186">
        <v>52.6</v>
      </c>
      <c r="M18" s="186">
        <v>54.5</v>
      </c>
      <c r="N18" s="186">
        <v>64.400000000000006</v>
      </c>
      <c r="O18" s="186">
        <v>86.3</v>
      </c>
      <c r="P18" s="186">
        <v>90.5</v>
      </c>
      <c r="Q18" s="186">
        <v>92.2</v>
      </c>
      <c r="R18" s="186">
        <v>82.3</v>
      </c>
      <c r="S18" s="186">
        <v>81.599999999999994</v>
      </c>
      <c r="T18" s="186">
        <v>96.5</v>
      </c>
      <c r="U18" s="186">
        <v>109</v>
      </c>
      <c r="V18" s="186">
        <v>111.5</v>
      </c>
      <c r="W18" s="186">
        <v>129.1</v>
      </c>
      <c r="X18" s="186">
        <v>145.4</v>
      </c>
      <c r="Y18" s="186">
        <v>125.2</v>
      </c>
      <c r="Z18" s="186">
        <v>103.3</v>
      </c>
      <c r="AA18" s="186">
        <v>116.9</v>
      </c>
      <c r="AB18" s="186">
        <v>128.30000000000001</v>
      </c>
      <c r="AC18" s="186">
        <v>144.80000000000001</v>
      </c>
      <c r="AD18" s="186">
        <v>130.19999999999999</v>
      </c>
      <c r="AE18" s="186">
        <v>122.3</v>
      </c>
      <c r="AF18" s="186">
        <v>121.9</v>
      </c>
      <c r="AG18" s="186">
        <v>114.2</v>
      </c>
      <c r="AH18" s="186">
        <v>109.3</v>
      </c>
      <c r="AI18" s="186">
        <v>99.1</v>
      </c>
      <c r="AJ18" s="186">
        <v>85.9</v>
      </c>
      <c r="AK18" s="186">
        <v>85.2</v>
      </c>
      <c r="AL18" s="186">
        <v>69.2</v>
      </c>
      <c r="AM18" s="186">
        <v>84.2</v>
      </c>
      <c r="AN18" s="186">
        <v>82.8</v>
      </c>
      <c r="AO18" s="186">
        <v>79.400000000000006</v>
      </c>
      <c r="AP18" s="186">
        <v>81.099999999999994</v>
      </c>
      <c r="AQ18" s="186">
        <v>66.599999999999994</v>
      </c>
      <c r="AR18" s="186">
        <v>57.4</v>
      </c>
      <c r="AS18" s="186">
        <v>62.9</v>
      </c>
      <c r="AT18" s="186">
        <v>67.900000000000006</v>
      </c>
      <c r="AU18" s="186">
        <v>73</v>
      </c>
      <c r="AV18" s="186">
        <v>67.477272726999999</v>
      </c>
      <c r="AW18" s="186">
        <v>63.923809523999999</v>
      </c>
      <c r="AX18" s="186">
        <v>68.704999999999998</v>
      </c>
      <c r="AY18" s="186">
        <v>82.128571429000004</v>
      </c>
      <c r="AZ18" s="186">
        <v>90.754999999999995</v>
      </c>
      <c r="BA18" s="186">
        <v>80.290000000000006</v>
      </c>
      <c r="BB18" s="186">
        <v>82.1</v>
      </c>
      <c r="BC18" s="236">
        <v>81.144000000000005</v>
      </c>
      <c r="BD18" s="236">
        <v>81.336680000000001</v>
      </c>
      <c r="BE18" s="236">
        <v>81.861249999999998</v>
      </c>
      <c r="BF18" s="236">
        <v>81.812719999999999</v>
      </c>
      <c r="BG18" s="236">
        <v>82.741259999999997</v>
      </c>
      <c r="BH18" s="236">
        <v>81.800190000000001</v>
      </c>
      <c r="BI18" s="236">
        <v>81.152760000000001</v>
      </c>
      <c r="BJ18" s="236">
        <v>78.992620000000002</v>
      </c>
      <c r="BK18" s="236">
        <v>78.868120000000005</v>
      </c>
      <c r="BL18" s="236">
        <v>79.328720000000004</v>
      </c>
      <c r="BM18" s="236">
        <v>80.458789999999993</v>
      </c>
      <c r="BN18" s="236">
        <v>79.862089999999995</v>
      </c>
      <c r="BO18" s="236">
        <v>79.759829999999994</v>
      </c>
      <c r="BP18" s="236">
        <v>78.973089999999999</v>
      </c>
      <c r="BQ18" s="236">
        <v>78.846540000000005</v>
      </c>
      <c r="BR18" s="236">
        <v>77.921809999999994</v>
      </c>
      <c r="BS18" s="236">
        <v>78.609390000000005</v>
      </c>
      <c r="BT18" s="236">
        <v>76.571060000000003</v>
      </c>
      <c r="BU18" s="236">
        <v>75.666349999999994</v>
      </c>
      <c r="BV18" s="236">
        <v>73.457080000000005</v>
      </c>
    </row>
    <row r="19" spans="1:74" ht="11.15" customHeight="1" x14ac:dyDescent="0.25">
      <c r="A19" s="583"/>
      <c r="B19" s="38" t="s">
        <v>216</v>
      </c>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236"/>
      <c r="BD19" s="236"/>
      <c r="BE19" s="236"/>
      <c r="BF19" s="236"/>
      <c r="BG19" s="236"/>
      <c r="BH19" s="236"/>
      <c r="BI19" s="236"/>
      <c r="BJ19" s="236"/>
      <c r="BK19" s="236"/>
      <c r="BL19" s="236"/>
      <c r="BM19" s="236"/>
      <c r="BN19" s="236"/>
      <c r="BO19" s="236"/>
      <c r="BP19" s="236"/>
      <c r="BQ19" s="236"/>
      <c r="BR19" s="236"/>
      <c r="BS19" s="236"/>
      <c r="BT19" s="236"/>
      <c r="BU19" s="236"/>
      <c r="BV19" s="236"/>
    </row>
    <row r="20" spans="1:74" ht="11.15" customHeight="1" x14ac:dyDescent="0.25">
      <c r="A20" s="580" t="s">
        <v>419</v>
      </c>
      <c r="B20" s="469" t="s">
        <v>217</v>
      </c>
      <c r="C20" s="186">
        <v>254.77500000000001</v>
      </c>
      <c r="D20" s="186">
        <v>244.2</v>
      </c>
      <c r="E20" s="186">
        <v>223.42</v>
      </c>
      <c r="F20" s="186">
        <v>184.05</v>
      </c>
      <c r="G20" s="186">
        <v>186.95</v>
      </c>
      <c r="H20" s="186">
        <v>208.22</v>
      </c>
      <c r="I20" s="186">
        <v>218.32499999999999</v>
      </c>
      <c r="J20" s="186">
        <v>218.24</v>
      </c>
      <c r="K20" s="186">
        <v>218.27500000000001</v>
      </c>
      <c r="L20" s="186">
        <v>215.8</v>
      </c>
      <c r="M20" s="186">
        <v>210.82</v>
      </c>
      <c r="N20" s="186">
        <v>219.52500000000001</v>
      </c>
      <c r="O20" s="186">
        <v>233.42500000000001</v>
      </c>
      <c r="P20" s="186">
        <v>250.1</v>
      </c>
      <c r="Q20" s="186">
        <v>281.04000000000002</v>
      </c>
      <c r="R20" s="186">
        <v>285.82499999999999</v>
      </c>
      <c r="S20" s="186">
        <v>298.52</v>
      </c>
      <c r="T20" s="186">
        <v>306.375</v>
      </c>
      <c r="U20" s="186">
        <v>313.60000000000002</v>
      </c>
      <c r="V20" s="186">
        <v>315.77999999999997</v>
      </c>
      <c r="W20" s="186">
        <v>317.5</v>
      </c>
      <c r="X20" s="186">
        <v>329.05</v>
      </c>
      <c r="Y20" s="186">
        <v>339.48</v>
      </c>
      <c r="Z20" s="186">
        <v>330.65</v>
      </c>
      <c r="AA20" s="186">
        <v>331.46</v>
      </c>
      <c r="AB20" s="186">
        <v>351.72500000000002</v>
      </c>
      <c r="AC20" s="186">
        <v>422.17500000000001</v>
      </c>
      <c r="AD20" s="186">
        <v>410.85</v>
      </c>
      <c r="AE20" s="186">
        <v>444.36</v>
      </c>
      <c r="AF20" s="186">
        <v>492.9</v>
      </c>
      <c r="AG20" s="186">
        <v>455.92500000000001</v>
      </c>
      <c r="AH20" s="186">
        <v>397.5</v>
      </c>
      <c r="AI20" s="186">
        <v>370.02499999999998</v>
      </c>
      <c r="AJ20" s="186">
        <v>381.52</v>
      </c>
      <c r="AK20" s="186">
        <v>368.5</v>
      </c>
      <c r="AL20" s="186">
        <v>321</v>
      </c>
      <c r="AM20" s="186">
        <v>333.92</v>
      </c>
      <c r="AN20" s="186">
        <v>338.875</v>
      </c>
      <c r="AO20" s="186">
        <v>342.2</v>
      </c>
      <c r="AP20" s="186">
        <v>360.3</v>
      </c>
      <c r="AQ20" s="186">
        <v>355.48</v>
      </c>
      <c r="AR20" s="186">
        <v>357.1</v>
      </c>
      <c r="AS20" s="186">
        <v>359.7</v>
      </c>
      <c r="AT20" s="186">
        <v>383.97500000000002</v>
      </c>
      <c r="AU20" s="186">
        <v>383.6</v>
      </c>
      <c r="AV20" s="186">
        <v>361.28</v>
      </c>
      <c r="AW20" s="186">
        <v>331.8</v>
      </c>
      <c r="AX20" s="186">
        <v>313.39999999999998</v>
      </c>
      <c r="AY20" s="186">
        <v>307.54000000000002</v>
      </c>
      <c r="AZ20" s="186">
        <v>321.14999999999998</v>
      </c>
      <c r="BA20" s="186">
        <v>342.55</v>
      </c>
      <c r="BB20" s="186">
        <v>361.14</v>
      </c>
      <c r="BC20" s="236">
        <v>366.28629999999998</v>
      </c>
      <c r="BD20" s="236">
        <v>370.50700000000001</v>
      </c>
      <c r="BE20" s="236">
        <v>370.21530000000001</v>
      </c>
      <c r="BF20" s="236">
        <v>372.48910000000001</v>
      </c>
      <c r="BG20" s="236">
        <v>368.02780000000001</v>
      </c>
      <c r="BH20" s="236">
        <v>358.60250000000002</v>
      </c>
      <c r="BI20" s="236">
        <v>353.35719999999998</v>
      </c>
      <c r="BJ20" s="236">
        <v>344.87520000000001</v>
      </c>
      <c r="BK20" s="236">
        <v>340.20780000000002</v>
      </c>
      <c r="BL20" s="236">
        <v>342.52640000000002</v>
      </c>
      <c r="BM20" s="236">
        <v>353.48739999999998</v>
      </c>
      <c r="BN20" s="236">
        <v>357.23450000000003</v>
      </c>
      <c r="BO20" s="236">
        <v>365.05450000000002</v>
      </c>
      <c r="BP20" s="236">
        <v>369.8886</v>
      </c>
      <c r="BQ20" s="236">
        <v>368.80360000000002</v>
      </c>
      <c r="BR20" s="236">
        <v>370.03879999999998</v>
      </c>
      <c r="BS20" s="236">
        <v>360.0299</v>
      </c>
      <c r="BT20" s="236">
        <v>348.29590000000002</v>
      </c>
      <c r="BU20" s="236">
        <v>338.9359</v>
      </c>
      <c r="BV20" s="236">
        <v>328.36419999999998</v>
      </c>
    </row>
    <row r="21" spans="1:74" ht="11.15" customHeight="1" x14ac:dyDescent="0.25">
      <c r="A21" s="580" t="s">
        <v>442</v>
      </c>
      <c r="B21" s="469" t="s">
        <v>218</v>
      </c>
      <c r="C21" s="186">
        <v>263.55</v>
      </c>
      <c r="D21" s="186">
        <v>253.25</v>
      </c>
      <c r="E21" s="186">
        <v>232.9</v>
      </c>
      <c r="F21" s="186">
        <v>193.82499999999999</v>
      </c>
      <c r="G21" s="186">
        <v>196.05</v>
      </c>
      <c r="H21" s="186">
        <v>216.96</v>
      </c>
      <c r="I21" s="186">
        <v>227.2</v>
      </c>
      <c r="J21" s="186">
        <v>227.22</v>
      </c>
      <c r="K21" s="186">
        <v>227.35</v>
      </c>
      <c r="L21" s="186">
        <v>224.82499999999999</v>
      </c>
      <c r="M21" s="186">
        <v>219.98</v>
      </c>
      <c r="N21" s="186">
        <v>228.35</v>
      </c>
      <c r="O21" s="186">
        <v>242.02500000000001</v>
      </c>
      <c r="P21" s="186">
        <v>258.7</v>
      </c>
      <c r="Q21" s="186">
        <v>289.76</v>
      </c>
      <c r="R21" s="186">
        <v>294.77499999999998</v>
      </c>
      <c r="S21" s="186">
        <v>307.62</v>
      </c>
      <c r="T21" s="186">
        <v>315.67500000000001</v>
      </c>
      <c r="U21" s="186">
        <v>323.05</v>
      </c>
      <c r="V21" s="186">
        <v>325.54000000000002</v>
      </c>
      <c r="W21" s="186">
        <v>327.14999999999998</v>
      </c>
      <c r="X21" s="186">
        <v>338.42500000000001</v>
      </c>
      <c r="Y21" s="186">
        <v>349.1</v>
      </c>
      <c r="Z21" s="186">
        <v>340.6</v>
      </c>
      <c r="AA21" s="186">
        <v>341.28</v>
      </c>
      <c r="AB21" s="186">
        <v>361.1</v>
      </c>
      <c r="AC21" s="186">
        <v>432.17500000000001</v>
      </c>
      <c r="AD21" s="186">
        <v>421.27499999999998</v>
      </c>
      <c r="AE21" s="186">
        <v>454.5</v>
      </c>
      <c r="AF21" s="186">
        <v>503.22500000000002</v>
      </c>
      <c r="AG21" s="186">
        <v>466.8</v>
      </c>
      <c r="AH21" s="186">
        <v>408.74</v>
      </c>
      <c r="AI21" s="186">
        <v>381.67500000000001</v>
      </c>
      <c r="AJ21" s="186">
        <v>393.54</v>
      </c>
      <c r="AK21" s="186">
        <v>379.92500000000001</v>
      </c>
      <c r="AL21" s="186">
        <v>332.35</v>
      </c>
      <c r="AM21" s="186">
        <v>344.52</v>
      </c>
      <c r="AN21" s="186">
        <v>350.125</v>
      </c>
      <c r="AO21" s="186">
        <v>353.5</v>
      </c>
      <c r="AP21" s="186">
        <v>371.07499999999999</v>
      </c>
      <c r="AQ21" s="186">
        <v>366.62</v>
      </c>
      <c r="AR21" s="186">
        <v>368.42500000000001</v>
      </c>
      <c r="AS21" s="186">
        <v>371.24</v>
      </c>
      <c r="AT21" s="186">
        <v>395.42500000000001</v>
      </c>
      <c r="AU21" s="186">
        <v>395.75</v>
      </c>
      <c r="AV21" s="186">
        <v>374.2</v>
      </c>
      <c r="AW21" s="186">
        <v>344.25</v>
      </c>
      <c r="AX21" s="186">
        <v>325.7</v>
      </c>
      <c r="AY21" s="186">
        <v>319.68</v>
      </c>
      <c r="AZ21" s="186">
        <v>332.82499999999999</v>
      </c>
      <c r="BA21" s="186">
        <v>354.15</v>
      </c>
      <c r="BB21" s="186">
        <v>373.34</v>
      </c>
      <c r="BC21" s="236">
        <v>378.37959999999998</v>
      </c>
      <c r="BD21" s="236">
        <v>382.50909999999999</v>
      </c>
      <c r="BE21" s="236">
        <v>382.4212</v>
      </c>
      <c r="BF21" s="236">
        <v>384.81869999999998</v>
      </c>
      <c r="BG21" s="236">
        <v>380.54180000000002</v>
      </c>
      <c r="BH21" s="236">
        <v>371.36790000000002</v>
      </c>
      <c r="BI21" s="236">
        <v>366.25299999999999</v>
      </c>
      <c r="BJ21" s="236">
        <v>357.85070000000002</v>
      </c>
      <c r="BK21" s="236">
        <v>353.11540000000002</v>
      </c>
      <c r="BL21" s="236">
        <v>355.24869999999999</v>
      </c>
      <c r="BM21" s="236">
        <v>366.09100000000001</v>
      </c>
      <c r="BN21" s="236">
        <v>369.99650000000003</v>
      </c>
      <c r="BO21" s="236">
        <v>377.70330000000001</v>
      </c>
      <c r="BP21" s="236">
        <v>382.4402</v>
      </c>
      <c r="BQ21" s="236">
        <v>381.55279999999999</v>
      </c>
      <c r="BR21" s="236">
        <v>382.9051</v>
      </c>
      <c r="BS21" s="236">
        <v>373.07229999999998</v>
      </c>
      <c r="BT21" s="236">
        <v>361.58080000000001</v>
      </c>
      <c r="BU21" s="236">
        <v>352.34109999999998</v>
      </c>
      <c r="BV21" s="236">
        <v>341.83850000000001</v>
      </c>
    </row>
    <row r="22" spans="1:74" ht="11.15" customHeight="1" x14ac:dyDescent="0.25">
      <c r="A22" s="580" t="s">
        <v>443</v>
      </c>
      <c r="B22" s="469" t="s">
        <v>703</v>
      </c>
      <c r="C22" s="186">
        <v>304.75</v>
      </c>
      <c r="D22" s="186">
        <v>290.95</v>
      </c>
      <c r="E22" s="186">
        <v>272.86</v>
      </c>
      <c r="F22" s="186">
        <v>249.3</v>
      </c>
      <c r="G22" s="186">
        <v>239.22499999999999</v>
      </c>
      <c r="H22" s="186">
        <v>240.8</v>
      </c>
      <c r="I22" s="186">
        <v>243.375</v>
      </c>
      <c r="J22" s="186">
        <v>242.92</v>
      </c>
      <c r="K22" s="186">
        <v>241.375</v>
      </c>
      <c r="L22" s="186">
        <v>238.875</v>
      </c>
      <c r="M22" s="186">
        <v>243.2</v>
      </c>
      <c r="N22" s="186">
        <v>258.47500000000002</v>
      </c>
      <c r="O22" s="186">
        <v>268.05</v>
      </c>
      <c r="P22" s="186">
        <v>284.7</v>
      </c>
      <c r="Q22" s="186">
        <v>315.22000000000003</v>
      </c>
      <c r="R22" s="186">
        <v>313.02499999999998</v>
      </c>
      <c r="S22" s="186">
        <v>321.7</v>
      </c>
      <c r="T22" s="186">
        <v>328.67500000000001</v>
      </c>
      <c r="U22" s="186">
        <v>333.875</v>
      </c>
      <c r="V22" s="186">
        <v>335</v>
      </c>
      <c r="W22" s="186">
        <v>338.4</v>
      </c>
      <c r="X22" s="186">
        <v>361.17500000000001</v>
      </c>
      <c r="Y22" s="186">
        <v>372.7</v>
      </c>
      <c r="Z22" s="186">
        <v>364.1</v>
      </c>
      <c r="AA22" s="186">
        <v>372.42</v>
      </c>
      <c r="AB22" s="186">
        <v>403.22500000000002</v>
      </c>
      <c r="AC22" s="186">
        <v>510.45</v>
      </c>
      <c r="AD22" s="186">
        <v>511.95</v>
      </c>
      <c r="AE22" s="186">
        <v>557.1</v>
      </c>
      <c r="AF22" s="186">
        <v>575.35</v>
      </c>
      <c r="AG22" s="186">
        <v>548.57500000000005</v>
      </c>
      <c r="AH22" s="186">
        <v>501.32</v>
      </c>
      <c r="AI22" s="186">
        <v>499.25</v>
      </c>
      <c r="AJ22" s="186">
        <v>521.14</v>
      </c>
      <c r="AK22" s="186">
        <v>525.5</v>
      </c>
      <c r="AL22" s="186">
        <v>471.35</v>
      </c>
      <c r="AM22" s="186">
        <v>457.64</v>
      </c>
      <c r="AN22" s="186">
        <v>441.32499999999999</v>
      </c>
      <c r="AO22" s="186">
        <v>421.05</v>
      </c>
      <c r="AP22" s="186">
        <v>409.9</v>
      </c>
      <c r="AQ22" s="186">
        <v>391.5</v>
      </c>
      <c r="AR22" s="186">
        <v>380.17500000000001</v>
      </c>
      <c r="AS22" s="186">
        <v>388.22</v>
      </c>
      <c r="AT22" s="186">
        <v>437.02499999999998</v>
      </c>
      <c r="AU22" s="186">
        <v>456.27499999999998</v>
      </c>
      <c r="AV22" s="186">
        <v>450.68</v>
      </c>
      <c r="AW22" s="186">
        <v>425.375</v>
      </c>
      <c r="AX22" s="186">
        <v>397.17500000000001</v>
      </c>
      <c r="AY22" s="186">
        <v>385.44</v>
      </c>
      <c r="AZ22" s="186">
        <v>404.375</v>
      </c>
      <c r="BA22" s="186">
        <v>402.2</v>
      </c>
      <c r="BB22" s="186">
        <v>400.22</v>
      </c>
      <c r="BC22" s="236">
        <v>392.05430000000001</v>
      </c>
      <c r="BD22" s="236">
        <v>386.5849</v>
      </c>
      <c r="BE22" s="236">
        <v>385.39870000000002</v>
      </c>
      <c r="BF22" s="236">
        <v>390.6644</v>
      </c>
      <c r="BG22" s="236">
        <v>403.02699999999999</v>
      </c>
      <c r="BH22" s="236">
        <v>407.52260000000001</v>
      </c>
      <c r="BI22" s="236">
        <v>417.02159999999998</v>
      </c>
      <c r="BJ22" s="236">
        <v>416.35359999999997</v>
      </c>
      <c r="BK22" s="236">
        <v>418.46109999999999</v>
      </c>
      <c r="BL22" s="236">
        <v>421.6293</v>
      </c>
      <c r="BM22" s="236">
        <v>424.98149999999998</v>
      </c>
      <c r="BN22" s="236">
        <v>416.90539999999999</v>
      </c>
      <c r="BO22" s="236">
        <v>414.41649999999998</v>
      </c>
      <c r="BP22" s="236">
        <v>408.6182</v>
      </c>
      <c r="BQ22" s="236">
        <v>404.58280000000002</v>
      </c>
      <c r="BR22" s="236">
        <v>411.57299999999998</v>
      </c>
      <c r="BS22" s="236">
        <v>417.2149</v>
      </c>
      <c r="BT22" s="236">
        <v>416.7466</v>
      </c>
      <c r="BU22" s="236">
        <v>415.87869999999998</v>
      </c>
      <c r="BV22" s="236">
        <v>408.52940000000001</v>
      </c>
    </row>
    <row r="23" spans="1:74" ht="11.15" customHeight="1" x14ac:dyDescent="0.25">
      <c r="A23" s="580" t="s">
        <v>405</v>
      </c>
      <c r="B23" s="469" t="s">
        <v>466</v>
      </c>
      <c r="C23" s="186">
        <v>305.2</v>
      </c>
      <c r="D23" s="186">
        <v>281.2</v>
      </c>
      <c r="E23" s="186">
        <v>240.5</v>
      </c>
      <c r="F23" s="186">
        <v>204.4</v>
      </c>
      <c r="G23" s="186">
        <v>190.5</v>
      </c>
      <c r="H23" s="186">
        <v>205.7</v>
      </c>
      <c r="I23" s="186">
        <v>213.4</v>
      </c>
      <c r="J23" s="186">
        <v>216.1</v>
      </c>
      <c r="K23" s="186">
        <v>212.3</v>
      </c>
      <c r="L23" s="186">
        <v>213.9</v>
      </c>
      <c r="M23" s="186">
        <v>220.8</v>
      </c>
      <c r="N23" s="186">
        <v>241.9</v>
      </c>
      <c r="O23" s="186">
        <v>254.9</v>
      </c>
      <c r="P23" s="186">
        <v>279</v>
      </c>
      <c r="Q23" s="186">
        <v>287.3</v>
      </c>
      <c r="R23" s="186">
        <v>278.5</v>
      </c>
      <c r="S23" s="186">
        <v>282.5</v>
      </c>
      <c r="T23" s="186">
        <v>295.2</v>
      </c>
      <c r="U23" s="186">
        <v>298</v>
      </c>
      <c r="V23" s="186">
        <v>293.2</v>
      </c>
      <c r="W23" s="186">
        <v>299.89999999999998</v>
      </c>
      <c r="X23" s="186">
        <v>342.2</v>
      </c>
      <c r="Y23" s="186">
        <v>351.2</v>
      </c>
      <c r="Z23" s="186">
        <v>344.3</v>
      </c>
      <c r="AA23" s="186">
        <v>377.6</v>
      </c>
      <c r="AB23" s="186">
        <v>405.8</v>
      </c>
      <c r="AC23" s="186">
        <v>492.8</v>
      </c>
      <c r="AD23" s="186">
        <v>514.29999999999995</v>
      </c>
      <c r="AE23" s="186">
        <v>597.29999999999995</v>
      </c>
      <c r="AF23" s="186">
        <v>586.29999999999995</v>
      </c>
      <c r="AG23" s="186">
        <v>525.6</v>
      </c>
      <c r="AH23" s="186">
        <v>495.3</v>
      </c>
      <c r="AI23" s="186">
        <v>481.5</v>
      </c>
      <c r="AJ23" s="186">
        <v>578.6</v>
      </c>
      <c r="AK23" s="186">
        <v>524</v>
      </c>
      <c r="AL23" s="186">
        <v>434.4</v>
      </c>
      <c r="AM23" s="186">
        <v>431.3</v>
      </c>
      <c r="AN23" s="186">
        <v>398.8</v>
      </c>
      <c r="AO23" s="186">
        <v>386.6</v>
      </c>
      <c r="AP23" s="186">
        <v>370.9</v>
      </c>
      <c r="AQ23" s="186">
        <v>342.3</v>
      </c>
      <c r="AR23" s="186">
        <v>339.5</v>
      </c>
      <c r="AS23" s="186">
        <v>347.2</v>
      </c>
      <c r="AT23" s="186">
        <v>381.9</v>
      </c>
      <c r="AU23" s="186">
        <v>415.1</v>
      </c>
      <c r="AV23" s="186">
        <v>408.9</v>
      </c>
      <c r="AW23" s="186">
        <v>401.1</v>
      </c>
      <c r="AX23" s="186">
        <v>382.1</v>
      </c>
      <c r="AY23" s="186">
        <v>376.6</v>
      </c>
      <c r="AZ23" s="186">
        <v>382.8</v>
      </c>
      <c r="BA23" s="186">
        <v>377.4</v>
      </c>
      <c r="BB23" s="186">
        <v>367.18200000000002</v>
      </c>
      <c r="BC23" s="236">
        <v>353.50229999999999</v>
      </c>
      <c r="BD23" s="236">
        <v>357.28140000000002</v>
      </c>
      <c r="BE23" s="236">
        <v>350.80430000000001</v>
      </c>
      <c r="BF23" s="236">
        <v>355.03179999999998</v>
      </c>
      <c r="BG23" s="236">
        <v>362.64699999999999</v>
      </c>
      <c r="BH23" s="236">
        <v>392.95460000000003</v>
      </c>
      <c r="BI23" s="236">
        <v>405.15269999999998</v>
      </c>
      <c r="BJ23" s="236">
        <v>397.57350000000002</v>
      </c>
      <c r="BK23" s="236">
        <v>403.3904</v>
      </c>
      <c r="BL23" s="236">
        <v>401.19260000000003</v>
      </c>
      <c r="BM23" s="236">
        <v>394.67739999999998</v>
      </c>
      <c r="BN23" s="236">
        <v>379.87700000000001</v>
      </c>
      <c r="BO23" s="236">
        <v>375.41219999999998</v>
      </c>
      <c r="BP23" s="236">
        <v>367.53390000000002</v>
      </c>
      <c r="BQ23" s="236">
        <v>361.56880000000001</v>
      </c>
      <c r="BR23" s="236">
        <v>365.05779999999999</v>
      </c>
      <c r="BS23" s="236">
        <v>373.77429999999998</v>
      </c>
      <c r="BT23" s="236">
        <v>385.13339999999999</v>
      </c>
      <c r="BU23" s="236">
        <v>390.68599999999998</v>
      </c>
      <c r="BV23" s="236">
        <v>387.90629999999999</v>
      </c>
    </row>
    <row r="24" spans="1:74" ht="11.15" customHeight="1" x14ac:dyDescent="0.25">
      <c r="A24" s="37"/>
      <c r="B24" s="42" t="s">
        <v>121</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294"/>
      <c r="BD24" s="294"/>
      <c r="BE24" s="294"/>
      <c r="BF24" s="294"/>
      <c r="BG24" s="294"/>
      <c r="BH24" s="294"/>
      <c r="BI24" s="294"/>
      <c r="BJ24" s="294"/>
      <c r="BK24" s="561"/>
      <c r="BL24" s="294"/>
      <c r="BM24" s="294"/>
      <c r="BN24" s="294"/>
      <c r="BO24" s="294"/>
      <c r="BP24" s="294"/>
      <c r="BQ24" s="294"/>
      <c r="BR24" s="294"/>
      <c r="BS24" s="294"/>
      <c r="BT24" s="294"/>
      <c r="BU24" s="294"/>
      <c r="BV24" s="294"/>
    </row>
    <row r="25" spans="1:74" ht="11.15" customHeight="1" x14ac:dyDescent="0.25">
      <c r="A25" s="40" t="s">
        <v>638</v>
      </c>
      <c r="B25" s="119" t="s">
        <v>120</v>
      </c>
      <c r="C25" s="167">
        <v>2.0987800000000001</v>
      </c>
      <c r="D25" s="167">
        <v>1.9844900000000001</v>
      </c>
      <c r="E25" s="167">
        <v>1.85981</v>
      </c>
      <c r="F25" s="167">
        <v>1.80786</v>
      </c>
      <c r="G25" s="167">
        <v>1.8161719999999999</v>
      </c>
      <c r="H25" s="167">
        <v>1.694609</v>
      </c>
      <c r="I25" s="167">
        <v>1.8359129999999999</v>
      </c>
      <c r="J25" s="167">
        <v>2.3896999999999999</v>
      </c>
      <c r="K25" s="167">
        <v>1.996958</v>
      </c>
      <c r="L25" s="167">
        <v>2.4832100000000001</v>
      </c>
      <c r="M25" s="167">
        <v>2.7117900000000001</v>
      </c>
      <c r="N25" s="167">
        <v>2.6910099999999999</v>
      </c>
      <c r="O25" s="167">
        <v>2.81569</v>
      </c>
      <c r="P25" s="167">
        <v>5.5586500000000001</v>
      </c>
      <c r="Q25" s="167">
        <v>2.7221799999999998</v>
      </c>
      <c r="R25" s="167">
        <v>2.7668569999999999</v>
      </c>
      <c r="S25" s="167">
        <v>3.0234899999999998</v>
      </c>
      <c r="T25" s="167">
        <v>3.38714</v>
      </c>
      <c r="U25" s="167">
        <v>3.98976</v>
      </c>
      <c r="V25" s="167">
        <v>4.2287299999999997</v>
      </c>
      <c r="W25" s="167">
        <v>5.3612399999999996</v>
      </c>
      <c r="X25" s="167">
        <v>5.7248900000000003</v>
      </c>
      <c r="Y25" s="167">
        <v>5.24695</v>
      </c>
      <c r="Z25" s="167">
        <v>3.9066399999999999</v>
      </c>
      <c r="AA25" s="167">
        <v>4.5508199999999999</v>
      </c>
      <c r="AB25" s="167">
        <v>4.8729100000000001</v>
      </c>
      <c r="AC25" s="167">
        <v>5.0911</v>
      </c>
      <c r="AD25" s="167">
        <v>6.84701</v>
      </c>
      <c r="AE25" s="167">
        <v>8.4574599999999993</v>
      </c>
      <c r="AF25" s="167">
        <v>8.0002999999999993</v>
      </c>
      <c r="AG25" s="167">
        <v>7.5680759999999996</v>
      </c>
      <c r="AH25" s="167">
        <v>9.1432000000000002</v>
      </c>
      <c r="AI25" s="167">
        <v>8.1873199999999997</v>
      </c>
      <c r="AJ25" s="167">
        <v>5.8807400000000003</v>
      </c>
      <c r="AK25" s="167">
        <v>5.6625500000000004</v>
      </c>
      <c r="AL25" s="167">
        <v>5.7456699999999996</v>
      </c>
      <c r="AM25" s="167">
        <v>3.3975300000000002</v>
      </c>
      <c r="AN25" s="167">
        <v>2.47282</v>
      </c>
      <c r="AO25" s="167">
        <v>2.4000900000000001</v>
      </c>
      <c r="AP25" s="167">
        <v>2.24424</v>
      </c>
      <c r="AQ25" s="167">
        <v>2.2338499999999999</v>
      </c>
      <c r="AR25" s="167">
        <v>2.2650199999999998</v>
      </c>
      <c r="AS25" s="167">
        <v>2.6494499999999999</v>
      </c>
      <c r="AT25" s="167">
        <v>2.6806199999999998</v>
      </c>
      <c r="AU25" s="167">
        <v>2.7429600000000001</v>
      </c>
      <c r="AV25" s="167">
        <v>3.0962200000000002</v>
      </c>
      <c r="AW25" s="167">
        <v>2.81569</v>
      </c>
      <c r="AX25" s="167">
        <v>2.6182799999999999</v>
      </c>
      <c r="AY25" s="167">
        <v>3.30402</v>
      </c>
      <c r="AZ25" s="167">
        <v>1.78708</v>
      </c>
      <c r="BA25" s="167">
        <v>1.5481100000000001</v>
      </c>
      <c r="BB25" s="167">
        <v>1.6624000000000001</v>
      </c>
      <c r="BC25" s="230">
        <v>1.7414689999999999</v>
      </c>
      <c r="BD25" s="230">
        <v>1.9132990000000001</v>
      </c>
      <c r="BE25" s="230">
        <v>2.0531130000000002</v>
      </c>
      <c r="BF25" s="230">
        <v>2.2566220000000001</v>
      </c>
      <c r="BG25" s="230">
        <v>2.4351219999999998</v>
      </c>
      <c r="BH25" s="230">
        <v>2.5538699999999999</v>
      </c>
      <c r="BI25" s="230">
        <v>2.8293689999999998</v>
      </c>
      <c r="BJ25" s="230">
        <v>3.1160100000000002</v>
      </c>
      <c r="BK25" s="230">
        <v>3.237371</v>
      </c>
      <c r="BL25" s="230">
        <v>2.9656250000000002</v>
      </c>
      <c r="BM25" s="230">
        <v>2.9333369999999999</v>
      </c>
      <c r="BN25" s="230">
        <v>2.7759079999999998</v>
      </c>
      <c r="BO25" s="230">
        <v>2.898126</v>
      </c>
      <c r="BP25" s="230">
        <v>3.166223</v>
      </c>
      <c r="BQ25" s="230">
        <v>3.2936329999999998</v>
      </c>
      <c r="BR25" s="230">
        <v>3.2855669999999999</v>
      </c>
      <c r="BS25" s="230">
        <v>3.379054</v>
      </c>
      <c r="BT25" s="230">
        <v>3.3682810000000001</v>
      </c>
      <c r="BU25" s="230">
        <v>3.4742130000000002</v>
      </c>
      <c r="BV25" s="230">
        <v>3.724837</v>
      </c>
    </row>
    <row r="26" spans="1:74" ht="11.15" customHeight="1" x14ac:dyDescent="0.25">
      <c r="A26" s="40" t="s">
        <v>122</v>
      </c>
      <c r="B26" s="119" t="s">
        <v>115</v>
      </c>
      <c r="C26" s="167">
        <v>2.02</v>
      </c>
      <c r="D26" s="167">
        <v>1.91</v>
      </c>
      <c r="E26" s="167">
        <v>1.79</v>
      </c>
      <c r="F26" s="167">
        <v>1.74</v>
      </c>
      <c r="G26" s="167">
        <v>1.748</v>
      </c>
      <c r="H26" s="167">
        <v>1.631</v>
      </c>
      <c r="I26" s="167">
        <v>1.7669999999999999</v>
      </c>
      <c r="J26" s="167">
        <v>2.2999999999999998</v>
      </c>
      <c r="K26" s="167">
        <v>1.9219999999999999</v>
      </c>
      <c r="L26" s="167">
        <v>2.39</v>
      </c>
      <c r="M26" s="167">
        <v>2.61</v>
      </c>
      <c r="N26" s="167">
        <v>2.59</v>
      </c>
      <c r="O26" s="167">
        <v>2.71</v>
      </c>
      <c r="P26" s="167">
        <v>5.35</v>
      </c>
      <c r="Q26" s="167">
        <v>2.62</v>
      </c>
      <c r="R26" s="167">
        <v>2.6629999999999998</v>
      </c>
      <c r="S26" s="167">
        <v>2.91</v>
      </c>
      <c r="T26" s="167">
        <v>3.26</v>
      </c>
      <c r="U26" s="167">
        <v>3.84</v>
      </c>
      <c r="V26" s="167">
        <v>4.07</v>
      </c>
      <c r="W26" s="167">
        <v>5.16</v>
      </c>
      <c r="X26" s="167">
        <v>5.51</v>
      </c>
      <c r="Y26" s="167">
        <v>5.05</v>
      </c>
      <c r="Z26" s="167">
        <v>3.76</v>
      </c>
      <c r="AA26" s="167">
        <v>4.38</v>
      </c>
      <c r="AB26" s="167">
        <v>4.6900000000000004</v>
      </c>
      <c r="AC26" s="167">
        <v>4.9000000000000004</v>
      </c>
      <c r="AD26" s="167">
        <v>6.59</v>
      </c>
      <c r="AE26" s="167">
        <v>8.14</v>
      </c>
      <c r="AF26" s="167">
        <v>7.7</v>
      </c>
      <c r="AG26" s="167">
        <v>7.2839999999999998</v>
      </c>
      <c r="AH26" s="167">
        <v>8.8000000000000007</v>
      </c>
      <c r="AI26" s="167">
        <v>7.88</v>
      </c>
      <c r="AJ26" s="167">
        <v>5.66</v>
      </c>
      <c r="AK26" s="167">
        <v>5.45</v>
      </c>
      <c r="AL26" s="167">
        <v>5.53</v>
      </c>
      <c r="AM26" s="167">
        <v>3.27</v>
      </c>
      <c r="AN26" s="167">
        <v>2.38</v>
      </c>
      <c r="AO26" s="167">
        <v>2.31</v>
      </c>
      <c r="AP26" s="167">
        <v>2.16</v>
      </c>
      <c r="AQ26" s="167">
        <v>2.15</v>
      </c>
      <c r="AR26" s="167">
        <v>2.1800000000000002</v>
      </c>
      <c r="AS26" s="167">
        <v>2.5499999999999998</v>
      </c>
      <c r="AT26" s="167">
        <v>2.58</v>
      </c>
      <c r="AU26" s="167">
        <v>2.64</v>
      </c>
      <c r="AV26" s="167">
        <v>2.98</v>
      </c>
      <c r="AW26" s="167">
        <v>2.71</v>
      </c>
      <c r="AX26" s="167">
        <v>2.52</v>
      </c>
      <c r="AY26" s="167">
        <v>3.18</v>
      </c>
      <c r="AZ26" s="167">
        <v>1.72</v>
      </c>
      <c r="BA26" s="167">
        <v>1.49</v>
      </c>
      <c r="BB26" s="167">
        <v>1.6</v>
      </c>
      <c r="BC26" s="230">
        <v>1.6761010000000001</v>
      </c>
      <c r="BD26" s="230">
        <v>1.8414809999999999</v>
      </c>
      <c r="BE26" s="230">
        <v>1.9760470000000001</v>
      </c>
      <c r="BF26" s="230">
        <v>2.1719170000000001</v>
      </c>
      <c r="BG26" s="230">
        <v>2.3437169999999998</v>
      </c>
      <c r="BH26" s="230">
        <v>2.4580069999999998</v>
      </c>
      <c r="BI26" s="230">
        <v>2.7231649999999998</v>
      </c>
      <c r="BJ26" s="230">
        <v>2.9990480000000002</v>
      </c>
      <c r="BK26" s="230">
        <v>3.115853</v>
      </c>
      <c r="BL26" s="230">
        <v>2.8543069999999999</v>
      </c>
      <c r="BM26" s="230">
        <v>2.8232309999999998</v>
      </c>
      <c r="BN26" s="230">
        <v>2.6717110000000002</v>
      </c>
      <c r="BO26" s="230">
        <v>2.7893409999999998</v>
      </c>
      <c r="BP26" s="230">
        <v>3.0473750000000002</v>
      </c>
      <c r="BQ26" s="230">
        <v>3.1700029999999999</v>
      </c>
      <c r="BR26" s="230">
        <v>3.162239</v>
      </c>
      <c r="BS26" s="230">
        <v>3.2522169999999999</v>
      </c>
      <c r="BT26" s="230">
        <v>3.2418490000000002</v>
      </c>
      <c r="BU26" s="230">
        <v>3.3438050000000001</v>
      </c>
      <c r="BV26" s="230">
        <v>3.5850219999999999</v>
      </c>
    </row>
    <row r="27" spans="1:74" ht="11.15" customHeight="1" x14ac:dyDescent="0.25">
      <c r="A27" s="40"/>
      <c r="B27" s="41" t="s">
        <v>873</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233"/>
      <c r="BD27" s="233"/>
      <c r="BE27" s="233"/>
      <c r="BF27" s="233"/>
      <c r="BG27" s="233"/>
      <c r="BH27" s="233"/>
      <c r="BI27" s="233"/>
      <c r="BJ27" s="233"/>
      <c r="BK27" s="233"/>
      <c r="BL27" s="233"/>
      <c r="BM27" s="233"/>
      <c r="BN27" s="233"/>
      <c r="BO27" s="233"/>
      <c r="BP27" s="233"/>
      <c r="BQ27" s="233"/>
      <c r="BR27" s="233"/>
      <c r="BS27" s="233"/>
      <c r="BT27" s="233"/>
      <c r="BU27" s="233"/>
      <c r="BV27" s="233"/>
    </row>
    <row r="28" spans="1:74" ht="11.15" customHeight="1" x14ac:dyDescent="0.25">
      <c r="A28" s="40" t="s">
        <v>582</v>
      </c>
      <c r="B28" s="119" t="s">
        <v>313</v>
      </c>
      <c r="C28" s="167">
        <v>3.71</v>
      </c>
      <c r="D28" s="167">
        <v>3.58</v>
      </c>
      <c r="E28" s="167">
        <v>3.39</v>
      </c>
      <c r="F28" s="167">
        <v>3</v>
      </c>
      <c r="G28" s="167">
        <v>2.91</v>
      </c>
      <c r="H28" s="167">
        <v>2.72</v>
      </c>
      <c r="I28" s="167">
        <v>2.58</v>
      </c>
      <c r="J28" s="167">
        <v>2.85</v>
      </c>
      <c r="K28" s="167">
        <v>3.3</v>
      </c>
      <c r="L28" s="167">
        <v>3.29</v>
      </c>
      <c r="M28" s="167">
        <v>3.98</v>
      </c>
      <c r="N28" s="167">
        <v>4.1100000000000003</v>
      </c>
      <c r="O28" s="167">
        <v>4.04</v>
      </c>
      <c r="P28" s="167">
        <v>9.32</v>
      </c>
      <c r="Q28" s="167">
        <v>4.41</v>
      </c>
      <c r="R28" s="167">
        <v>4</v>
      </c>
      <c r="S28" s="167">
        <v>4.1100000000000003</v>
      </c>
      <c r="T28" s="167">
        <v>4.16</v>
      </c>
      <c r="U28" s="167">
        <v>4.6900000000000004</v>
      </c>
      <c r="V28" s="167">
        <v>4.95</v>
      </c>
      <c r="W28" s="167">
        <v>5.42</v>
      </c>
      <c r="X28" s="167">
        <v>6.61</v>
      </c>
      <c r="Y28" s="167">
        <v>6.9</v>
      </c>
      <c r="Z28" s="167">
        <v>6.77</v>
      </c>
      <c r="AA28" s="167">
        <v>6.47</v>
      </c>
      <c r="AB28" s="167">
        <v>7.32</v>
      </c>
      <c r="AC28" s="167">
        <v>6.18</v>
      </c>
      <c r="AD28" s="167">
        <v>6.68</v>
      </c>
      <c r="AE28" s="167">
        <v>8.08</v>
      </c>
      <c r="AF28" s="167">
        <v>9.3000000000000007</v>
      </c>
      <c r="AG28" s="167">
        <v>7.85</v>
      </c>
      <c r="AH28" s="167">
        <v>9.4</v>
      </c>
      <c r="AI28" s="167">
        <v>9.58</v>
      </c>
      <c r="AJ28" s="167">
        <v>7.16</v>
      </c>
      <c r="AK28" s="167">
        <v>6.74</v>
      </c>
      <c r="AL28" s="167">
        <v>8.0399999999999991</v>
      </c>
      <c r="AM28" s="167">
        <v>7.27</v>
      </c>
      <c r="AN28" s="167">
        <v>5.98</v>
      </c>
      <c r="AO28" s="167">
        <v>5.05</v>
      </c>
      <c r="AP28" s="167">
        <v>4.08</v>
      </c>
      <c r="AQ28" s="167">
        <v>3.59</v>
      </c>
      <c r="AR28" s="167">
        <v>3.6</v>
      </c>
      <c r="AS28" s="167">
        <v>3.93</v>
      </c>
      <c r="AT28" s="167">
        <v>3.78</v>
      </c>
      <c r="AU28" s="167">
        <v>3.9</v>
      </c>
      <c r="AV28" s="167">
        <v>4.13</v>
      </c>
      <c r="AW28" s="167">
        <v>4.4000000000000004</v>
      </c>
      <c r="AX28" s="167">
        <v>4.58</v>
      </c>
      <c r="AY28" s="167">
        <v>4.96</v>
      </c>
      <c r="AZ28" s="167">
        <v>4.71</v>
      </c>
      <c r="BA28" s="167">
        <v>3.7747999999999999</v>
      </c>
      <c r="BB28" s="167">
        <v>3.319013</v>
      </c>
      <c r="BC28" s="230">
        <v>3.0761759999999998</v>
      </c>
      <c r="BD28" s="230">
        <v>3.1728510000000001</v>
      </c>
      <c r="BE28" s="230">
        <v>3.07558</v>
      </c>
      <c r="BF28" s="230">
        <v>3.192685</v>
      </c>
      <c r="BG28" s="230">
        <v>3.4503970000000002</v>
      </c>
      <c r="BH28" s="230">
        <v>3.5752480000000002</v>
      </c>
      <c r="BI28" s="230">
        <v>4.0057109999999998</v>
      </c>
      <c r="BJ28" s="230">
        <v>4.7213419999999999</v>
      </c>
      <c r="BK28" s="230">
        <v>4.9607169999999998</v>
      </c>
      <c r="BL28" s="230">
        <v>4.9810540000000003</v>
      </c>
      <c r="BM28" s="230">
        <v>4.3575280000000003</v>
      </c>
      <c r="BN28" s="230">
        <v>4.0331760000000001</v>
      </c>
      <c r="BO28" s="230">
        <v>3.9211680000000002</v>
      </c>
      <c r="BP28" s="230">
        <v>4.1823350000000001</v>
      </c>
      <c r="BQ28" s="230">
        <v>4.1303029999999996</v>
      </c>
      <c r="BR28" s="230">
        <v>4.146115</v>
      </c>
      <c r="BS28" s="230">
        <v>4.3487850000000003</v>
      </c>
      <c r="BT28" s="230">
        <v>4.3894820000000001</v>
      </c>
      <c r="BU28" s="230">
        <v>4.6620759999999999</v>
      </c>
      <c r="BV28" s="230">
        <v>5.3397290000000002</v>
      </c>
    </row>
    <row r="29" spans="1:74" ht="11.15" customHeight="1" x14ac:dyDescent="0.25">
      <c r="A29" s="40" t="s">
        <v>572</v>
      </c>
      <c r="B29" s="119" t="s">
        <v>314</v>
      </c>
      <c r="C29" s="167">
        <v>7.24</v>
      </c>
      <c r="D29" s="167">
        <v>7.03</v>
      </c>
      <c r="E29" s="167">
        <v>7.29</v>
      </c>
      <c r="F29" s="167">
        <v>7.24</v>
      </c>
      <c r="G29" s="167">
        <v>7.73</v>
      </c>
      <c r="H29" s="167">
        <v>8.23</v>
      </c>
      <c r="I29" s="167">
        <v>8.49</v>
      </c>
      <c r="J29" s="167">
        <v>8.48</v>
      </c>
      <c r="K29" s="167">
        <v>8.4499999999999993</v>
      </c>
      <c r="L29" s="167">
        <v>7.59</v>
      </c>
      <c r="M29" s="167">
        <v>7.64</v>
      </c>
      <c r="N29" s="167">
        <v>7.39</v>
      </c>
      <c r="O29" s="167">
        <v>7.38</v>
      </c>
      <c r="P29" s="167">
        <v>7.35</v>
      </c>
      <c r="Q29" s="167">
        <v>8.01</v>
      </c>
      <c r="R29" s="167">
        <v>8.49</v>
      </c>
      <c r="S29" s="167">
        <v>8.99</v>
      </c>
      <c r="T29" s="167">
        <v>9.59</v>
      </c>
      <c r="U29" s="167">
        <v>9.92</v>
      </c>
      <c r="V29" s="167">
        <v>10.23</v>
      </c>
      <c r="W29" s="167">
        <v>10.31</v>
      </c>
      <c r="X29" s="167">
        <v>10.48</v>
      </c>
      <c r="Y29" s="167">
        <v>10.06</v>
      </c>
      <c r="Z29" s="167">
        <v>10.34</v>
      </c>
      <c r="AA29" s="167">
        <v>9.82</v>
      </c>
      <c r="AB29" s="167">
        <v>10.02</v>
      </c>
      <c r="AC29" s="167">
        <v>10.210000000000001</v>
      </c>
      <c r="AD29" s="167">
        <v>10.6</v>
      </c>
      <c r="AE29" s="167">
        <v>12.07</v>
      </c>
      <c r="AF29" s="167">
        <v>13.45</v>
      </c>
      <c r="AG29" s="167">
        <v>13.5</v>
      </c>
      <c r="AH29" s="167">
        <v>14.14</v>
      </c>
      <c r="AI29" s="167">
        <v>14.54</v>
      </c>
      <c r="AJ29" s="167">
        <v>12.84</v>
      </c>
      <c r="AK29" s="167">
        <v>11.87</v>
      </c>
      <c r="AL29" s="167">
        <v>11.99</v>
      </c>
      <c r="AM29" s="167">
        <v>12.41</v>
      </c>
      <c r="AN29" s="167">
        <v>11.97</v>
      </c>
      <c r="AO29" s="167">
        <v>10.93</v>
      </c>
      <c r="AP29" s="167">
        <v>10.41</v>
      </c>
      <c r="AQ29" s="167">
        <v>10.44</v>
      </c>
      <c r="AR29" s="167">
        <v>10.65</v>
      </c>
      <c r="AS29" s="167">
        <v>10.82</v>
      </c>
      <c r="AT29" s="167">
        <v>11.02</v>
      </c>
      <c r="AU29" s="167">
        <v>10.84</v>
      </c>
      <c r="AV29" s="167">
        <v>10.050000000000001</v>
      </c>
      <c r="AW29" s="167">
        <v>9.66</v>
      </c>
      <c r="AX29" s="167">
        <v>9.83</v>
      </c>
      <c r="AY29" s="167">
        <v>9.43</v>
      </c>
      <c r="AZ29" s="167">
        <v>10.06</v>
      </c>
      <c r="BA29" s="167">
        <v>9.4921240000000004</v>
      </c>
      <c r="BB29" s="167">
        <v>9.2741030000000002</v>
      </c>
      <c r="BC29" s="230">
        <v>9.3167469999999994</v>
      </c>
      <c r="BD29" s="230">
        <v>9.6363640000000004</v>
      </c>
      <c r="BE29" s="230">
        <v>9.3549260000000007</v>
      </c>
      <c r="BF29" s="230">
        <v>9.3065730000000002</v>
      </c>
      <c r="BG29" s="230">
        <v>9.3345179999999992</v>
      </c>
      <c r="BH29" s="230">
        <v>8.2760649999999991</v>
      </c>
      <c r="BI29" s="230">
        <v>7.8228600000000004</v>
      </c>
      <c r="BJ29" s="230">
        <v>7.973681</v>
      </c>
      <c r="BK29" s="230">
        <v>8.0030169999999998</v>
      </c>
      <c r="BL29" s="230">
        <v>8.0397060000000007</v>
      </c>
      <c r="BM29" s="230">
        <v>8.1789869999999993</v>
      </c>
      <c r="BN29" s="230">
        <v>8.3328900000000008</v>
      </c>
      <c r="BO29" s="230">
        <v>8.8795859999999998</v>
      </c>
      <c r="BP29" s="230">
        <v>9.4685220000000001</v>
      </c>
      <c r="BQ29" s="230">
        <v>9.5350420000000007</v>
      </c>
      <c r="BR29" s="230">
        <v>9.6174769999999992</v>
      </c>
      <c r="BS29" s="230">
        <v>9.7225780000000004</v>
      </c>
      <c r="BT29" s="230">
        <v>8.8128320000000002</v>
      </c>
      <c r="BU29" s="230">
        <v>8.4274609999999992</v>
      </c>
      <c r="BV29" s="230">
        <v>8.5619840000000007</v>
      </c>
    </row>
    <row r="30" spans="1:74" ht="11.15" customHeight="1" x14ac:dyDescent="0.25">
      <c r="A30" s="40" t="s">
        <v>449</v>
      </c>
      <c r="B30" s="119" t="s">
        <v>315</v>
      </c>
      <c r="C30" s="167">
        <v>9.43</v>
      </c>
      <c r="D30" s="167">
        <v>9.19</v>
      </c>
      <c r="E30" s="167">
        <v>9.8000000000000007</v>
      </c>
      <c r="F30" s="167">
        <v>10.42</v>
      </c>
      <c r="G30" s="167">
        <v>11.79</v>
      </c>
      <c r="H30" s="167">
        <v>15.33</v>
      </c>
      <c r="I30" s="167">
        <v>17.489999999999998</v>
      </c>
      <c r="J30" s="167">
        <v>18.27</v>
      </c>
      <c r="K30" s="167">
        <v>16.850000000000001</v>
      </c>
      <c r="L30" s="167">
        <v>12.26</v>
      </c>
      <c r="M30" s="167">
        <v>10.99</v>
      </c>
      <c r="N30" s="167">
        <v>9.75</v>
      </c>
      <c r="O30" s="167">
        <v>9.6199999999999992</v>
      </c>
      <c r="P30" s="167">
        <v>9.2799999999999994</v>
      </c>
      <c r="Q30" s="167">
        <v>10.47</v>
      </c>
      <c r="R30" s="167">
        <v>12.27</v>
      </c>
      <c r="S30" s="167">
        <v>14.07</v>
      </c>
      <c r="T30" s="167">
        <v>17.739999999999998</v>
      </c>
      <c r="U30" s="167">
        <v>19.809999999999999</v>
      </c>
      <c r="V30" s="167">
        <v>20.86</v>
      </c>
      <c r="W30" s="167">
        <v>20.13</v>
      </c>
      <c r="X30" s="167">
        <v>17.399999999999999</v>
      </c>
      <c r="Y30" s="167">
        <v>13.11</v>
      </c>
      <c r="Z30" s="167">
        <v>13.08</v>
      </c>
      <c r="AA30" s="167">
        <v>12.04</v>
      </c>
      <c r="AB30" s="167">
        <v>12.14</v>
      </c>
      <c r="AC30" s="167">
        <v>12.94</v>
      </c>
      <c r="AD30" s="167">
        <v>13.97</v>
      </c>
      <c r="AE30" s="167">
        <v>17.670000000000002</v>
      </c>
      <c r="AF30" s="167">
        <v>22.5</v>
      </c>
      <c r="AG30" s="167">
        <v>24.55</v>
      </c>
      <c r="AH30" s="167">
        <v>25.34</v>
      </c>
      <c r="AI30" s="167">
        <v>24.5</v>
      </c>
      <c r="AJ30" s="167">
        <v>18.61</v>
      </c>
      <c r="AK30" s="167">
        <v>15.55</v>
      </c>
      <c r="AL30" s="167">
        <v>14.68</v>
      </c>
      <c r="AM30" s="167">
        <v>15.25</v>
      </c>
      <c r="AN30" s="167">
        <v>14.98</v>
      </c>
      <c r="AO30" s="167">
        <v>13.76</v>
      </c>
      <c r="AP30" s="167">
        <v>14.4</v>
      </c>
      <c r="AQ30" s="167">
        <v>16.7</v>
      </c>
      <c r="AR30" s="167">
        <v>20.11</v>
      </c>
      <c r="AS30" s="167">
        <v>21.98</v>
      </c>
      <c r="AT30" s="167">
        <v>23.23</v>
      </c>
      <c r="AU30" s="167">
        <v>21.86</v>
      </c>
      <c r="AV30" s="167">
        <v>16.71</v>
      </c>
      <c r="AW30" s="167">
        <v>13.37</v>
      </c>
      <c r="AX30" s="167">
        <v>12.94</v>
      </c>
      <c r="AY30" s="167">
        <v>11.82</v>
      </c>
      <c r="AZ30" s="167">
        <v>13.25</v>
      </c>
      <c r="BA30" s="167">
        <v>13.02248</v>
      </c>
      <c r="BB30" s="167">
        <v>13.2753</v>
      </c>
      <c r="BC30" s="230">
        <v>15.24822</v>
      </c>
      <c r="BD30" s="230">
        <v>18.340959999999999</v>
      </c>
      <c r="BE30" s="230">
        <v>19.6859</v>
      </c>
      <c r="BF30" s="230">
        <v>20.156500000000001</v>
      </c>
      <c r="BG30" s="230">
        <v>18.880050000000001</v>
      </c>
      <c r="BH30" s="230">
        <v>14.455360000000001</v>
      </c>
      <c r="BI30" s="230">
        <v>11.876340000000001</v>
      </c>
      <c r="BJ30" s="230">
        <v>11.41766</v>
      </c>
      <c r="BK30" s="230">
        <v>10.97946</v>
      </c>
      <c r="BL30" s="230">
        <v>11.140639999999999</v>
      </c>
      <c r="BM30" s="230">
        <v>11.36077</v>
      </c>
      <c r="BN30" s="230">
        <v>11.92806</v>
      </c>
      <c r="BO30" s="230">
        <v>14.14621</v>
      </c>
      <c r="BP30" s="230">
        <v>17.529859999999999</v>
      </c>
      <c r="BQ30" s="230">
        <v>19.265920000000001</v>
      </c>
      <c r="BR30" s="230">
        <v>20.038720000000001</v>
      </c>
      <c r="BS30" s="230">
        <v>19.00159</v>
      </c>
      <c r="BT30" s="230">
        <v>14.649459999999999</v>
      </c>
      <c r="BU30" s="230">
        <v>12.103999999999999</v>
      </c>
      <c r="BV30" s="230">
        <v>11.683590000000001</v>
      </c>
    </row>
    <row r="31" spans="1:74" ht="11.15" customHeight="1" x14ac:dyDescent="0.25">
      <c r="A31" s="37"/>
      <c r="B31" s="42" t="s">
        <v>855</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294"/>
      <c r="BD31" s="294"/>
      <c r="BE31" s="294"/>
      <c r="BF31" s="294"/>
      <c r="BG31" s="294"/>
      <c r="BH31" s="294"/>
      <c r="BI31" s="294"/>
      <c r="BJ31" s="294"/>
      <c r="BK31" s="294"/>
      <c r="BL31" s="294"/>
      <c r="BM31" s="294"/>
      <c r="BN31" s="294"/>
      <c r="BO31" s="294"/>
      <c r="BP31" s="294"/>
      <c r="BQ31" s="294"/>
      <c r="BR31" s="294"/>
      <c r="BS31" s="294"/>
      <c r="BT31" s="294"/>
      <c r="BU31" s="294"/>
      <c r="BV31" s="294"/>
    </row>
    <row r="32" spans="1:74" ht="11.15" customHeight="1" x14ac:dyDescent="0.25">
      <c r="A32" s="37"/>
      <c r="B32" s="43" t="s">
        <v>97</v>
      </c>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294"/>
      <c r="BD32" s="294"/>
      <c r="BE32" s="294"/>
      <c r="BF32" s="294"/>
      <c r="BG32" s="294"/>
      <c r="BH32" s="294"/>
      <c r="BI32" s="294"/>
      <c r="BJ32" s="294"/>
      <c r="BK32" s="294"/>
      <c r="BL32" s="294"/>
      <c r="BM32" s="294"/>
      <c r="BN32" s="294"/>
      <c r="BO32" s="294"/>
      <c r="BP32" s="294"/>
      <c r="BQ32" s="294"/>
      <c r="BR32" s="294"/>
      <c r="BS32" s="294"/>
      <c r="BT32" s="294"/>
      <c r="BU32" s="294"/>
      <c r="BV32" s="294"/>
    </row>
    <row r="33" spans="1:74" ht="11.15" customHeight="1" x14ac:dyDescent="0.25">
      <c r="A33" s="40" t="s">
        <v>446</v>
      </c>
      <c r="B33" s="119" t="s">
        <v>316</v>
      </c>
      <c r="C33" s="167">
        <v>1.9360287529</v>
      </c>
      <c r="D33" s="167">
        <v>1.9044576946</v>
      </c>
      <c r="E33" s="167">
        <v>1.9306326428</v>
      </c>
      <c r="F33" s="167">
        <v>1.9229253076999999</v>
      </c>
      <c r="G33" s="167">
        <v>1.8920969184</v>
      </c>
      <c r="H33" s="167">
        <v>1.9045386050999999</v>
      </c>
      <c r="I33" s="167">
        <v>1.9081920777000001</v>
      </c>
      <c r="J33" s="167">
        <v>1.9374620145999999</v>
      </c>
      <c r="K33" s="167">
        <v>1.9396412607</v>
      </c>
      <c r="L33" s="167">
        <v>1.9119282651</v>
      </c>
      <c r="M33" s="167">
        <v>1.9084583820000001</v>
      </c>
      <c r="N33" s="167">
        <v>1.9164044434</v>
      </c>
      <c r="O33" s="167">
        <v>1.9002439028</v>
      </c>
      <c r="P33" s="167">
        <v>1.9264737038999999</v>
      </c>
      <c r="Q33" s="167">
        <v>1.8933881796000001</v>
      </c>
      <c r="R33" s="167">
        <v>1.8952856568000001</v>
      </c>
      <c r="S33" s="167">
        <v>1.8931579256</v>
      </c>
      <c r="T33" s="167">
        <v>1.9520854196999999</v>
      </c>
      <c r="U33" s="167">
        <v>2.0075843822000001</v>
      </c>
      <c r="V33" s="167">
        <v>2.0562939591</v>
      </c>
      <c r="W33" s="167">
        <v>2.0089532846</v>
      </c>
      <c r="X33" s="167">
        <v>2.0282229179</v>
      </c>
      <c r="Y33" s="167">
        <v>2.0357982250000002</v>
      </c>
      <c r="Z33" s="167">
        <v>2.0715358930000001</v>
      </c>
      <c r="AA33" s="167">
        <v>2.1999997519000001</v>
      </c>
      <c r="AB33" s="167">
        <v>2.1699923609999998</v>
      </c>
      <c r="AC33" s="167">
        <v>2.1519612245999999</v>
      </c>
      <c r="AD33" s="167">
        <v>2.1814958866</v>
      </c>
      <c r="AE33" s="167">
        <v>2.2321288404000001</v>
      </c>
      <c r="AF33" s="167">
        <v>2.3155552371999999</v>
      </c>
      <c r="AG33" s="167">
        <v>2.4693298204</v>
      </c>
      <c r="AH33" s="167">
        <v>2.5065243406</v>
      </c>
      <c r="AI33" s="167">
        <v>2.5078223408000002</v>
      </c>
      <c r="AJ33" s="167">
        <v>2.4609091750999998</v>
      </c>
      <c r="AK33" s="167">
        <v>2.4777312747</v>
      </c>
      <c r="AL33" s="167">
        <v>2.6450427794000002</v>
      </c>
      <c r="AM33" s="167">
        <v>2.5958545763999998</v>
      </c>
      <c r="AN33" s="167">
        <v>2.5963211996000002</v>
      </c>
      <c r="AO33" s="167">
        <v>2.5065972968999999</v>
      </c>
      <c r="AP33" s="167">
        <v>2.479427931</v>
      </c>
      <c r="AQ33" s="167">
        <v>2.5169079692</v>
      </c>
      <c r="AR33" s="167">
        <v>2.4715368958999999</v>
      </c>
      <c r="AS33" s="167">
        <v>2.4853128952999999</v>
      </c>
      <c r="AT33" s="167">
        <v>2.5011867341</v>
      </c>
      <c r="AU33" s="167">
        <v>2.5384403248999998</v>
      </c>
      <c r="AV33" s="167">
        <v>2.5392587190000002</v>
      </c>
      <c r="AW33" s="167">
        <v>2.5176086867</v>
      </c>
      <c r="AX33" s="167">
        <v>2.4852665429999998</v>
      </c>
      <c r="AY33" s="167">
        <v>2.4866008167999998</v>
      </c>
      <c r="AZ33" s="167">
        <v>2.4921584887999999</v>
      </c>
      <c r="BA33" s="167">
        <v>2.4890490000000001</v>
      </c>
      <c r="BB33" s="167">
        <v>2.4949300000000001</v>
      </c>
      <c r="BC33" s="230">
        <v>2.4929670000000002</v>
      </c>
      <c r="BD33" s="230">
        <v>2.4805730000000001</v>
      </c>
      <c r="BE33" s="230">
        <v>2.485614</v>
      </c>
      <c r="BF33" s="230">
        <v>2.4889600000000001</v>
      </c>
      <c r="BG33" s="230">
        <v>2.4652630000000002</v>
      </c>
      <c r="BH33" s="230">
        <v>2.4356620000000002</v>
      </c>
      <c r="BI33" s="230">
        <v>2.4311630000000002</v>
      </c>
      <c r="BJ33" s="230">
        <v>2.4274309999999999</v>
      </c>
      <c r="BK33" s="230">
        <v>2.4421550000000001</v>
      </c>
      <c r="BL33" s="230">
        <v>2.4305099999999999</v>
      </c>
      <c r="BM33" s="230">
        <v>2.4269769999999999</v>
      </c>
      <c r="BN33" s="230">
        <v>2.4275370000000001</v>
      </c>
      <c r="BO33" s="230">
        <v>2.4245589999999999</v>
      </c>
      <c r="BP33" s="230">
        <v>2.4113509999999998</v>
      </c>
      <c r="BQ33" s="230">
        <v>2.4163380000000001</v>
      </c>
      <c r="BR33" s="230">
        <v>2.4216150000000001</v>
      </c>
      <c r="BS33" s="230">
        <v>2.4007520000000002</v>
      </c>
      <c r="BT33" s="230">
        <v>2.3743590000000001</v>
      </c>
      <c r="BU33" s="230">
        <v>2.3721830000000002</v>
      </c>
      <c r="BV33" s="230">
        <v>2.3685640000000001</v>
      </c>
    </row>
    <row r="34" spans="1:74" ht="11.15" customHeight="1" x14ac:dyDescent="0.25">
      <c r="A34" s="40" t="s">
        <v>448</v>
      </c>
      <c r="B34" s="119" t="s">
        <v>317</v>
      </c>
      <c r="C34" s="167">
        <v>2.6189208597000002</v>
      </c>
      <c r="D34" s="167">
        <v>2.3957473847999999</v>
      </c>
      <c r="E34" s="167">
        <v>2.1399498974000002</v>
      </c>
      <c r="F34" s="167">
        <v>2.1001725734000001</v>
      </c>
      <c r="G34" s="167">
        <v>2.1719155728000001</v>
      </c>
      <c r="H34" s="167">
        <v>2.0254687832</v>
      </c>
      <c r="I34" s="167">
        <v>2.0584451906000001</v>
      </c>
      <c r="J34" s="167">
        <v>2.4105464320999999</v>
      </c>
      <c r="K34" s="167">
        <v>2.4201300868</v>
      </c>
      <c r="L34" s="167">
        <v>2.4968882008</v>
      </c>
      <c r="M34" s="167">
        <v>2.9946280985999998</v>
      </c>
      <c r="N34" s="167">
        <v>3.1688250869000001</v>
      </c>
      <c r="O34" s="167">
        <v>3.1977611457999999</v>
      </c>
      <c r="P34" s="167">
        <v>17.116937833000001</v>
      </c>
      <c r="Q34" s="167">
        <v>3.2898487968999999</v>
      </c>
      <c r="R34" s="167">
        <v>3.0609751839000001</v>
      </c>
      <c r="S34" s="167">
        <v>3.2649187951999998</v>
      </c>
      <c r="T34" s="167">
        <v>3.5273612002000001</v>
      </c>
      <c r="U34" s="167">
        <v>4.0759460535000001</v>
      </c>
      <c r="V34" s="167">
        <v>4.4214561622000002</v>
      </c>
      <c r="W34" s="167">
        <v>5.0391088985000003</v>
      </c>
      <c r="X34" s="167">
        <v>5.6943245552999997</v>
      </c>
      <c r="Y34" s="167">
        <v>5.7666940913999998</v>
      </c>
      <c r="Z34" s="167">
        <v>5.6411029529999999</v>
      </c>
      <c r="AA34" s="167">
        <v>6.5615685713999996</v>
      </c>
      <c r="AB34" s="167">
        <v>5.9972804998000004</v>
      </c>
      <c r="AC34" s="167">
        <v>5.0999950249000001</v>
      </c>
      <c r="AD34" s="167">
        <v>6.2112152114999999</v>
      </c>
      <c r="AE34" s="167">
        <v>7.5658022288</v>
      </c>
      <c r="AF34" s="167">
        <v>8.0109598412</v>
      </c>
      <c r="AG34" s="167">
        <v>7.5251204563999998</v>
      </c>
      <c r="AH34" s="167">
        <v>9.0036781665000003</v>
      </c>
      <c r="AI34" s="167">
        <v>8.1459769891999994</v>
      </c>
      <c r="AJ34" s="167">
        <v>5.8016812475000004</v>
      </c>
      <c r="AK34" s="167">
        <v>5.7086230943</v>
      </c>
      <c r="AL34" s="167">
        <v>8.9206060783000005</v>
      </c>
      <c r="AM34" s="167">
        <v>7.0684017906000003</v>
      </c>
      <c r="AN34" s="167">
        <v>4.3899881104</v>
      </c>
      <c r="AO34" s="167">
        <v>3.3494367199999999</v>
      </c>
      <c r="AP34" s="167">
        <v>2.6926273115999999</v>
      </c>
      <c r="AQ34" s="167">
        <v>2.5372758739000001</v>
      </c>
      <c r="AR34" s="167">
        <v>2.5769234699000001</v>
      </c>
      <c r="AS34" s="167">
        <v>2.9691556007000002</v>
      </c>
      <c r="AT34" s="167">
        <v>2.9182522832000002</v>
      </c>
      <c r="AU34" s="167">
        <v>2.8562004456999999</v>
      </c>
      <c r="AV34" s="167">
        <v>2.9269258807999998</v>
      </c>
      <c r="AW34" s="167">
        <v>3.3845377355999999</v>
      </c>
      <c r="AX34" s="167">
        <v>3.2739592505999999</v>
      </c>
      <c r="AY34" s="167">
        <v>4.7980336533000001</v>
      </c>
      <c r="AZ34" s="167">
        <v>2.8798292870000002</v>
      </c>
      <c r="BA34" s="167">
        <v>2.137203</v>
      </c>
      <c r="BB34" s="167">
        <v>2.0441220000000002</v>
      </c>
      <c r="BC34" s="230">
        <v>2.0073310000000002</v>
      </c>
      <c r="BD34" s="230">
        <v>2.0336280000000002</v>
      </c>
      <c r="BE34" s="230">
        <v>2.1665489999999998</v>
      </c>
      <c r="BF34" s="230">
        <v>2.371918</v>
      </c>
      <c r="BG34" s="230">
        <v>2.5244970000000002</v>
      </c>
      <c r="BH34" s="230">
        <v>2.7307600000000001</v>
      </c>
      <c r="BI34" s="230">
        <v>3.0079720000000001</v>
      </c>
      <c r="BJ34" s="230">
        <v>3.4517730000000002</v>
      </c>
      <c r="BK34" s="230">
        <v>3.6910810000000001</v>
      </c>
      <c r="BL34" s="230">
        <v>3.3868299999999998</v>
      </c>
      <c r="BM34" s="230">
        <v>3.1683370000000002</v>
      </c>
      <c r="BN34" s="230">
        <v>2.9230960000000001</v>
      </c>
      <c r="BO34" s="230">
        <v>2.9377260000000001</v>
      </c>
      <c r="BP34" s="230">
        <v>3.071259</v>
      </c>
      <c r="BQ34" s="230">
        <v>3.2089699999999999</v>
      </c>
      <c r="BR34" s="230">
        <v>3.2059190000000002</v>
      </c>
      <c r="BS34" s="230">
        <v>3.2913939999999999</v>
      </c>
      <c r="BT34" s="230">
        <v>3.3686440000000002</v>
      </c>
      <c r="BU34" s="230">
        <v>3.5787529999999999</v>
      </c>
      <c r="BV34" s="230">
        <v>3.9921540000000002</v>
      </c>
    </row>
    <row r="35" spans="1:74" ht="11.15" customHeight="1" x14ac:dyDescent="0.25">
      <c r="A35" s="40" t="s">
        <v>447</v>
      </c>
      <c r="B35" s="469" t="s">
        <v>856</v>
      </c>
      <c r="C35" s="167">
        <v>13.16</v>
      </c>
      <c r="D35" s="167">
        <v>12.68</v>
      </c>
      <c r="E35" s="167">
        <v>10.29</v>
      </c>
      <c r="F35" s="167">
        <v>8.1999999999999993</v>
      </c>
      <c r="G35" s="167">
        <v>5.7</v>
      </c>
      <c r="H35" s="167">
        <v>6.26</v>
      </c>
      <c r="I35" s="167">
        <v>7.38</v>
      </c>
      <c r="J35" s="167">
        <v>9.67</v>
      </c>
      <c r="K35" s="167">
        <v>9.56</v>
      </c>
      <c r="L35" s="167">
        <v>8.68</v>
      </c>
      <c r="M35" s="167">
        <v>8.86</v>
      </c>
      <c r="N35" s="167">
        <v>9.2100000000000009</v>
      </c>
      <c r="O35" s="167">
        <v>10.33</v>
      </c>
      <c r="P35" s="167">
        <v>11.38</v>
      </c>
      <c r="Q35" s="167">
        <v>12.41</v>
      </c>
      <c r="R35" s="167">
        <v>12.81</v>
      </c>
      <c r="S35" s="167">
        <v>12.82</v>
      </c>
      <c r="T35" s="167">
        <v>13.56</v>
      </c>
      <c r="U35" s="167">
        <v>14.34</v>
      </c>
      <c r="V35" s="167">
        <v>14.47</v>
      </c>
      <c r="W35" s="167">
        <v>13.8</v>
      </c>
      <c r="X35" s="167">
        <v>15.05</v>
      </c>
      <c r="Y35" s="167">
        <v>17.02</v>
      </c>
      <c r="Z35" s="167">
        <v>16.350000000000001</v>
      </c>
      <c r="AA35" s="167">
        <v>15.49</v>
      </c>
      <c r="AB35" s="167">
        <v>16.489999999999998</v>
      </c>
      <c r="AC35" s="167">
        <v>20.329999999999998</v>
      </c>
      <c r="AD35" s="167">
        <v>25.06</v>
      </c>
      <c r="AE35" s="167">
        <v>26.15</v>
      </c>
      <c r="AF35" s="167">
        <v>26.3</v>
      </c>
      <c r="AG35" s="167">
        <v>30.36</v>
      </c>
      <c r="AH35" s="167">
        <v>25.72</v>
      </c>
      <c r="AI35" s="167">
        <v>23.76</v>
      </c>
      <c r="AJ35" s="167">
        <v>21.76</v>
      </c>
      <c r="AK35" s="167">
        <v>23.74</v>
      </c>
      <c r="AL35" s="167">
        <v>19.86</v>
      </c>
      <c r="AM35" s="167">
        <v>19.408817973000001</v>
      </c>
      <c r="AN35" s="167">
        <v>18.605335245999999</v>
      </c>
      <c r="AO35" s="167">
        <v>19.919478621</v>
      </c>
      <c r="AP35" s="167">
        <v>18.76731345</v>
      </c>
      <c r="AQ35" s="167">
        <v>18.108354729999999</v>
      </c>
      <c r="AR35" s="167">
        <v>16.779387328999999</v>
      </c>
      <c r="AS35" s="167">
        <v>16.704872942000002</v>
      </c>
      <c r="AT35" s="167">
        <v>18.676276218000002</v>
      </c>
      <c r="AU35" s="167">
        <v>22.049866658999999</v>
      </c>
      <c r="AV35" s="167">
        <v>21.494100161999999</v>
      </c>
      <c r="AW35" s="167">
        <v>20.765944943000001</v>
      </c>
      <c r="AX35" s="167">
        <v>20.175497336999999</v>
      </c>
      <c r="AY35" s="167">
        <v>18.220823993</v>
      </c>
      <c r="AZ35" s="167">
        <v>18.942277035</v>
      </c>
      <c r="BA35" s="167">
        <v>17.2592</v>
      </c>
      <c r="BB35" s="167">
        <v>17.15692</v>
      </c>
      <c r="BC35" s="230">
        <v>16.66375</v>
      </c>
      <c r="BD35" s="230">
        <v>16.88466</v>
      </c>
      <c r="BE35" s="230">
        <v>16.54767</v>
      </c>
      <c r="BF35" s="230">
        <v>16.356120000000001</v>
      </c>
      <c r="BG35" s="230">
        <v>16.347090000000001</v>
      </c>
      <c r="BH35" s="230">
        <v>16.434270000000001</v>
      </c>
      <c r="BI35" s="230">
        <v>16.468979999999998</v>
      </c>
      <c r="BJ35" s="230">
        <v>16.8719</v>
      </c>
      <c r="BK35" s="230">
        <v>16.942769999999999</v>
      </c>
      <c r="BL35" s="230">
        <v>16.67428</v>
      </c>
      <c r="BM35" s="230">
        <v>16.99221</v>
      </c>
      <c r="BN35" s="230">
        <v>17.538049999999998</v>
      </c>
      <c r="BO35" s="230">
        <v>16.901610000000002</v>
      </c>
      <c r="BP35" s="230">
        <v>17.102979999999999</v>
      </c>
      <c r="BQ35" s="230">
        <v>16.579180000000001</v>
      </c>
      <c r="BR35" s="230">
        <v>16.238620000000001</v>
      </c>
      <c r="BS35" s="230">
        <v>16.074919999999999</v>
      </c>
      <c r="BT35" s="230">
        <v>16.002610000000001</v>
      </c>
      <c r="BU35" s="230">
        <v>15.793189999999999</v>
      </c>
      <c r="BV35" s="230">
        <v>16.025569999999998</v>
      </c>
    </row>
    <row r="36" spans="1:74" ht="11.15" customHeight="1" x14ac:dyDescent="0.25">
      <c r="A36" s="40" t="s">
        <v>13</v>
      </c>
      <c r="B36" s="119" t="s">
        <v>324</v>
      </c>
      <c r="C36" s="167">
        <v>14.62</v>
      </c>
      <c r="D36" s="167">
        <v>13.83</v>
      </c>
      <c r="E36" s="167">
        <v>10.85</v>
      </c>
      <c r="F36" s="167">
        <v>8.83</v>
      </c>
      <c r="G36" s="167">
        <v>7.42</v>
      </c>
      <c r="H36" s="167">
        <v>9.14</v>
      </c>
      <c r="I36" s="167">
        <v>10.96</v>
      </c>
      <c r="J36" s="167">
        <v>10.7</v>
      </c>
      <c r="K36" s="167">
        <v>9.8699999999999992</v>
      </c>
      <c r="L36" s="167">
        <v>10.37</v>
      </c>
      <c r="M36" s="167">
        <v>10.63</v>
      </c>
      <c r="N36" s="167">
        <v>11.54</v>
      </c>
      <c r="O36" s="167">
        <v>12.39</v>
      </c>
      <c r="P36" s="167">
        <v>13.05</v>
      </c>
      <c r="Q36" s="167">
        <v>14.72</v>
      </c>
      <c r="R36" s="167">
        <v>15.14</v>
      </c>
      <c r="S36" s="167">
        <v>15.55</v>
      </c>
      <c r="T36" s="167">
        <v>16.260000000000002</v>
      </c>
      <c r="U36" s="167">
        <v>16.05</v>
      </c>
      <c r="V36" s="167">
        <v>16.04</v>
      </c>
      <c r="W36" s="167">
        <v>16.78</v>
      </c>
      <c r="X36" s="167">
        <v>18.100000000000001</v>
      </c>
      <c r="Y36" s="167">
        <v>18.46</v>
      </c>
      <c r="Z36" s="167">
        <v>17.87</v>
      </c>
      <c r="AA36" s="167">
        <v>20.100000000000001</v>
      </c>
      <c r="AB36" s="167">
        <v>20.79</v>
      </c>
      <c r="AC36" s="167">
        <v>25.68</v>
      </c>
      <c r="AD36" s="167">
        <v>28.32</v>
      </c>
      <c r="AE36" s="167">
        <v>30.12</v>
      </c>
      <c r="AF36" s="167">
        <v>33.020000000000003</v>
      </c>
      <c r="AG36" s="167">
        <v>27.38</v>
      </c>
      <c r="AH36" s="167">
        <v>26.9</v>
      </c>
      <c r="AI36" s="167">
        <v>25.57</v>
      </c>
      <c r="AJ36" s="167">
        <v>27.81</v>
      </c>
      <c r="AK36" s="167">
        <v>29.28</v>
      </c>
      <c r="AL36" s="167">
        <v>23.17</v>
      </c>
      <c r="AM36" s="167">
        <v>24.140561891000001</v>
      </c>
      <c r="AN36" s="167">
        <v>22.909287730999999</v>
      </c>
      <c r="AO36" s="167">
        <v>21.394996554999999</v>
      </c>
      <c r="AP36" s="167">
        <v>20.781752823000001</v>
      </c>
      <c r="AQ36" s="167">
        <v>19.895077902000001</v>
      </c>
      <c r="AR36" s="167">
        <v>19.079707556999999</v>
      </c>
      <c r="AS36" s="167">
        <v>19.612012419999999</v>
      </c>
      <c r="AT36" s="167">
        <v>22.776326942000001</v>
      </c>
      <c r="AU36" s="167">
        <v>23.923641026999999</v>
      </c>
      <c r="AV36" s="167">
        <v>23.960132449</v>
      </c>
      <c r="AW36" s="167">
        <v>21.531418424000002</v>
      </c>
      <c r="AX36" s="167">
        <v>18.193186169000001</v>
      </c>
      <c r="AY36" s="167">
        <v>19.727274262000002</v>
      </c>
      <c r="AZ36" s="167">
        <v>20.817603824999999</v>
      </c>
      <c r="BA36" s="167">
        <v>20.688800000000001</v>
      </c>
      <c r="BB36" s="167">
        <v>20.327059999999999</v>
      </c>
      <c r="BC36" s="230">
        <v>19.560649999999999</v>
      </c>
      <c r="BD36" s="230">
        <v>19.887699999999999</v>
      </c>
      <c r="BE36" s="230">
        <v>20.185690000000001</v>
      </c>
      <c r="BF36" s="230">
        <v>20.683250000000001</v>
      </c>
      <c r="BG36" s="230">
        <v>21.335509999999999</v>
      </c>
      <c r="BH36" s="230">
        <v>21.951090000000001</v>
      </c>
      <c r="BI36" s="230">
        <v>22.645900000000001</v>
      </c>
      <c r="BJ36" s="230">
        <v>22.068549999999998</v>
      </c>
      <c r="BK36" s="230">
        <v>22.256730000000001</v>
      </c>
      <c r="BL36" s="230">
        <v>22.599209999999999</v>
      </c>
      <c r="BM36" s="230">
        <v>22.75234</v>
      </c>
      <c r="BN36" s="230">
        <v>21.94746</v>
      </c>
      <c r="BO36" s="230">
        <v>21.538820000000001</v>
      </c>
      <c r="BP36" s="230">
        <v>21.33079</v>
      </c>
      <c r="BQ36" s="230">
        <v>21.323509999999999</v>
      </c>
      <c r="BR36" s="230">
        <v>21.777550000000002</v>
      </c>
      <c r="BS36" s="230">
        <v>22.000640000000001</v>
      </c>
      <c r="BT36" s="230">
        <v>22.027190000000001</v>
      </c>
      <c r="BU36" s="230">
        <v>22.126139999999999</v>
      </c>
      <c r="BV36" s="230">
        <v>21.10425</v>
      </c>
    </row>
    <row r="37" spans="1:74" ht="11.15" customHeight="1" x14ac:dyDescent="0.25">
      <c r="A37" s="40"/>
      <c r="B37" s="43" t="s">
        <v>1149</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233"/>
      <c r="BD37" s="233"/>
      <c r="BE37" s="233"/>
      <c r="BF37" s="233"/>
      <c r="BG37" s="233"/>
      <c r="BH37" s="233"/>
      <c r="BI37" s="233"/>
      <c r="BJ37" s="233"/>
      <c r="BK37" s="233"/>
      <c r="BL37" s="233"/>
      <c r="BM37" s="233"/>
      <c r="BN37" s="233"/>
      <c r="BO37" s="233"/>
      <c r="BP37" s="233"/>
      <c r="BQ37" s="233"/>
      <c r="BR37" s="233"/>
      <c r="BS37" s="233"/>
      <c r="BT37" s="233"/>
      <c r="BU37" s="233"/>
      <c r="BV37" s="233"/>
    </row>
    <row r="38" spans="1:74" ht="11.15" customHeight="1" x14ac:dyDescent="0.25">
      <c r="A38" s="40" t="s">
        <v>3</v>
      </c>
      <c r="B38" s="119" t="s">
        <v>313</v>
      </c>
      <c r="C38" s="167">
        <v>6.37</v>
      </c>
      <c r="D38" s="167">
        <v>6.44</v>
      </c>
      <c r="E38" s="167">
        <v>6.39</v>
      </c>
      <c r="F38" s="167">
        <v>6.39</v>
      </c>
      <c r="G38" s="167">
        <v>6.54</v>
      </c>
      <c r="H38" s="167">
        <v>6.94</v>
      </c>
      <c r="I38" s="167">
        <v>7.16</v>
      </c>
      <c r="J38" s="167">
        <v>7.07</v>
      </c>
      <c r="K38" s="167">
        <v>7</v>
      </c>
      <c r="L38" s="167">
        <v>6.72</v>
      </c>
      <c r="M38" s="167">
        <v>6.49</v>
      </c>
      <c r="N38" s="167">
        <v>6.41</v>
      </c>
      <c r="O38" s="167">
        <v>6.32</v>
      </c>
      <c r="P38" s="167">
        <v>7.75</v>
      </c>
      <c r="Q38" s="167">
        <v>6.98</v>
      </c>
      <c r="R38" s="167">
        <v>6.7</v>
      </c>
      <c r="S38" s="167">
        <v>6.65</v>
      </c>
      <c r="T38" s="167">
        <v>7.22</v>
      </c>
      <c r="U38" s="167">
        <v>7.42</v>
      </c>
      <c r="V38" s="167">
        <v>7.54</v>
      </c>
      <c r="W38" s="167">
        <v>7.61</v>
      </c>
      <c r="X38" s="167">
        <v>7.44</v>
      </c>
      <c r="Y38" s="167">
        <v>7.37</v>
      </c>
      <c r="Z38" s="167">
        <v>7.06</v>
      </c>
      <c r="AA38" s="167">
        <v>7.19</v>
      </c>
      <c r="AB38" s="167">
        <v>7.28</v>
      </c>
      <c r="AC38" s="167">
        <v>7.37</v>
      </c>
      <c r="AD38" s="167">
        <v>7.7</v>
      </c>
      <c r="AE38" s="167">
        <v>8.25</v>
      </c>
      <c r="AF38" s="167">
        <v>8.85</v>
      </c>
      <c r="AG38" s="167">
        <v>9.31</v>
      </c>
      <c r="AH38" s="167">
        <v>9.3800000000000008</v>
      </c>
      <c r="AI38" s="167">
        <v>9.06</v>
      </c>
      <c r="AJ38" s="167">
        <v>8.4499999999999993</v>
      </c>
      <c r="AK38" s="167">
        <v>8.14</v>
      </c>
      <c r="AL38" s="167">
        <v>8.5</v>
      </c>
      <c r="AM38" s="167">
        <v>8.32</v>
      </c>
      <c r="AN38" s="167">
        <v>8.1</v>
      </c>
      <c r="AO38" s="167">
        <v>7.79</v>
      </c>
      <c r="AP38" s="167">
        <v>7.5</v>
      </c>
      <c r="AQ38" s="167">
        <v>7.62</v>
      </c>
      <c r="AR38" s="167">
        <v>8.08</v>
      </c>
      <c r="AS38" s="167">
        <v>8.32</v>
      </c>
      <c r="AT38" s="167">
        <v>8.8699999999999992</v>
      </c>
      <c r="AU38" s="167">
        <v>8.44</v>
      </c>
      <c r="AV38" s="167">
        <v>8.01</v>
      </c>
      <c r="AW38" s="167">
        <v>7.81</v>
      </c>
      <c r="AX38" s="167">
        <v>7.66</v>
      </c>
      <c r="AY38" s="167">
        <v>8.1</v>
      </c>
      <c r="AZ38" s="167">
        <v>7.81</v>
      </c>
      <c r="BA38" s="167">
        <v>7.548203</v>
      </c>
      <c r="BB38" s="167">
        <v>7.2043340000000002</v>
      </c>
      <c r="BC38" s="230">
        <v>7.5602749999999999</v>
      </c>
      <c r="BD38" s="230">
        <v>7.930097</v>
      </c>
      <c r="BE38" s="230">
        <v>8.0939759999999996</v>
      </c>
      <c r="BF38" s="230">
        <v>8.4986029999999992</v>
      </c>
      <c r="BG38" s="230">
        <v>8.2498699999999996</v>
      </c>
      <c r="BH38" s="230">
        <v>7.8639239999999999</v>
      </c>
      <c r="BI38" s="230">
        <v>7.7300430000000002</v>
      </c>
      <c r="BJ38" s="230">
        <v>7.8087429999999998</v>
      </c>
      <c r="BK38" s="230">
        <v>7.943365</v>
      </c>
      <c r="BL38" s="230">
        <v>8.1541680000000003</v>
      </c>
      <c r="BM38" s="230">
        <v>7.7595419999999997</v>
      </c>
      <c r="BN38" s="230">
        <v>7.378228</v>
      </c>
      <c r="BO38" s="230">
        <v>7.5704219999999998</v>
      </c>
      <c r="BP38" s="230">
        <v>7.9437329999999999</v>
      </c>
      <c r="BQ38" s="230">
        <v>8.1500470000000007</v>
      </c>
      <c r="BR38" s="230">
        <v>8.5390990000000002</v>
      </c>
      <c r="BS38" s="230">
        <v>8.2682629999999993</v>
      </c>
      <c r="BT38" s="230">
        <v>7.8801480000000002</v>
      </c>
      <c r="BU38" s="230">
        <v>7.7644830000000002</v>
      </c>
      <c r="BV38" s="230">
        <v>7.837574</v>
      </c>
    </row>
    <row r="39" spans="1:74" ht="11.15" customHeight="1" x14ac:dyDescent="0.25">
      <c r="A39" s="40" t="s">
        <v>4</v>
      </c>
      <c r="B39" s="119" t="s">
        <v>314</v>
      </c>
      <c r="C39" s="167">
        <v>10.18</v>
      </c>
      <c r="D39" s="167">
        <v>10.3</v>
      </c>
      <c r="E39" s="167">
        <v>10.34</v>
      </c>
      <c r="F39" s="167">
        <v>10.37</v>
      </c>
      <c r="G39" s="167">
        <v>10.4</v>
      </c>
      <c r="H39" s="167">
        <v>10.89</v>
      </c>
      <c r="I39" s="167">
        <v>10.84</v>
      </c>
      <c r="J39" s="167">
        <v>10.9</v>
      </c>
      <c r="K39" s="167">
        <v>11.02</v>
      </c>
      <c r="L39" s="167">
        <v>10.72</v>
      </c>
      <c r="M39" s="167">
        <v>10.53</v>
      </c>
      <c r="N39" s="167">
        <v>10.41</v>
      </c>
      <c r="O39" s="167">
        <v>10.27</v>
      </c>
      <c r="P39" s="167">
        <v>11.36</v>
      </c>
      <c r="Q39" s="167">
        <v>11.08</v>
      </c>
      <c r="R39" s="167">
        <v>10.87</v>
      </c>
      <c r="S39" s="167">
        <v>10.86</v>
      </c>
      <c r="T39" s="167">
        <v>11.33</v>
      </c>
      <c r="U39" s="167">
        <v>11.46</v>
      </c>
      <c r="V39" s="167">
        <v>11.52</v>
      </c>
      <c r="W39" s="167">
        <v>11.65</v>
      </c>
      <c r="X39" s="167">
        <v>11.52</v>
      </c>
      <c r="Y39" s="167">
        <v>11.29</v>
      </c>
      <c r="Z39" s="167">
        <v>11.15</v>
      </c>
      <c r="AA39" s="167">
        <v>11.26</v>
      </c>
      <c r="AB39" s="167">
        <v>11.66</v>
      </c>
      <c r="AC39" s="167">
        <v>11.65</v>
      </c>
      <c r="AD39" s="167">
        <v>11.82</v>
      </c>
      <c r="AE39" s="167">
        <v>12</v>
      </c>
      <c r="AF39" s="167">
        <v>12.75</v>
      </c>
      <c r="AG39" s="167">
        <v>13.02</v>
      </c>
      <c r="AH39" s="167">
        <v>13.41</v>
      </c>
      <c r="AI39" s="167">
        <v>13.28</v>
      </c>
      <c r="AJ39" s="167">
        <v>12.89</v>
      </c>
      <c r="AK39" s="167">
        <v>12.33</v>
      </c>
      <c r="AL39" s="167">
        <v>12.28</v>
      </c>
      <c r="AM39" s="167">
        <v>12.75</v>
      </c>
      <c r="AN39" s="167">
        <v>12.7</v>
      </c>
      <c r="AO39" s="167">
        <v>12.48</v>
      </c>
      <c r="AP39" s="167">
        <v>12.21</v>
      </c>
      <c r="AQ39" s="167">
        <v>12.32</v>
      </c>
      <c r="AR39" s="167">
        <v>12.77</v>
      </c>
      <c r="AS39" s="167">
        <v>13.07</v>
      </c>
      <c r="AT39" s="167">
        <v>13.24</v>
      </c>
      <c r="AU39" s="167">
        <v>13.23</v>
      </c>
      <c r="AV39" s="167">
        <v>12.86</v>
      </c>
      <c r="AW39" s="167">
        <v>12.62</v>
      </c>
      <c r="AX39" s="167">
        <v>12.39</v>
      </c>
      <c r="AY39" s="167">
        <v>12.68</v>
      </c>
      <c r="AZ39" s="167">
        <v>12.81</v>
      </c>
      <c r="BA39" s="167">
        <v>12.466519999999999</v>
      </c>
      <c r="BB39" s="167">
        <v>12.076219999999999</v>
      </c>
      <c r="BC39" s="230">
        <v>12.204459999999999</v>
      </c>
      <c r="BD39" s="230">
        <v>12.676970000000001</v>
      </c>
      <c r="BE39" s="230">
        <v>13.01183</v>
      </c>
      <c r="BF39" s="230">
        <v>13.252829999999999</v>
      </c>
      <c r="BG39" s="230">
        <v>13.32174</v>
      </c>
      <c r="BH39" s="230">
        <v>12.91807</v>
      </c>
      <c r="BI39" s="230">
        <v>12.665330000000001</v>
      </c>
      <c r="BJ39" s="230">
        <v>12.43167</v>
      </c>
      <c r="BK39" s="230">
        <v>12.73921</v>
      </c>
      <c r="BL39" s="230">
        <v>12.961119999999999</v>
      </c>
      <c r="BM39" s="230">
        <v>12.68605</v>
      </c>
      <c r="BN39" s="230">
        <v>12.377750000000001</v>
      </c>
      <c r="BO39" s="230">
        <v>12.55814</v>
      </c>
      <c r="BP39" s="230">
        <v>13.102359999999999</v>
      </c>
      <c r="BQ39" s="230">
        <v>13.486459999999999</v>
      </c>
      <c r="BR39" s="230">
        <v>13.733470000000001</v>
      </c>
      <c r="BS39" s="230">
        <v>13.786820000000001</v>
      </c>
      <c r="BT39" s="230">
        <v>13.34586</v>
      </c>
      <c r="BU39" s="230">
        <v>13.05791</v>
      </c>
      <c r="BV39" s="230">
        <v>12.77871</v>
      </c>
    </row>
    <row r="40" spans="1:74" ht="11.15" customHeight="1" x14ac:dyDescent="0.25">
      <c r="A40" s="40" t="s">
        <v>450</v>
      </c>
      <c r="B40" s="202" t="s">
        <v>315</v>
      </c>
      <c r="C40" s="353">
        <v>12.76</v>
      </c>
      <c r="D40" s="353">
        <v>12.82</v>
      </c>
      <c r="E40" s="353">
        <v>13.04</v>
      </c>
      <c r="F40" s="353">
        <v>13.24</v>
      </c>
      <c r="G40" s="353">
        <v>13.1</v>
      </c>
      <c r="H40" s="353">
        <v>13.22</v>
      </c>
      <c r="I40" s="353">
        <v>13.21</v>
      </c>
      <c r="J40" s="353">
        <v>13.26</v>
      </c>
      <c r="K40" s="353">
        <v>13.49</v>
      </c>
      <c r="L40" s="353">
        <v>13.66</v>
      </c>
      <c r="M40" s="353">
        <v>13.31</v>
      </c>
      <c r="N40" s="353">
        <v>12.78</v>
      </c>
      <c r="O40" s="353">
        <v>12.62</v>
      </c>
      <c r="P40" s="353">
        <v>13.01</v>
      </c>
      <c r="Q40" s="353">
        <v>13.24</v>
      </c>
      <c r="R40" s="353">
        <v>13.73</v>
      </c>
      <c r="S40" s="353">
        <v>13.86</v>
      </c>
      <c r="T40" s="353">
        <v>13.83</v>
      </c>
      <c r="U40" s="353">
        <v>13.83</v>
      </c>
      <c r="V40" s="353">
        <v>13.92</v>
      </c>
      <c r="W40" s="353">
        <v>14.14</v>
      </c>
      <c r="X40" s="353">
        <v>14.06</v>
      </c>
      <c r="Y40" s="353">
        <v>14.07</v>
      </c>
      <c r="Z40" s="353">
        <v>13.72</v>
      </c>
      <c r="AA40" s="353">
        <v>13.64</v>
      </c>
      <c r="AB40" s="353">
        <v>13.76</v>
      </c>
      <c r="AC40" s="353">
        <v>14.41</v>
      </c>
      <c r="AD40" s="353">
        <v>14.57</v>
      </c>
      <c r="AE40" s="353">
        <v>14.89</v>
      </c>
      <c r="AF40" s="353">
        <v>15.3</v>
      </c>
      <c r="AG40" s="353">
        <v>15.31</v>
      </c>
      <c r="AH40" s="353">
        <v>15.82</v>
      </c>
      <c r="AI40" s="353">
        <v>16.190000000000001</v>
      </c>
      <c r="AJ40" s="353">
        <v>15.99</v>
      </c>
      <c r="AK40" s="353">
        <v>15.55</v>
      </c>
      <c r="AL40" s="353">
        <v>14.94</v>
      </c>
      <c r="AM40" s="353">
        <v>15.47</v>
      </c>
      <c r="AN40" s="353">
        <v>15.98</v>
      </c>
      <c r="AO40" s="353">
        <v>15.91</v>
      </c>
      <c r="AP40" s="353">
        <v>16.100000000000001</v>
      </c>
      <c r="AQ40" s="353">
        <v>16.149999999999999</v>
      </c>
      <c r="AR40" s="353">
        <v>16.11</v>
      </c>
      <c r="AS40" s="353">
        <v>15.89</v>
      </c>
      <c r="AT40" s="353">
        <v>15.93</v>
      </c>
      <c r="AU40" s="353">
        <v>16.29</v>
      </c>
      <c r="AV40" s="353">
        <v>16.2</v>
      </c>
      <c r="AW40" s="353">
        <v>16.190000000000001</v>
      </c>
      <c r="AX40" s="353">
        <v>15.73</v>
      </c>
      <c r="AY40" s="353">
        <v>15.45</v>
      </c>
      <c r="AZ40" s="353">
        <v>16.100000000000001</v>
      </c>
      <c r="BA40" s="353">
        <v>15.978400000000001</v>
      </c>
      <c r="BB40" s="353">
        <v>16.09779</v>
      </c>
      <c r="BC40" s="354">
        <v>15.95936</v>
      </c>
      <c r="BD40" s="354">
        <v>15.83198</v>
      </c>
      <c r="BE40" s="354">
        <v>15.61674</v>
      </c>
      <c r="BF40" s="354">
        <v>15.78322</v>
      </c>
      <c r="BG40" s="354">
        <v>16.219270000000002</v>
      </c>
      <c r="BH40" s="354">
        <v>15.91677</v>
      </c>
      <c r="BI40" s="354">
        <v>15.9339</v>
      </c>
      <c r="BJ40" s="354">
        <v>15.4602</v>
      </c>
      <c r="BK40" s="354">
        <v>15.441269999999999</v>
      </c>
      <c r="BL40" s="354">
        <v>16.01455</v>
      </c>
      <c r="BM40" s="354">
        <v>15.942489999999999</v>
      </c>
      <c r="BN40" s="354">
        <v>16.36</v>
      </c>
      <c r="BO40" s="354">
        <v>16.195139999999999</v>
      </c>
      <c r="BP40" s="354">
        <v>16.13355</v>
      </c>
      <c r="BQ40" s="354">
        <v>16.000910000000001</v>
      </c>
      <c r="BR40" s="354">
        <v>16.181760000000001</v>
      </c>
      <c r="BS40" s="354">
        <v>16.66357</v>
      </c>
      <c r="BT40" s="354">
        <v>16.30359</v>
      </c>
      <c r="BU40" s="354">
        <v>16.440180000000002</v>
      </c>
      <c r="BV40" s="354">
        <v>15.95163</v>
      </c>
    </row>
    <row r="41" spans="1:74" s="314" customFormat="1" ht="12" customHeight="1" x14ac:dyDescent="0.25">
      <c r="A41" s="313"/>
      <c r="B41" s="659" t="s">
        <v>728</v>
      </c>
      <c r="C41" s="647"/>
      <c r="D41" s="647"/>
      <c r="E41" s="647"/>
      <c r="F41" s="647"/>
      <c r="G41" s="647"/>
      <c r="H41" s="647"/>
      <c r="I41" s="647"/>
      <c r="J41" s="647"/>
      <c r="K41" s="647"/>
      <c r="L41" s="647"/>
      <c r="M41" s="647"/>
      <c r="N41" s="647"/>
      <c r="O41" s="647"/>
      <c r="P41" s="647"/>
      <c r="Q41" s="627"/>
      <c r="AY41" s="362"/>
      <c r="AZ41" s="362"/>
      <c r="BA41" s="362"/>
      <c r="BB41" s="362"/>
      <c r="BC41" s="362"/>
      <c r="BD41" s="474"/>
      <c r="BE41" s="474"/>
      <c r="BF41" s="474"/>
      <c r="BG41" s="362"/>
      <c r="BH41" s="362"/>
      <c r="BI41" s="362"/>
      <c r="BJ41" s="362"/>
    </row>
    <row r="42" spans="1:74" s="314" customFormat="1" ht="12" customHeight="1" x14ac:dyDescent="0.25">
      <c r="A42" s="313"/>
      <c r="B42" s="659" t="s">
        <v>729</v>
      </c>
      <c r="C42" s="647"/>
      <c r="D42" s="647"/>
      <c r="E42" s="647"/>
      <c r="F42" s="647"/>
      <c r="G42" s="647"/>
      <c r="H42" s="647"/>
      <c r="I42" s="647"/>
      <c r="J42" s="647"/>
      <c r="K42" s="647"/>
      <c r="L42" s="647"/>
      <c r="M42" s="647"/>
      <c r="N42" s="647"/>
      <c r="O42" s="647"/>
      <c r="P42" s="647"/>
      <c r="Q42" s="627"/>
      <c r="AY42" s="362"/>
      <c r="AZ42" s="362"/>
      <c r="BA42" s="362"/>
      <c r="BB42" s="362"/>
      <c r="BC42" s="362"/>
      <c r="BD42" s="474"/>
      <c r="BE42" s="474"/>
      <c r="BF42" s="474"/>
      <c r="BG42" s="362"/>
      <c r="BH42" s="362"/>
      <c r="BI42" s="362"/>
      <c r="BJ42" s="362"/>
    </row>
    <row r="43" spans="1:74" s="314" customFormat="1" ht="12" customHeight="1" x14ac:dyDescent="0.25">
      <c r="A43" s="313"/>
      <c r="B43" s="659" t="s">
        <v>857</v>
      </c>
      <c r="C43" s="647"/>
      <c r="D43" s="647"/>
      <c r="E43" s="647"/>
      <c r="F43" s="647"/>
      <c r="G43" s="647"/>
      <c r="H43" s="647"/>
      <c r="I43" s="647"/>
      <c r="J43" s="647"/>
      <c r="K43" s="647"/>
      <c r="L43" s="647"/>
      <c r="M43" s="647"/>
      <c r="N43" s="647"/>
      <c r="O43" s="647"/>
      <c r="P43" s="647"/>
      <c r="Q43" s="627"/>
      <c r="AY43" s="362"/>
      <c r="AZ43" s="362"/>
      <c r="BA43" s="362"/>
      <c r="BB43" s="362"/>
      <c r="BC43" s="362"/>
      <c r="BD43" s="474"/>
      <c r="BE43" s="474"/>
      <c r="BF43" s="474"/>
      <c r="BG43" s="362"/>
      <c r="BH43" s="362"/>
      <c r="BI43" s="362"/>
      <c r="BJ43" s="362"/>
    </row>
    <row r="44" spans="1:74" s="314" customFormat="1" ht="12" customHeight="1" x14ac:dyDescent="0.25">
      <c r="A44" s="313"/>
      <c r="B44" s="631" t="s">
        <v>708</v>
      </c>
      <c r="C44" s="632"/>
      <c r="D44" s="632"/>
      <c r="E44" s="632"/>
      <c r="F44" s="632"/>
      <c r="G44" s="632"/>
      <c r="H44" s="632"/>
      <c r="I44" s="632"/>
      <c r="J44" s="632"/>
      <c r="K44" s="632"/>
      <c r="L44" s="632"/>
      <c r="M44" s="632"/>
      <c r="N44" s="632"/>
      <c r="O44" s="632"/>
      <c r="P44" s="632"/>
      <c r="Q44" s="632"/>
      <c r="AY44" s="362"/>
      <c r="AZ44" s="362"/>
      <c r="BA44" s="362"/>
      <c r="BB44" s="362"/>
      <c r="BC44" s="362"/>
      <c r="BD44" s="474"/>
      <c r="BE44" s="474"/>
      <c r="BF44" s="474"/>
      <c r="BG44" s="362"/>
      <c r="BH44" s="362"/>
      <c r="BI44" s="362"/>
      <c r="BJ44" s="362"/>
    </row>
    <row r="45" spans="1:74" s="318" customFormat="1" ht="12" customHeight="1" x14ac:dyDescent="0.25">
      <c r="A45" s="317"/>
      <c r="B45" s="597" t="s">
        <v>1288</v>
      </c>
      <c r="C45" s="595"/>
      <c r="D45" s="595"/>
      <c r="E45" s="595"/>
      <c r="F45" s="595"/>
      <c r="G45" s="595"/>
      <c r="H45" s="595"/>
      <c r="I45" s="595"/>
      <c r="J45" s="595"/>
      <c r="K45" s="595"/>
      <c r="L45" s="595"/>
      <c r="M45" s="595"/>
      <c r="N45" s="595"/>
      <c r="O45" s="595"/>
      <c r="P45" s="595"/>
      <c r="Q45" s="595"/>
      <c r="AY45" s="390"/>
      <c r="AZ45" s="390"/>
      <c r="BA45" s="390"/>
      <c r="BB45" s="390"/>
      <c r="BC45" s="390"/>
      <c r="BD45" s="471"/>
      <c r="BE45" s="471"/>
      <c r="BF45" s="471"/>
      <c r="BG45" s="390"/>
      <c r="BH45" s="390"/>
      <c r="BI45" s="390"/>
      <c r="BJ45" s="390"/>
    </row>
    <row r="46" spans="1:74" s="314" customFormat="1" ht="12" customHeight="1" x14ac:dyDescent="0.25">
      <c r="A46" s="313"/>
      <c r="B46" s="645" t="str">
        <f>Dates!$G$2</f>
        <v>EIA completed modeling and analysis for this report on Thursday, May 2, 2024.</v>
      </c>
      <c r="C46" s="638"/>
      <c r="D46" s="638"/>
      <c r="E46" s="638"/>
      <c r="F46" s="638"/>
      <c r="G46" s="638"/>
      <c r="H46" s="638"/>
      <c r="I46" s="638"/>
      <c r="J46" s="638"/>
      <c r="K46" s="638"/>
      <c r="L46" s="638"/>
      <c r="M46" s="638"/>
      <c r="N46" s="638"/>
      <c r="O46" s="638"/>
      <c r="P46" s="638"/>
      <c r="Q46" s="638"/>
      <c r="AY46" s="362"/>
      <c r="AZ46" s="362"/>
      <c r="BA46" s="362"/>
      <c r="BB46" s="362"/>
      <c r="BC46" s="362"/>
      <c r="BD46" s="474"/>
      <c r="BE46" s="474"/>
      <c r="BF46" s="474"/>
      <c r="BG46" s="362"/>
      <c r="BH46" s="362"/>
      <c r="BI46" s="362"/>
      <c r="BJ46" s="362"/>
    </row>
    <row r="47" spans="1:74" s="314" customFormat="1" ht="12" customHeight="1" x14ac:dyDescent="0.25">
      <c r="A47" s="313"/>
      <c r="B47" s="637" t="s">
        <v>290</v>
      </c>
      <c r="C47" s="638"/>
      <c r="D47" s="638"/>
      <c r="E47" s="638"/>
      <c r="F47" s="638"/>
      <c r="G47" s="638"/>
      <c r="H47" s="638"/>
      <c r="I47" s="638"/>
      <c r="J47" s="638"/>
      <c r="K47" s="638"/>
      <c r="L47" s="638"/>
      <c r="M47" s="638"/>
      <c r="N47" s="638"/>
      <c r="O47" s="638"/>
      <c r="P47" s="638"/>
      <c r="Q47" s="638"/>
      <c r="AY47" s="362"/>
      <c r="AZ47" s="362"/>
      <c r="BA47" s="362"/>
      <c r="BB47" s="362"/>
      <c r="BC47" s="362"/>
      <c r="BD47" s="474"/>
      <c r="BE47" s="474"/>
      <c r="BF47" s="474"/>
      <c r="BG47" s="362"/>
      <c r="BH47" s="362"/>
      <c r="BI47" s="362"/>
      <c r="BJ47" s="362"/>
    </row>
    <row r="48" spans="1:74" s="314" customFormat="1" ht="12" customHeight="1" x14ac:dyDescent="0.25">
      <c r="A48" s="313"/>
      <c r="B48" s="639" t="s">
        <v>1128</v>
      </c>
      <c r="C48" s="632"/>
      <c r="D48" s="632"/>
      <c r="E48" s="632"/>
      <c r="F48" s="632"/>
      <c r="G48" s="632"/>
      <c r="H48" s="632"/>
      <c r="I48" s="632"/>
      <c r="J48" s="632"/>
      <c r="K48" s="632"/>
      <c r="L48" s="632"/>
      <c r="M48" s="632"/>
      <c r="N48" s="632"/>
      <c r="O48" s="632"/>
      <c r="P48" s="632"/>
      <c r="Q48" s="632"/>
      <c r="AY48" s="362"/>
      <c r="AZ48" s="362"/>
      <c r="BA48" s="362"/>
      <c r="BB48" s="362"/>
      <c r="BC48" s="362"/>
      <c r="BD48" s="474"/>
      <c r="BE48" s="474"/>
      <c r="BF48" s="474"/>
      <c r="BG48" s="362"/>
      <c r="BH48" s="362"/>
      <c r="BI48" s="362"/>
      <c r="BJ48" s="362"/>
    </row>
    <row r="49" spans="1:74" s="314" customFormat="1" ht="12" customHeight="1" x14ac:dyDescent="0.25">
      <c r="A49" s="313"/>
      <c r="B49" s="646" t="s">
        <v>730</v>
      </c>
      <c r="C49" s="647"/>
      <c r="D49" s="647"/>
      <c r="E49" s="647"/>
      <c r="F49" s="647"/>
      <c r="G49" s="647"/>
      <c r="H49" s="647"/>
      <c r="I49" s="647"/>
      <c r="J49" s="647"/>
      <c r="K49" s="647"/>
      <c r="L49" s="647"/>
      <c r="M49" s="647"/>
      <c r="N49" s="647"/>
      <c r="O49" s="647"/>
      <c r="P49" s="647"/>
      <c r="Q49" s="627"/>
      <c r="AY49" s="362"/>
      <c r="AZ49" s="362"/>
      <c r="BA49" s="362"/>
      <c r="BB49" s="362"/>
      <c r="BC49" s="362"/>
      <c r="BD49" s="474"/>
      <c r="BE49" s="474"/>
      <c r="BF49" s="474"/>
      <c r="BG49" s="362"/>
      <c r="BH49" s="362"/>
      <c r="BI49" s="362"/>
      <c r="BJ49" s="362"/>
    </row>
    <row r="50" spans="1:74" s="314" customFormat="1" ht="12" customHeight="1" x14ac:dyDescent="0.25">
      <c r="A50" s="313"/>
      <c r="B50" s="656" t="s">
        <v>731</v>
      </c>
      <c r="C50" s="627"/>
      <c r="D50" s="627"/>
      <c r="E50" s="627"/>
      <c r="F50" s="627"/>
      <c r="G50" s="627"/>
      <c r="H50" s="627"/>
      <c r="I50" s="627"/>
      <c r="J50" s="627"/>
      <c r="K50" s="627"/>
      <c r="L50" s="627"/>
      <c r="M50" s="627"/>
      <c r="N50" s="627"/>
      <c r="O50" s="627"/>
      <c r="P50" s="627"/>
      <c r="Q50" s="627"/>
      <c r="AY50" s="362"/>
      <c r="AZ50" s="362"/>
      <c r="BA50" s="362"/>
      <c r="BB50" s="362"/>
      <c r="BC50" s="362"/>
      <c r="BD50" s="474"/>
      <c r="BE50" s="474"/>
      <c r="BF50" s="474"/>
      <c r="BG50" s="362"/>
      <c r="BH50" s="362"/>
      <c r="BI50" s="362"/>
      <c r="BJ50" s="362"/>
    </row>
    <row r="51" spans="1:74" s="314" customFormat="1" ht="12" customHeight="1" x14ac:dyDescent="0.25">
      <c r="A51" s="313"/>
      <c r="B51" s="658" t="s">
        <v>1237</v>
      </c>
      <c r="C51" s="627"/>
      <c r="D51" s="627"/>
      <c r="E51" s="627"/>
      <c r="F51" s="627"/>
      <c r="G51" s="627"/>
      <c r="H51" s="627"/>
      <c r="I51" s="627"/>
      <c r="J51" s="627"/>
      <c r="K51" s="627"/>
      <c r="L51" s="627"/>
      <c r="M51" s="627"/>
      <c r="N51" s="627"/>
      <c r="O51" s="627"/>
      <c r="P51" s="627"/>
      <c r="Q51" s="627"/>
      <c r="AY51" s="362"/>
      <c r="AZ51" s="362"/>
      <c r="BA51" s="362"/>
      <c r="BB51" s="362"/>
      <c r="BC51" s="362"/>
      <c r="BD51" s="474"/>
      <c r="BE51" s="474"/>
      <c r="BF51" s="474"/>
      <c r="BG51" s="362"/>
      <c r="BH51" s="362"/>
      <c r="BI51" s="362"/>
      <c r="BJ51" s="362"/>
    </row>
    <row r="52" spans="1:74" s="314" customFormat="1" ht="12" customHeight="1" x14ac:dyDescent="0.25">
      <c r="A52" s="313"/>
      <c r="B52" s="655" t="s">
        <v>1238</v>
      </c>
      <c r="C52" s="655"/>
      <c r="D52" s="655"/>
      <c r="E52" s="655"/>
      <c r="F52" s="655"/>
      <c r="G52" s="655"/>
      <c r="H52" s="655"/>
      <c r="I52" s="655"/>
      <c r="J52" s="655"/>
      <c r="K52" s="655"/>
      <c r="L52" s="655"/>
      <c r="M52" s="655"/>
      <c r="N52" s="655"/>
      <c r="O52" s="655"/>
      <c r="P52" s="655"/>
      <c r="Q52" s="655"/>
      <c r="AY52" s="362"/>
      <c r="AZ52" s="362"/>
      <c r="BA52" s="362"/>
      <c r="BB52" s="362"/>
      <c r="BC52" s="362"/>
      <c r="BD52" s="474"/>
      <c r="BE52" s="474"/>
      <c r="BF52" s="474"/>
      <c r="BG52" s="362"/>
      <c r="BH52" s="362"/>
      <c r="BI52" s="362"/>
      <c r="BJ52" s="362"/>
    </row>
    <row r="53" spans="1:74" s="316" customFormat="1" ht="12" customHeight="1" x14ac:dyDescent="0.25">
      <c r="A53" s="315"/>
      <c r="B53" s="634" t="s">
        <v>727</v>
      </c>
      <c r="C53" s="635"/>
      <c r="D53" s="635"/>
      <c r="E53" s="635"/>
      <c r="F53" s="635"/>
      <c r="G53" s="635"/>
      <c r="H53" s="635"/>
      <c r="I53" s="635"/>
      <c r="J53" s="635"/>
      <c r="K53" s="635"/>
      <c r="L53" s="635"/>
      <c r="M53" s="635"/>
      <c r="N53" s="635"/>
      <c r="O53" s="635"/>
      <c r="P53" s="635"/>
      <c r="Q53" s="627"/>
      <c r="AY53" s="363"/>
      <c r="AZ53" s="363"/>
      <c r="BA53" s="363"/>
      <c r="BB53" s="363"/>
      <c r="BC53" s="363"/>
      <c r="BD53" s="475"/>
      <c r="BE53" s="475"/>
      <c r="BF53" s="475"/>
      <c r="BG53" s="363"/>
      <c r="BH53" s="363"/>
      <c r="BI53" s="363"/>
      <c r="BJ53" s="363"/>
    </row>
    <row r="54" spans="1:74" ht="12.5" x14ac:dyDescent="0.25">
      <c r="A54" s="315"/>
      <c r="B54" s="654" t="s">
        <v>1126</v>
      </c>
      <c r="C54" s="627"/>
      <c r="D54" s="627"/>
      <c r="E54" s="627"/>
      <c r="F54" s="627"/>
      <c r="G54" s="627"/>
      <c r="H54" s="627"/>
      <c r="I54" s="627"/>
      <c r="J54" s="627"/>
      <c r="K54" s="627"/>
      <c r="L54" s="627"/>
      <c r="M54" s="627"/>
      <c r="N54" s="627"/>
      <c r="O54" s="627"/>
      <c r="P54" s="627"/>
      <c r="Q54" s="627"/>
      <c r="BK54" s="295"/>
      <c r="BL54" s="295"/>
      <c r="BM54" s="295"/>
      <c r="BN54" s="295"/>
      <c r="BO54" s="295"/>
      <c r="BP54" s="295"/>
      <c r="BQ54" s="295"/>
      <c r="BR54" s="295"/>
      <c r="BS54" s="295"/>
      <c r="BT54" s="295"/>
      <c r="BU54" s="295"/>
      <c r="BV54" s="295"/>
    </row>
    <row r="55" spans="1:74" x14ac:dyDescent="0.25">
      <c r="BK55" s="295"/>
      <c r="BL55" s="295"/>
      <c r="BM55" s="295"/>
      <c r="BN55" s="295"/>
      <c r="BO55" s="295"/>
      <c r="BP55" s="295"/>
      <c r="BQ55" s="295"/>
      <c r="BR55" s="295"/>
      <c r="BS55" s="295"/>
      <c r="BT55" s="295"/>
      <c r="BU55" s="295"/>
      <c r="BV55" s="295"/>
    </row>
    <row r="56" spans="1:74" x14ac:dyDescent="0.25">
      <c r="BK56" s="295"/>
      <c r="BL56" s="295"/>
      <c r="BM56" s="295"/>
      <c r="BN56" s="295"/>
      <c r="BO56" s="295"/>
      <c r="BP56" s="295"/>
      <c r="BQ56" s="295"/>
      <c r="BR56" s="295"/>
      <c r="BS56" s="295"/>
      <c r="BT56" s="295"/>
      <c r="BU56" s="295"/>
      <c r="BV56" s="295"/>
    </row>
    <row r="57" spans="1:74" x14ac:dyDescent="0.25">
      <c r="BK57" s="295"/>
      <c r="BL57" s="295"/>
      <c r="BM57" s="295"/>
      <c r="BN57" s="295"/>
      <c r="BO57" s="295"/>
      <c r="BP57" s="295"/>
      <c r="BQ57" s="295"/>
      <c r="BR57" s="295"/>
      <c r="BS57" s="295"/>
      <c r="BT57" s="295"/>
      <c r="BU57" s="295"/>
      <c r="BV57" s="295"/>
    </row>
    <row r="58" spans="1:74" x14ac:dyDescent="0.25">
      <c r="BK58" s="295"/>
      <c r="BL58" s="295"/>
      <c r="BM58" s="295"/>
      <c r="BN58" s="295"/>
      <c r="BO58" s="295"/>
      <c r="BP58" s="295"/>
      <c r="BQ58" s="295"/>
      <c r="BR58" s="295"/>
      <c r="BS58" s="295"/>
      <c r="BT58" s="295"/>
      <c r="BU58" s="295"/>
      <c r="BV58" s="295"/>
    </row>
    <row r="59" spans="1:74" x14ac:dyDescent="0.25">
      <c r="BK59" s="295"/>
      <c r="BL59" s="295"/>
      <c r="BM59" s="295"/>
      <c r="BN59" s="295"/>
      <c r="BO59" s="295"/>
      <c r="BP59" s="295"/>
      <c r="BQ59" s="295"/>
      <c r="BR59" s="295"/>
      <c r="BS59" s="295"/>
      <c r="BT59" s="295"/>
      <c r="BU59" s="295"/>
      <c r="BV59" s="295"/>
    </row>
    <row r="60" spans="1:74" x14ac:dyDescent="0.25">
      <c r="BK60" s="295"/>
      <c r="BL60" s="295"/>
      <c r="BM60" s="295"/>
      <c r="BN60" s="295"/>
      <c r="BO60" s="295"/>
      <c r="BP60" s="295"/>
      <c r="BQ60" s="295"/>
      <c r="BR60" s="295"/>
      <c r="BS60" s="295"/>
      <c r="BT60" s="295"/>
      <c r="BU60" s="295"/>
      <c r="BV60" s="295"/>
    </row>
    <row r="61" spans="1:74" x14ac:dyDescent="0.25">
      <c r="BK61" s="295"/>
      <c r="BL61" s="295"/>
      <c r="BM61" s="295"/>
      <c r="BN61" s="295"/>
      <c r="BO61" s="295"/>
      <c r="BP61" s="295"/>
      <c r="BQ61" s="295"/>
      <c r="BR61" s="295"/>
      <c r="BS61" s="295"/>
      <c r="BT61" s="295"/>
      <c r="BU61" s="295"/>
      <c r="BV61" s="295"/>
    </row>
    <row r="62" spans="1:74" x14ac:dyDescent="0.25">
      <c r="BK62" s="295"/>
      <c r="BL62" s="295"/>
      <c r="BM62" s="295"/>
      <c r="BN62" s="295"/>
      <c r="BO62" s="295"/>
      <c r="BP62" s="295"/>
      <c r="BQ62" s="295"/>
      <c r="BR62" s="295"/>
      <c r="BS62" s="295"/>
      <c r="BT62" s="295"/>
      <c r="BU62" s="295"/>
      <c r="BV62" s="295"/>
    </row>
    <row r="63" spans="1:74" x14ac:dyDescent="0.25">
      <c r="BK63" s="295"/>
      <c r="BL63" s="295"/>
      <c r="BM63" s="295"/>
      <c r="BN63" s="295"/>
      <c r="BO63" s="295"/>
      <c r="BP63" s="295"/>
      <c r="BQ63" s="295"/>
      <c r="BR63" s="295"/>
      <c r="BS63" s="295"/>
      <c r="BT63" s="295"/>
      <c r="BU63" s="295"/>
      <c r="BV63" s="295"/>
    </row>
    <row r="64" spans="1:74" x14ac:dyDescent="0.25">
      <c r="BK64" s="295"/>
      <c r="BL64" s="295"/>
      <c r="BM64" s="295"/>
      <c r="BN64" s="295"/>
      <c r="BO64" s="295"/>
      <c r="BP64" s="295"/>
      <c r="BQ64" s="295"/>
      <c r="BR64" s="295"/>
      <c r="BS64" s="295"/>
      <c r="BT64" s="295"/>
      <c r="BU64" s="295"/>
      <c r="BV64" s="295"/>
    </row>
    <row r="65" spans="63:74" x14ac:dyDescent="0.25">
      <c r="BK65" s="295"/>
      <c r="BL65" s="295"/>
      <c r="BM65" s="295"/>
      <c r="BN65" s="295"/>
      <c r="BO65" s="295"/>
      <c r="BP65" s="295"/>
      <c r="BQ65" s="295"/>
      <c r="BR65" s="295"/>
      <c r="BS65" s="295"/>
      <c r="BT65" s="295"/>
      <c r="BU65" s="295"/>
      <c r="BV65" s="295"/>
    </row>
    <row r="66" spans="63:74" x14ac:dyDescent="0.25">
      <c r="BK66" s="295"/>
      <c r="BL66" s="295"/>
      <c r="BM66" s="295"/>
      <c r="BN66" s="295"/>
      <c r="BO66" s="295"/>
      <c r="BP66" s="295"/>
      <c r="BQ66" s="295"/>
      <c r="BR66" s="295"/>
      <c r="BS66" s="295"/>
      <c r="BT66" s="295"/>
      <c r="BU66" s="295"/>
      <c r="BV66" s="295"/>
    </row>
    <row r="67" spans="63:74" x14ac:dyDescent="0.25">
      <c r="BK67" s="295"/>
      <c r="BL67" s="295"/>
      <c r="BM67" s="295"/>
      <c r="BN67" s="295"/>
      <c r="BO67" s="295"/>
      <c r="BP67" s="295"/>
      <c r="BQ67" s="295"/>
      <c r="BR67" s="295"/>
      <c r="BS67" s="295"/>
      <c r="BT67" s="295"/>
      <c r="BU67" s="295"/>
      <c r="BV67" s="295"/>
    </row>
    <row r="68" spans="63:74" x14ac:dyDescent="0.25">
      <c r="BK68" s="295"/>
      <c r="BL68" s="295"/>
      <c r="BM68" s="295"/>
      <c r="BN68" s="295"/>
      <c r="BO68" s="295"/>
      <c r="BP68" s="295"/>
      <c r="BQ68" s="295"/>
      <c r="BR68" s="295"/>
      <c r="BS68" s="295"/>
      <c r="BT68" s="295"/>
      <c r="BU68" s="295"/>
      <c r="BV68" s="295"/>
    </row>
    <row r="69" spans="63:74" x14ac:dyDescent="0.25">
      <c r="BK69" s="295"/>
      <c r="BL69" s="295"/>
      <c r="BM69" s="295"/>
      <c r="BN69" s="295"/>
      <c r="BO69" s="295"/>
      <c r="BP69" s="295"/>
      <c r="BQ69" s="295"/>
      <c r="BR69" s="295"/>
      <c r="BS69" s="295"/>
      <c r="BT69" s="295"/>
      <c r="BU69" s="295"/>
      <c r="BV69" s="295"/>
    </row>
    <row r="70" spans="63:74" x14ac:dyDescent="0.25">
      <c r="BK70" s="295"/>
      <c r="BL70" s="295"/>
      <c r="BM70" s="295"/>
      <c r="BN70" s="295"/>
      <c r="BO70" s="295"/>
      <c r="BP70" s="295"/>
      <c r="BQ70" s="295"/>
      <c r="BR70" s="295"/>
      <c r="BS70" s="295"/>
      <c r="BT70" s="295"/>
      <c r="BU70" s="295"/>
      <c r="BV70" s="295"/>
    </row>
    <row r="71" spans="63:74" x14ac:dyDescent="0.25">
      <c r="BK71" s="295"/>
      <c r="BL71" s="295"/>
      <c r="BM71" s="295"/>
      <c r="BN71" s="295"/>
      <c r="BO71" s="295"/>
      <c r="BP71" s="295"/>
      <c r="BQ71" s="295"/>
      <c r="BR71" s="295"/>
      <c r="BS71" s="295"/>
      <c r="BT71" s="295"/>
      <c r="BU71" s="295"/>
      <c r="BV71" s="295"/>
    </row>
    <row r="72" spans="63:74" x14ac:dyDescent="0.25">
      <c r="BK72" s="295"/>
      <c r="BL72" s="295"/>
      <c r="BM72" s="295"/>
      <c r="BN72" s="295"/>
      <c r="BO72" s="295"/>
      <c r="BP72" s="295"/>
      <c r="BQ72" s="295"/>
      <c r="BR72" s="295"/>
      <c r="BS72" s="295"/>
      <c r="BT72" s="295"/>
      <c r="BU72" s="295"/>
      <c r="BV72" s="295"/>
    </row>
    <row r="73" spans="63:74" x14ac:dyDescent="0.25">
      <c r="BK73" s="295"/>
      <c r="BL73" s="295"/>
      <c r="BM73" s="295"/>
      <c r="BN73" s="295"/>
      <c r="BO73" s="295"/>
      <c r="BP73" s="295"/>
      <c r="BQ73" s="295"/>
      <c r="BR73" s="295"/>
      <c r="BS73" s="295"/>
      <c r="BT73" s="295"/>
      <c r="BU73" s="295"/>
      <c r="BV73" s="295"/>
    </row>
    <row r="74" spans="63:74" x14ac:dyDescent="0.25">
      <c r="BK74" s="295"/>
      <c r="BL74" s="295"/>
      <c r="BM74" s="295"/>
      <c r="BN74" s="295"/>
      <c r="BO74" s="295"/>
      <c r="BP74" s="295"/>
      <c r="BQ74" s="295"/>
      <c r="BR74" s="295"/>
      <c r="BS74" s="295"/>
      <c r="BT74" s="295"/>
      <c r="BU74" s="295"/>
      <c r="BV74" s="295"/>
    </row>
    <row r="75" spans="63:74" x14ac:dyDescent="0.25">
      <c r="BK75" s="295"/>
      <c r="BL75" s="295"/>
      <c r="BM75" s="295"/>
      <c r="BN75" s="295"/>
      <c r="BO75" s="295"/>
      <c r="BP75" s="295"/>
      <c r="BQ75" s="295"/>
      <c r="BR75" s="295"/>
      <c r="BS75" s="295"/>
      <c r="BT75" s="295"/>
      <c r="BU75" s="295"/>
      <c r="BV75" s="295"/>
    </row>
    <row r="76" spans="63:74" x14ac:dyDescent="0.25">
      <c r="BK76" s="295"/>
      <c r="BL76" s="295"/>
      <c r="BM76" s="295"/>
      <c r="BN76" s="295"/>
      <c r="BO76" s="295"/>
      <c r="BP76" s="295"/>
      <c r="BQ76" s="295"/>
      <c r="BR76" s="295"/>
      <c r="BS76" s="295"/>
      <c r="BT76" s="295"/>
      <c r="BU76" s="295"/>
      <c r="BV76" s="295"/>
    </row>
    <row r="77" spans="63:74" x14ac:dyDescent="0.25">
      <c r="BK77" s="295"/>
      <c r="BL77" s="295"/>
      <c r="BM77" s="295"/>
      <c r="BN77" s="295"/>
      <c r="BO77" s="295"/>
      <c r="BP77" s="295"/>
      <c r="BQ77" s="295"/>
      <c r="BR77" s="295"/>
      <c r="BS77" s="295"/>
      <c r="BT77" s="295"/>
      <c r="BU77" s="295"/>
      <c r="BV77" s="295"/>
    </row>
    <row r="78" spans="63:74" x14ac:dyDescent="0.25">
      <c r="BK78" s="295"/>
      <c r="BL78" s="295"/>
      <c r="BM78" s="295"/>
      <c r="BN78" s="295"/>
      <c r="BO78" s="295"/>
      <c r="BP78" s="295"/>
      <c r="BQ78" s="295"/>
      <c r="BR78" s="295"/>
      <c r="BS78" s="295"/>
      <c r="BT78" s="295"/>
      <c r="BU78" s="295"/>
      <c r="BV78" s="295"/>
    </row>
    <row r="79" spans="63:74" x14ac:dyDescent="0.25">
      <c r="BK79" s="295"/>
      <c r="BL79" s="295"/>
      <c r="BM79" s="295"/>
      <c r="BN79" s="295"/>
      <c r="BO79" s="295"/>
      <c r="BP79" s="295"/>
      <c r="BQ79" s="295"/>
      <c r="BR79" s="295"/>
      <c r="BS79" s="295"/>
      <c r="BT79" s="295"/>
      <c r="BU79" s="295"/>
      <c r="BV79" s="295"/>
    </row>
    <row r="80" spans="63:74" x14ac:dyDescent="0.25">
      <c r="BK80" s="295"/>
      <c r="BL80" s="295"/>
      <c r="BM80" s="295"/>
      <c r="BN80" s="295"/>
      <c r="BO80" s="295"/>
      <c r="BP80" s="295"/>
      <c r="BQ80" s="295"/>
      <c r="BR80" s="295"/>
      <c r="BS80" s="295"/>
      <c r="BT80" s="295"/>
      <c r="BU80" s="295"/>
      <c r="BV80" s="295"/>
    </row>
    <row r="81" spans="63:74" x14ac:dyDescent="0.25">
      <c r="BK81" s="295"/>
      <c r="BL81" s="295"/>
      <c r="BM81" s="295"/>
      <c r="BN81" s="295"/>
      <c r="BO81" s="295"/>
      <c r="BP81" s="295"/>
      <c r="BQ81" s="295"/>
      <c r="BR81" s="295"/>
      <c r="BS81" s="295"/>
      <c r="BT81" s="295"/>
      <c r="BU81" s="295"/>
      <c r="BV81" s="295"/>
    </row>
    <row r="82" spans="63:74" x14ac:dyDescent="0.25">
      <c r="BK82" s="295"/>
      <c r="BL82" s="295"/>
      <c r="BM82" s="295"/>
      <c r="BN82" s="295"/>
      <c r="BO82" s="295"/>
      <c r="BP82" s="295"/>
      <c r="BQ82" s="295"/>
      <c r="BR82" s="295"/>
      <c r="BS82" s="295"/>
      <c r="BT82" s="295"/>
      <c r="BU82" s="295"/>
      <c r="BV82" s="295"/>
    </row>
    <row r="83" spans="63:74" x14ac:dyDescent="0.25">
      <c r="BK83" s="295"/>
      <c r="BL83" s="295"/>
      <c r="BM83" s="295"/>
      <c r="BN83" s="295"/>
      <c r="BO83" s="295"/>
      <c r="BP83" s="295"/>
      <c r="BQ83" s="295"/>
      <c r="BR83" s="295"/>
      <c r="BS83" s="295"/>
      <c r="BT83" s="295"/>
      <c r="BU83" s="295"/>
      <c r="BV83" s="295"/>
    </row>
    <row r="84" spans="63:74" x14ac:dyDescent="0.25">
      <c r="BK84" s="295"/>
      <c r="BL84" s="295"/>
      <c r="BM84" s="295"/>
      <c r="BN84" s="295"/>
      <c r="BO84" s="295"/>
      <c r="BP84" s="295"/>
      <c r="BQ84" s="295"/>
      <c r="BR84" s="295"/>
      <c r="BS84" s="295"/>
      <c r="BT84" s="295"/>
      <c r="BU84" s="295"/>
      <c r="BV84" s="295"/>
    </row>
    <row r="85" spans="63:74" x14ac:dyDescent="0.25">
      <c r="BK85" s="295"/>
      <c r="BL85" s="295"/>
      <c r="BM85" s="295"/>
      <c r="BN85" s="295"/>
      <c r="BO85" s="295"/>
      <c r="BP85" s="295"/>
      <c r="BQ85" s="295"/>
      <c r="BR85" s="295"/>
      <c r="BS85" s="295"/>
      <c r="BT85" s="295"/>
      <c r="BU85" s="295"/>
      <c r="BV85" s="295"/>
    </row>
    <row r="86" spans="63:74" x14ac:dyDescent="0.25">
      <c r="BK86" s="295"/>
      <c r="BL86" s="295"/>
      <c r="BM86" s="295"/>
      <c r="BN86" s="295"/>
      <c r="BO86" s="295"/>
      <c r="BP86" s="295"/>
      <c r="BQ86" s="295"/>
      <c r="BR86" s="295"/>
      <c r="BS86" s="295"/>
      <c r="BT86" s="295"/>
      <c r="BU86" s="295"/>
      <c r="BV86" s="295"/>
    </row>
    <row r="87" spans="63:74" x14ac:dyDescent="0.25">
      <c r="BK87" s="295"/>
      <c r="BL87" s="295"/>
      <c r="BM87" s="295"/>
      <c r="BN87" s="295"/>
      <c r="BO87" s="295"/>
      <c r="BP87" s="295"/>
      <c r="BQ87" s="295"/>
      <c r="BR87" s="295"/>
      <c r="BS87" s="295"/>
      <c r="BT87" s="295"/>
      <c r="BU87" s="295"/>
      <c r="BV87" s="295"/>
    </row>
    <row r="88" spans="63:74" x14ac:dyDescent="0.25">
      <c r="BK88" s="295"/>
      <c r="BL88" s="295"/>
      <c r="BM88" s="295"/>
      <c r="BN88" s="295"/>
      <c r="BO88" s="295"/>
      <c r="BP88" s="295"/>
      <c r="BQ88" s="295"/>
      <c r="BR88" s="295"/>
      <c r="BS88" s="295"/>
      <c r="BT88" s="295"/>
      <c r="BU88" s="295"/>
      <c r="BV88" s="295"/>
    </row>
    <row r="89" spans="63:74" x14ac:dyDescent="0.25">
      <c r="BK89" s="295"/>
      <c r="BL89" s="295"/>
      <c r="BM89" s="295"/>
      <c r="BN89" s="295"/>
      <c r="BO89" s="295"/>
      <c r="BP89" s="295"/>
      <c r="BQ89" s="295"/>
      <c r="BR89" s="295"/>
      <c r="BS89" s="295"/>
      <c r="BT89" s="295"/>
      <c r="BU89" s="295"/>
      <c r="BV89" s="295"/>
    </row>
    <row r="90" spans="63:74" x14ac:dyDescent="0.25">
      <c r="BK90" s="295"/>
      <c r="BL90" s="295"/>
      <c r="BM90" s="295"/>
      <c r="BN90" s="295"/>
      <c r="BO90" s="295"/>
      <c r="BP90" s="295"/>
      <c r="BQ90" s="295"/>
      <c r="BR90" s="295"/>
      <c r="BS90" s="295"/>
      <c r="BT90" s="295"/>
      <c r="BU90" s="295"/>
      <c r="BV90" s="295"/>
    </row>
    <row r="91" spans="63:74" x14ac:dyDescent="0.25">
      <c r="BK91" s="295"/>
      <c r="BL91" s="295"/>
      <c r="BM91" s="295"/>
      <c r="BN91" s="295"/>
      <c r="BO91" s="295"/>
      <c r="BP91" s="295"/>
      <c r="BQ91" s="295"/>
      <c r="BR91" s="295"/>
      <c r="BS91" s="295"/>
      <c r="BT91" s="295"/>
      <c r="BU91" s="295"/>
      <c r="BV91" s="295"/>
    </row>
    <row r="92" spans="63:74" x14ac:dyDescent="0.25">
      <c r="BK92" s="295"/>
      <c r="BL92" s="295"/>
      <c r="BM92" s="295"/>
      <c r="BN92" s="295"/>
      <c r="BO92" s="295"/>
      <c r="BP92" s="295"/>
      <c r="BQ92" s="295"/>
      <c r="BR92" s="295"/>
      <c r="BS92" s="295"/>
      <c r="BT92" s="295"/>
      <c r="BU92" s="295"/>
      <c r="BV92" s="295"/>
    </row>
    <row r="93" spans="63:74" x14ac:dyDescent="0.25">
      <c r="BK93" s="295"/>
      <c r="BL93" s="295"/>
      <c r="BM93" s="295"/>
      <c r="BN93" s="295"/>
      <c r="BO93" s="295"/>
      <c r="BP93" s="295"/>
      <c r="BQ93" s="295"/>
      <c r="BR93" s="295"/>
      <c r="BS93" s="295"/>
      <c r="BT93" s="295"/>
      <c r="BU93" s="295"/>
      <c r="BV93" s="295"/>
    </row>
    <row r="94" spans="63:74" x14ac:dyDescent="0.25">
      <c r="BK94" s="295"/>
      <c r="BL94" s="295"/>
      <c r="BM94" s="295"/>
      <c r="BN94" s="295"/>
      <c r="BO94" s="295"/>
      <c r="BP94" s="295"/>
      <c r="BQ94" s="295"/>
      <c r="BR94" s="295"/>
      <c r="BS94" s="295"/>
      <c r="BT94" s="295"/>
      <c r="BU94" s="295"/>
      <c r="BV94" s="295"/>
    </row>
    <row r="95" spans="63:74" x14ac:dyDescent="0.25">
      <c r="BK95" s="295"/>
      <c r="BL95" s="295"/>
      <c r="BM95" s="295"/>
      <c r="BN95" s="295"/>
      <c r="BO95" s="295"/>
      <c r="BP95" s="295"/>
      <c r="BQ95" s="295"/>
      <c r="BR95" s="295"/>
      <c r="BS95" s="295"/>
      <c r="BT95" s="295"/>
      <c r="BU95" s="295"/>
      <c r="BV95" s="295"/>
    </row>
    <row r="96" spans="63:74" x14ac:dyDescent="0.25">
      <c r="BK96" s="295"/>
      <c r="BL96" s="295"/>
      <c r="BM96" s="295"/>
      <c r="BN96" s="295"/>
      <c r="BO96" s="295"/>
      <c r="BP96" s="295"/>
      <c r="BQ96" s="295"/>
      <c r="BR96" s="295"/>
      <c r="BS96" s="295"/>
      <c r="BT96" s="295"/>
      <c r="BU96" s="295"/>
      <c r="BV96" s="295"/>
    </row>
    <row r="97" spans="63:74" x14ac:dyDescent="0.25">
      <c r="BK97" s="295"/>
      <c r="BL97" s="295"/>
      <c r="BM97" s="295"/>
      <c r="BN97" s="295"/>
      <c r="BO97" s="295"/>
      <c r="BP97" s="295"/>
      <c r="BQ97" s="295"/>
      <c r="BR97" s="295"/>
      <c r="BS97" s="295"/>
      <c r="BT97" s="295"/>
      <c r="BU97" s="295"/>
      <c r="BV97" s="295"/>
    </row>
    <row r="98" spans="63:74" x14ac:dyDescent="0.25">
      <c r="BK98" s="295"/>
      <c r="BL98" s="295"/>
      <c r="BM98" s="295"/>
      <c r="BN98" s="295"/>
      <c r="BO98" s="295"/>
      <c r="BP98" s="295"/>
      <c r="BQ98" s="295"/>
      <c r="BR98" s="295"/>
      <c r="BS98" s="295"/>
      <c r="BT98" s="295"/>
      <c r="BU98" s="295"/>
      <c r="BV98" s="295"/>
    </row>
    <row r="99" spans="63:74" x14ac:dyDescent="0.25">
      <c r="BK99" s="295"/>
      <c r="BL99" s="295"/>
      <c r="BM99" s="295"/>
      <c r="BN99" s="295"/>
      <c r="BO99" s="295"/>
      <c r="BP99" s="295"/>
      <c r="BQ99" s="295"/>
      <c r="BR99" s="295"/>
      <c r="BS99" s="295"/>
      <c r="BT99" s="295"/>
      <c r="BU99" s="295"/>
      <c r="BV99" s="295"/>
    </row>
    <row r="100" spans="63:74" x14ac:dyDescent="0.25">
      <c r="BK100" s="295"/>
      <c r="BL100" s="295"/>
      <c r="BM100" s="295"/>
      <c r="BN100" s="295"/>
      <c r="BO100" s="295"/>
      <c r="BP100" s="295"/>
      <c r="BQ100" s="295"/>
      <c r="BR100" s="295"/>
      <c r="BS100" s="295"/>
      <c r="BT100" s="295"/>
      <c r="BU100" s="295"/>
      <c r="BV100" s="295"/>
    </row>
    <row r="101" spans="63:74" x14ac:dyDescent="0.25">
      <c r="BK101" s="295"/>
      <c r="BL101" s="295"/>
      <c r="BM101" s="295"/>
      <c r="BN101" s="295"/>
      <c r="BO101" s="295"/>
      <c r="BP101" s="295"/>
      <c r="BQ101" s="295"/>
      <c r="BR101" s="295"/>
      <c r="BS101" s="295"/>
      <c r="BT101" s="295"/>
      <c r="BU101" s="295"/>
      <c r="BV101" s="295"/>
    </row>
    <row r="102" spans="63:74" x14ac:dyDescent="0.25">
      <c r="BK102" s="295"/>
      <c r="BL102" s="295"/>
      <c r="BM102" s="295"/>
      <c r="BN102" s="295"/>
      <c r="BO102" s="295"/>
      <c r="BP102" s="295"/>
      <c r="BQ102" s="295"/>
      <c r="BR102" s="295"/>
      <c r="BS102" s="295"/>
      <c r="BT102" s="295"/>
      <c r="BU102" s="295"/>
      <c r="BV102" s="295"/>
    </row>
    <row r="103" spans="63:74" x14ac:dyDescent="0.25">
      <c r="BK103" s="295"/>
      <c r="BL103" s="295"/>
      <c r="BM103" s="295"/>
      <c r="BN103" s="295"/>
      <c r="BO103" s="295"/>
      <c r="BP103" s="295"/>
      <c r="BQ103" s="295"/>
      <c r="BR103" s="295"/>
      <c r="BS103" s="295"/>
      <c r="BT103" s="295"/>
      <c r="BU103" s="295"/>
      <c r="BV103" s="295"/>
    </row>
    <row r="104" spans="63:74" x14ac:dyDescent="0.25">
      <c r="BK104" s="295"/>
      <c r="BL104" s="295"/>
      <c r="BM104" s="295"/>
      <c r="BN104" s="295"/>
      <c r="BO104" s="295"/>
      <c r="BP104" s="295"/>
      <c r="BQ104" s="295"/>
      <c r="BR104" s="295"/>
      <c r="BS104" s="295"/>
      <c r="BT104" s="295"/>
      <c r="BU104" s="295"/>
      <c r="BV104" s="295"/>
    </row>
    <row r="105" spans="63:74" x14ac:dyDescent="0.25">
      <c r="BK105" s="295"/>
      <c r="BL105" s="295"/>
      <c r="BM105" s="295"/>
      <c r="BN105" s="295"/>
      <c r="BO105" s="295"/>
      <c r="BP105" s="295"/>
      <c r="BQ105" s="295"/>
      <c r="BR105" s="295"/>
      <c r="BS105" s="295"/>
      <c r="BT105" s="295"/>
      <c r="BU105" s="295"/>
      <c r="BV105" s="295"/>
    </row>
    <row r="106" spans="63:74" x14ac:dyDescent="0.25">
      <c r="BK106" s="295"/>
      <c r="BL106" s="295"/>
      <c r="BM106" s="295"/>
      <c r="BN106" s="295"/>
      <c r="BO106" s="295"/>
      <c r="BP106" s="295"/>
      <c r="BQ106" s="295"/>
      <c r="BR106" s="295"/>
      <c r="BS106" s="295"/>
      <c r="BT106" s="295"/>
      <c r="BU106" s="295"/>
      <c r="BV106" s="295"/>
    </row>
    <row r="107" spans="63:74" x14ac:dyDescent="0.25">
      <c r="BK107" s="295"/>
      <c r="BL107" s="295"/>
      <c r="BM107" s="295"/>
      <c r="BN107" s="295"/>
      <c r="BO107" s="295"/>
      <c r="BP107" s="295"/>
      <c r="BQ107" s="295"/>
      <c r="BR107" s="295"/>
      <c r="BS107" s="295"/>
      <c r="BT107" s="295"/>
      <c r="BU107" s="295"/>
      <c r="BV107" s="295"/>
    </row>
    <row r="108" spans="63:74" x14ac:dyDescent="0.25">
      <c r="BK108" s="295"/>
      <c r="BL108" s="295"/>
      <c r="BM108" s="295"/>
      <c r="BN108" s="295"/>
      <c r="BO108" s="295"/>
      <c r="BP108" s="295"/>
      <c r="BQ108" s="295"/>
      <c r="BR108" s="295"/>
      <c r="BS108" s="295"/>
      <c r="BT108" s="295"/>
      <c r="BU108" s="295"/>
      <c r="BV108" s="295"/>
    </row>
    <row r="109" spans="63:74" x14ac:dyDescent="0.25">
      <c r="BK109" s="295"/>
      <c r="BL109" s="295"/>
      <c r="BM109" s="295"/>
      <c r="BN109" s="295"/>
      <c r="BO109" s="295"/>
      <c r="BP109" s="295"/>
      <c r="BQ109" s="295"/>
      <c r="BR109" s="295"/>
      <c r="BS109" s="295"/>
      <c r="BT109" s="295"/>
      <c r="BU109" s="295"/>
      <c r="BV109" s="295"/>
    </row>
    <row r="110" spans="63:74" x14ac:dyDescent="0.25">
      <c r="BK110" s="295"/>
      <c r="BL110" s="295"/>
      <c r="BM110" s="295"/>
      <c r="BN110" s="295"/>
      <c r="BO110" s="295"/>
      <c r="BP110" s="295"/>
      <c r="BQ110" s="295"/>
      <c r="BR110" s="295"/>
      <c r="BS110" s="295"/>
      <c r="BT110" s="295"/>
      <c r="BU110" s="295"/>
      <c r="BV110" s="295"/>
    </row>
    <row r="111" spans="63:74" x14ac:dyDescent="0.25">
      <c r="BK111" s="295"/>
      <c r="BL111" s="295"/>
      <c r="BM111" s="295"/>
      <c r="BN111" s="295"/>
      <c r="BO111" s="295"/>
      <c r="BP111" s="295"/>
      <c r="BQ111" s="295"/>
      <c r="BR111" s="295"/>
      <c r="BS111" s="295"/>
      <c r="BT111" s="295"/>
      <c r="BU111" s="295"/>
      <c r="BV111" s="295"/>
    </row>
    <row r="112" spans="63:74" x14ac:dyDescent="0.25">
      <c r="BK112" s="295"/>
      <c r="BL112" s="295"/>
      <c r="BM112" s="295"/>
      <c r="BN112" s="295"/>
      <c r="BO112" s="295"/>
      <c r="BP112" s="295"/>
      <c r="BQ112" s="295"/>
      <c r="BR112" s="295"/>
      <c r="BS112" s="295"/>
      <c r="BT112" s="295"/>
      <c r="BU112" s="295"/>
      <c r="BV112" s="295"/>
    </row>
    <row r="113" spans="63:74" x14ac:dyDescent="0.25">
      <c r="BK113" s="295"/>
      <c r="BL113" s="295"/>
      <c r="BM113" s="295"/>
      <c r="BN113" s="295"/>
      <c r="BO113" s="295"/>
      <c r="BP113" s="295"/>
      <c r="BQ113" s="295"/>
      <c r="BR113" s="295"/>
      <c r="BS113" s="295"/>
      <c r="BT113" s="295"/>
      <c r="BU113" s="295"/>
      <c r="BV113" s="295"/>
    </row>
    <row r="114" spans="63:74" x14ac:dyDescent="0.25">
      <c r="BK114" s="295"/>
      <c r="BL114" s="295"/>
      <c r="BM114" s="295"/>
      <c r="BN114" s="295"/>
      <c r="BO114" s="295"/>
      <c r="BP114" s="295"/>
      <c r="BQ114" s="295"/>
      <c r="BR114" s="295"/>
      <c r="BS114" s="295"/>
      <c r="BT114" s="295"/>
      <c r="BU114" s="295"/>
      <c r="BV114" s="295"/>
    </row>
    <row r="115" spans="63:74" x14ac:dyDescent="0.25">
      <c r="BK115" s="295"/>
      <c r="BL115" s="295"/>
      <c r="BM115" s="295"/>
      <c r="BN115" s="295"/>
      <c r="BO115" s="295"/>
      <c r="BP115" s="295"/>
      <c r="BQ115" s="295"/>
      <c r="BR115" s="295"/>
      <c r="BS115" s="295"/>
      <c r="BT115" s="295"/>
      <c r="BU115" s="295"/>
      <c r="BV115" s="295"/>
    </row>
    <row r="116" spans="63:74" x14ac:dyDescent="0.25">
      <c r="BK116" s="295"/>
      <c r="BL116" s="295"/>
      <c r="BM116" s="295"/>
      <c r="BN116" s="295"/>
      <c r="BO116" s="295"/>
      <c r="BP116" s="295"/>
      <c r="BQ116" s="295"/>
      <c r="BR116" s="295"/>
      <c r="BS116" s="295"/>
      <c r="BT116" s="295"/>
      <c r="BU116" s="295"/>
      <c r="BV116" s="295"/>
    </row>
    <row r="117" spans="63:74" x14ac:dyDescent="0.25">
      <c r="BK117" s="295"/>
      <c r="BL117" s="295"/>
      <c r="BM117" s="295"/>
      <c r="BN117" s="295"/>
      <c r="BO117" s="295"/>
      <c r="BP117" s="295"/>
      <c r="BQ117" s="295"/>
      <c r="BR117" s="295"/>
      <c r="BS117" s="295"/>
      <c r="BT117" s="295"/>
      <c r="BU117" s="295"/>
      <c r="BV117" s="295"/>
    </row>
    <row r="118" spans="63:74" x14ac:dyDescent="0.25">
      <c r="BK118" s="295"/>
      <c r="BL118" s="295"/>
      <c r="BM118" s="295"/>
      <c r="BN118" s="295"/>
      <c r="BO118" s="295"/>
      <c r="BP118" s="295"/>
      <c r="BQ118" s="295"/>
      <c r="BR118" s="295"/>
      <c r="BS118" s="295"/>
      <c r="BT118" s="295"/>
      <c r="BU118" s="295"/>
      <c r="BV118" s="295"/>
    </row>
    <row r="119" spans="63:74" x14ac:dyDescent="0.25">
      <c r="BK119" s="295"/>
      <c r="BL119" s="295"/>
      <c r="BM119" s="295"/>
      <c r="BN119" s="295"/>
      <c r="BO119" s="295"/>
      <c r="BP119" s="295"/>
      <c r="BQ119" s="295"/>
      <c r="BR119" s="295"/>
      <c r="BS119" s="295"/>
      <c r="BT119" s="295"/>
      <c r="BU119" s="295"/>
      <c r="BV119" s="295"/>
    </row>
    <row r="120" spans="63:74" x14ac:dyDescent="0.25">
      <c r="BK120" s="295"/>
      <c r="BL120" s="295"/>
      <c r="BM120" s="295"/>
      <c r="BN120" s="295"/>
      <c r="BO120" s="295"/>
      <c r="BP120" s="295"/>
      <c r="BQ120" s="295"/>
      <c r="BR120" s="295"/>
      <c r="BS120" s="295"/>
      <c r="BT120" s="295"/>
      <c r="BU120" s="295"/>
      <c r="BV120" s="295"/>
    </row>
    <row r="121" spans="63:74" x14ac:dyDescent="0.25">
      <c r="BK121" s="295"/>
      <c r="BL121" s="295"/>
      <c r="BM121" s="295"/>
      <c r="BN121" s="295"/>
      <c r="BO121" s="295"/>
      <c r="BP121" s="295"/>
      <c r="BQ121" s="295"/>
      <c r="BR121" s="295"/>
      <c r="BS121" s="295"/>
      <c r="BT121" s="295"/>
      <c r="BU121" s="295"/>
      <c r="BV121" s="295"/>
    </row>
    <row r="122" spans="63:74" x14ac:dyDescent="0.25">
      <c r="BK122" s="295"/>
      <c r="BL122" s="295"/>
      <c r="BM122" s="295"/>
      <c r="BN122" s="295"/>
      <c r="BO122" s="295"/>
      <c r="BP122" s="295"/>
      <c r="BQ122" s="295"/>
      <c r="BR122" s="295"/>
      <c r="BS122" s="295"/>
      <c r="BT122" s="295"/>
      <c r="BU122" s="295"/>
      <c r="BV122" s="295"/>
    </row>
    <row r="123" spans="63:74" x14ac:dyDescent="0.25">
      <c r="BK123" s="295"/>
      <c r="BL123" s="295"/>
      <c r="BM123" s="295"/>
      <c r="BN123" s="295"/>
      <c r="BO123" s="295"/>
      <c r="BP123" s="295"/>
      <c r="BQ123" s="295"/>
      <c r="BR123" s="295"/>
      <c r="BS123" s="295"/>
      <c r="BT123" s="295"/>
      <c r="BU123" s="295"/>
      <c r="BV123" s="295"/>
    </row>
    <row r="124" spans="63:74" x14ac:dyDescent="0.25">
      <c r="BK124" s="295"/>
      <c r="BL124" s="295"/>
      <c r="BM124" s="295"/>
      <c r="BN124" s="295"/>
      <c r="BO124" s="295"/>
      <c r="BP124" s="295"/>
      <c r="BQ124" s="295"/>
      <c r="BR124" s="295"/>
      <c r="BS124" s="295"/>
      <c r="BT124" s="295"/>
      <c r="BU124" s="295"/>
      <c r="BV124" s="295"/>
    </row>
    <row r="125" spans="63:74" x14ac:dyDescent="0.25">
      <c r="BK125" s="295"/>
      <c r="BL125" s="295"/>
      <c r="BM125" s="295"/>
      <c r="BN125" s="295"/>
      <c r="BO125" s="295"/>
      <c r="BP125" s="295"/>
      <c r="BQ125" s="295"/>
      <c r="BR125" s="295"/>
      <c r="BS125" s="295"/>
      <c r="BT125" s="295"/>
      <c r="BU125" s="295"/>
      <c r="BV125" s="295"/>
    </row>
    <row r="126" spans="63:74" x14ac:dyDescent="0.25">
      <c r="BK126" s="295"/>
      <c r="BL126" s="295"/>
      <c r="BM126" s="295"/>
      <c r="BN126" s="295"/>
      <c r="BO126" s="295"/>
      <c r="BP126" s="295"/>
      <c r="BQ126" s="295"/>
      <c r="BR126" s="295"/>
      <c r="BS126" s="295"/>
      <c r="BT126" s="295"/>
      <c r="BU126" s="295"/>
      <c r="BV126" s="295"/>
    </row>
    <row r="127" spans="63:74" x14ac:dyDescent="0.25">
      <c r="BK127" s="295"/>
      <c r="BL127" s="295"/>
      <c r="BM127" s="295"/>
      <c r="BN127" s="295"/>
      <c r="BO127" s="295"/>
      <c r="BP127" s="295"/>
      <c r="BQ127" s="295"/>
      <c r="BR127" s="295"/>
      <c r="BS127" s="295"/>
      <c r="BT127" s="295"/>
      <c r="BU127" s="295"/>
      <c r="BV127" s="295"/>
    </row>
    <row r="128" spans="63:74" x14ac:dyDescent="0.25">
      <c r="BK128" s="295"/>
      <c r="BL128" s="295"/>
      <c r="BM128" s="295"/>
      <c r="BN128" s="295"/>
      <c r="BO128" s="295"/>
      <c r="BP128" s="295"/>
      <c r="BQ128" s="295"/>
      <c r="BR128" s="295"/>
      <c r="BS128" s="295"/>
      <c r="BT128" s="295"/>
      <c r="BU128" s="295"/>
      <c r="BV128" s="295"/>
    </row>
    <row r="129" spans="63:74" x14ac:dyDescent="0.25">
      <c r="BK129" s="295"/>
      <c r="BL129" s="295"/>
      <c r="BM129" s="295"/>
      <c r="BN129" s="295"/>
      <c r="BO129" s="295"/>
      <c r="BP129" s="295"/>
      <c r="BQ129" s="295"/>
      <c r="BR129" s="295"/>
      <c r="BS129" s="295"/>
      <c r="BT129" s="295"/>
      <c r="BU129" s="295"/>
      <c r="BV129" s="295"/>
    </row>
    <row r="130" spans="63:74" x14ac:dyDescent="0.25">
      <c r="BK130" s="295"/>
      <c r="BL130" s="295"/>
      <c r="BM130" s="295"/>
      <c r="BN130" s="295"/>
      <c r="BO130" s="295"/>
      <c r="BP130" s="295"/>
      <c r="BQ130" s="295"/>
      <c r="BR130" s="295"/>
      <c r="BS130" s="295"/>
      <c r="BT130" s="295"/>
      <c r="BU130" s="295"/>
      <c r="BV130" s="295"/>
    </row>
    <row r="131" spans="63:74" x14ac:dyDescent="0.25">
      <c r="BK131" s="295"/>
      <c r="BL131" s="295"/>
      <c r="BM131" s="295"/>
      <c r="BN131" s="295"/>
      <c r="BO131" s="295"/>
      <c r="BP131" s="295"/>
      <c r="BQ131" s="295"/>
      <c r="BR131" s="295"/>
      <c r="BS131" s="295"/>
      <c r="BT131" s="295"/>
      <c r="BU131" s="295"/>
      <c r="BV131" s="295"/>
    </row>
    <row r="132" spans="63:74" x14ac:dyDescent="0.25">
      <c r="BK132" s="295"/>
      <c r="BL132" s="295"/>
      <c r="BM132" s="295"/>
      <c r="BN132" s="295"/>
      <c r="BO132" s="295"/>
      <c r="BP132" s="295"/>
      <c r="BQ132" s="295"/>
      <c r="BR132" s="295"/>
      <c r="BS132" s="295"/>
      <c r="BT132" s="295"/>
      <c r="BU132" s="295"/>
      <c r="BV132" s="295"/>
    </row>
    <row r="133" spans="63:74" x14ac:dyDescent="0.25">
      <c r="BK133" s="295"/>
      <c r="BL133" s="295"/>
      <c r="BM133" s="295"/>
      <c r="BN133" s="295"/>
      <c r="BO133" s="295"/>
      <c r="BP133" s="295"/>
      <c r="BQ133" s="295"/>
      <c r="BR133" s="295"/>
      <c r="BS133" s="295"/>
      <c r="BT133" s="295"/>
      <c r="BU133" s="295"/>
      <c r="BV133" s="295"/>
    </row>
    <row r="134" spans="63:74" x14ac:dyDescent="0.25">
      <c r="BK134" s="295"/>
      <c r="BL134" s="295"/>
      <c r="BM134" s="295"/>
      <c r="BN134" s="295"/>
      <c r="BO134" s="295"/>
      <c r="BP134" s="295"/>
      <c r="BQ134" s="295"/>
      <c r="BR134" s="295"/>
      <c r="BS134" s="295"/>
      <c r="BT134" s="295"/>
      <c r="BU134" s="295"/>
      <c r="BV134" s="295"/>
    </row>
    <row r="135" spans="63:74" x14ac:dyDescent="0.25">
      <c r="BK135" s="295"/>
      <c r="BL135" s="295"/>
      <c r="BM135" s="295"/>
      <c r="BN135" s="295"/>
      <c r="BO135" s="295"/>
      <c r="BP135" s="295"/>
      <c r="BQ135" s="295"/>
      <c r="BR135" s="295"/>
      <c r="BS135" s="295"/>
      <c r="BT135" s="295"/>
      <c r="BU135" s="295"/>
      <c r="BV135" s="295"/>
    </row>
    <row r="136" spans="63:74" x14ac:dyDescent="0.25">
      <c r="BK136" s="295"/>
      <c r="BL136" s="295"/>
      <c r="BM136" s="295"/>
      <c r="BN136" s="295"/>
      <c r="BO136" s="295"/>
      <c r="BP136" s="295"/>
      <c r="BQ136" s="295"/>
      <c r="BR136" s="295"/>
      <c r="BS136" s="295"/>
      <c r="BT136" s="295"/>
      <c r="BU136" s="295"/>
      <c r="BV136" s="295"/>
    </row>
    <row r="137" spans="63:74" x14ac:dyDescent="0.25">
      <c r="BK137" s="295"/>
      <c r="BL137" s="295"/>
      <c r="BM137" s="295"/>
      <c r="BN137" s="295"/>
      <c r="BO137" s="295"/>
      <c r="BP137" s="295"/>
      <c r="BQ137" s="295"/>
      <c r="BR137" s="295"/>
      <c r="BS137" s="295"/>
      <c r="BT137" s="295"/>
      <c r="BU137" s="295"/>
      <c r="BV137" s="295"/>
    </row>
    <row r="138" spans="63:74" x14ac:dyDescent="0.25">
      <c r="BK138" s="295"/>
      <c r="BL138" s="295"/>
      <c r="BM138" s="295"/>
      <c r="BN138" s="295"/>
      <c r="BO138" s="295"/>
      <c r="BP138" s="295"/>
      <c r="BQ138" s="295"/>
      <c r="BR138" s="295"/>
      <c r="BS138" s="295"/>
      <c r="BT138" s="295"/>
      <c r="BU138" s="295"/>
      <c r="BV138" s="295"/>
    </row>
    <row r="139" spans="63:74" x14ac:dyDescent="0.25">
      <c r="BK139" s="295"/>
      <c r="BL139" s="295"/>
      <c r="BM139" s="295"/>
      <c r="BN139" s="295"/>
      <c r="BO139" s="295"/>
      <c r="BP139" s="295"/>
      <c r="BQ139" s="295"/>
      <c r="BR139" s="295"/>
      <c r="BS139" s="295"/>
      <c r="BT139" s="295"/>
      <c r="BU139" s="295"/>
      <c r="BV139" s="295"/>
    </row>
    <row r="140" spans="63:74" x14ac:dyDescent="0.25">
      <c r="BK140" s="295"/>
      <c r="BL140" s="295"/>
      <c r="BM140" s="295"/>
      <c r="BN140" s="295"/>
      <c r="BO140" s="295"/>
      <c r="BP140" s="295"/>
      <c r="BQ140" s="295"/>
      <c r="BR140" s="295"/>
      <c r="BS140" s="295"/>
      <c r="BT140" s="295"/>
      <c r="BU140" s="295"/>
      <c r="BV140" s="295"/>
    </row>
    <row r="141" spans="63:74" x14ac:dyDescent="0.25">
      <c r="BK141" s="295"/>
      <c r="BL141" s="295"/>
      <c r="BM141" s="295"/>
      <c r="BN141" s="295"/>
      <c r="BO141" s="295"/>
      <c r="BP141" s="295"/>
      <c r="BQ141" s="295"/>
      <c r="BR141" s="295"/>
      <c r="BS141" s="295"/>
      <c r="BT141" s="295"/>
      <c r="BU141" s="295"/>
      <c r="BV141" s="295"/>
    </row>
    <row r="142" spans="63:74" x14ac:dyDescent="0.25">
      <c r="BK142" s="295"/>
      <c r="BL142" s="295"/>
      <c r="BM142" s="295"/>
      <c r="BN142" s="295"/>
      <c r="BO142" s="295"/>
      <c r="BP142" s="295"/>
      <c r="BQ142" s="295"/>
      <c r="BR142" s="295"/>
      <c r="BS142" s="295"/>
      <c r="BT142" s="295"/>
      <c r="BU142" s="295"/>
      <c r="BV142" s="295"/>
    </row>
    <row r="143" spans="63:74" x14ac:dyDescent="0.25">
      <c r="BK143" s="295"/>
      <c r="BL143" s="295"/>
      <c r="BM143" s="295"/>
      <c r="BN143" s="295"/>
      <c r="BO143" s="295"/>
      <c r="BP143" s="295"/>
      <c r="BQ143" s="295"/>
      <c r="BR143" s="295"/>
      <c r="BS143" s="295"/>
      <c r="BT143" s="295"/>
      <c r="BU143" s="295"/>
      <c r="BV143" s="295"/>
    </row>
    <row r="144" spans="63:74" x14ac:dyDescent="0.25">
      <c r="BK144" s="295"/>
      <c r="BL144" s="295"/>
      <c r="BM144" s="295"/>
      <c r="BN144" s="295"/>
      <c r="BO144" s="295"/>
      <c r="BP144" s="295"/>
      <c r="BQ144" s="295"/>
      <c r="BR144" s="295"/>
      <c r="BS144" s="295"/>
      <c r="BT144" s="295"/>
      <c r="BU144" s="295"/>
      <c r="BV144" s="295"/>
    </row>
  </sheetData>
  <mergeCells count="21">
    <mergeCell ref="A1:A2"/>
    <mergeCell ref="B1:AL1"/>
    <mergeCell ref="B51:Q51"/>
    <mergeCell ref="B43:Q43"/>
    <mergeCell ref="B48:Q48"/>
    <mergeCell ref="B44:Q44"/>
    <mergeCell ref="B41:Q41"/>
    <mergeCell ref="B42:Q42"/>
    <mergeCell ref="B46:Q46"/>
    <mergeCell ref="B47:Q47"/>
    <mergeCell ref="B54:Q54"/>
    <mergeCell ref="AM3:AX3"/>
    <mergeCell ref="AY3:BJ3"/>
    <mergeCell ref="BK3:BV3"/>
    <mergeCell ref="C3:N3"/>
    <mergeCell ref="O3:Z3"/>
    <mergeCell ref="AA3:AL3"/>
    <mergeCell ref="B52:Q52"/>
    <mergeCell ref="B53:Q53"/>
    <mergeCell ref="B49:Q49"/>
    <mergeCell ref="B50:Q50"/>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3"/>
  <sheetViews>
    <sheetView tabSelected="1" workbookViewId="0">
      <pane xSplit="2" ySplit="4" topLeftCell="C5" activePane="bottomRight" state="frozen"/>
      <selection activeCell="BF63" sqref="BF63"/>
      <selection pane="topRight" activeCell="BF63" sqref="BF63"/>
      <selection pane="bottomLeft" activeCell="BF63" sqref="BF63"/>
      <selection pane="bottomRight" activeCell="I7" sqref="I7"/>
    </sheetView>
  </sheetViews>
  <sheetFormatPr defaultColWidth="8.54296875" defaultRowHeight="10.5" x14ac:dyDescent="0.25"/>
  <cols>
    <col min="1" max="1" width="17.453125" style="127" customWidth="1"/>
    <col min="2" max="2" width="42.7265625" style="120" customWidth="1"/>
    <col min="3" max="50" width="6.54296875" style="120" customWidth="1"/>
    <col min="51" max="55" width="6.54296875" style="357" customWidth="1"/>
    <col min="56" max="58" width="6.54296875" style="465" customWidth="1"/>
    <col min="59" max="62" width="6.54296875" style="357" customWidth="1"/>
    <col min="63" max="74" width="6.54296875" style="120" customWidth="1"/>
    <col min="75" max="16384" width="8.54296875" style="120"/>
  </cols>
  <sheetData>
    <row r="1" spans="1:74" ht="13" x14ac:dyDescent="0.3">
      <c r="A1" s="649" t="s">
        <v>699</v>
      </c>
      <c r="B1" s="665" t="s">
        <v>1434</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4" ht="12.5" x14ac:dyDescent="0.25">
      <c r="A2" s="650"/>
      <c r="B2" s="392" t="str">
        <f>"U.S. Energy Information Administration  |  Short-Term Energy Outlook  - "&amp;Dates!D1</f>
        <v>U.S. Energy Information Administration  |  Short-Term Energy Outlook  - May 2024</v>
      </c>
      <c r="C2" s="395"/>
      <c r="D2" s="395"/>
      <c r="E2" s="395"/>
      <c r="F2" s="395"/>
      <c r="G2" s="564"/>
      <c r="H2" s="564"/>
      <c r="I2" s="564"/>
      <c r="J2" s="564"/>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row>
    <row r="3" spans="1:74" s="9" customFormat="1" ht="13" x14ac:dyDescent="0.3">
      <c r="A3" s="575" t="s">
        <v>1155</v>
      </c>
      <c r="B3" s="607"/>
      <c r="C3" s="666">
        <f>Dates!D3</f>
        <v>2020</v>
      </c>
      <c r="D3" s="667"/>
      <c r="E3" s="667"/>
      <c r="F3" s="667"/>
      <c r="G3" s="667"/>
      <c r="H3" s="667"/>
      <c r="I3" s="667"/>
      <c r="J3" s="667"/>
      <c r="K3" s="667"/>
      <c r="L3" s="667"/>
      <c r="M3" s="667"/>
      <c r="N3" s="668"/>
      <c r="O3" s="666">
        <f>C3+1</f>
        <v>2021</v>
      </c>
      <c r="P3" s="669"/>
      <c r="Q3" s="669"/>
      <c r="R3" s="669"/>
      <c r="S3" s="669"/>
      <c r="T3" s="669"/>
      <c r="U3" s="669"/>
      <c r="V3" s="669"/>
      <c r="W3" s="669"/>
      <c r="X3" s="667"/>
      <c r="Y3" s="667"/>
      <c r="Z3" s="668"/>
      <c r="AA3" s="670">
        <f>O3+1</f>
        <v>2022</v>
      </c>
      <c r="AB3" s="667"/>
      <c r="AC3" s="667"/>
      <c r="AD3" s="667"/>
      <c r="AE3" s="667"/>
      <c r="AF3" s="667"/>
      <c r="AG3" s="667"/>
      <c r="AH3" s="667"/>
      <c r="AI3" s="667"/>
      <c r="AJ3" s="667"/>
      <c r="AK3" s="667"/>
      <c r="AL3" s="668"/>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589"/>
      <c r="B5" s="590" t="s">
        <v>1136</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291"/>
      <c r="AZ5" s="291"/>
      <c r="BA5" s="291"/>
      <c r="BB5" s="291"/>
      <c r="BC5" s="291"/>
      <c r="BD5" s="198"/>
      <c r="BE5" s="198"/>
      <c r="BF5" s="198"/>
      <c r="BG5" s="198"/>
      <c r="BH5" s="198"/>
      <c r="BI5" s="198"/>
      <c r="BJ5" s="291"/>
      <c r="BK5" s="291"/>
      <c r="BL5" s="291"/>
      <c r="BM5" s="291"/>
      <c r="BN5" s="291"/>
      <c r="BO5" s="291"/>
      <c r="BP5" s="291"/>
      <c r="BQ5" s="291"/>
      <c r="BR5" s="291"/>
      <c r="BS5" s="291"/>
      <c r="BT5" s="291"/>
      <c r="BU5" s="291"/>
      <c r="BV5" s="291"/>
    </row>
    <row r="6" spans="1:74" ht="11.15" customHeight="1" x14ac:dyDescent="0.25">
      <c r="A6" s="589" t="s">
        <v>270</v>
      </c>
      <c r="B6" s="591" t="s">
        <v>1297</v>
      </c>
      <c r="C6" s="198">
        <v>101.00411097999999</v>
      </c>
      <c r="D6" s="198">
        <v>99.812086549</v>
      </c>
      <c r="E6" s="198">
        <v>100.05847937</v>
      </c>
      <c r="F6" s="198">
        <v>99.440042980000001</v>
      </c>
      <c r="G6" s="198">
        <v>88.153888637999998</v>
      </c>
      <c r="H6" s="198">
        <v>88.285058883999994</v>
      </c>
      <c r="I6" s="198">
        <v>90.142905271000004</v>
      </c>
      <c r="J6" s="198">
        <v>91.091452985999993</v>
      </c>
      <c r="K6" s="198">
        <v>91.183784770000003</v>
      </c>
      <c r="L6" s="198">
        <v>91.448389642999999</v>
      </c>
      <c r="M6" s="198">
        <v>93.116325033999999</v>
      </c>
      <c r="N6" s="198">
        <v>93.080515641999995</v>
      </c>
      <c r="O6" s="198">
        <v>93.879817101</v>
      </c>
      <c r="P6" s="198">
        <v>90.510238603000005</v>
      </c>
      <c r="Q6" s="198">
        <v>93.828458318000003</v>
      </c>
      <c r="R6" s="198">
        <v>94.001810516000006</v>
      </c>
      <c r="S6" s="198">
        <v>94.976313361999999</v>
      </c>
      <c r="T6" s="198">
        <v>95.528358241999996</v>
      </c>
      <c r="U6" s="198">
        <v>97.049190672999998</v>
      </c>
      <c r="V6" s="198">
        <v>96.488930401000005</v>
      </c>
      <c r="W6" s="198">
        <v>96.725206970000002</v>
      </c>
      <c r="X6" s="198">
        <v>98.071893936999999</v>
      </c>
      <c r="Y6" s="198">
        <v>98.705980513</v>
      </c>
      <c r="Z6" s="198">
        <v>98.253913459000003</v>
      </c>
      <c r="AA6" s="198">
        <v>98.264802223999993</v>
      </c>
      <c r="AB6" s="198">
        <v>98.992537951000003</v>
      </c>
      <c r="AC6" s="198">
        <v>99.638258886000003</v>
      </c>
      <c r="AD6" s="198">
        <v>98.778320656000005</v>
      </c>
      <c r="AE6" s="198">
        <v>98.701925545999998</v>
      </c>
      <c r="AF6" s="198">
        <v>99.117913501999993</v>
      </c>
      <c r="AG6" s="198">
        <v>100.34061402</v>
      </c>
      <c r="AH6" s="198">
        <v>100.96725782999999</v>
      </c>
      <c r="AI6" s="198">
        <v>101.36208893</v>
      </c>
      <c r="AJ6" s="198">
        <v>101.50485284</v>
      </c>
      <c r="AK6" s="198">
        <v>101.58114150999999</v>
      </c>
      <c r="AL6" s="198">
        <v>100.51463785999999</v>
      </c>
      <c r="AM6" s="198">
        <v>100.66751305</v>
      </c>
      <c r="AN6" s="198">
        <v>101.17900622000001</v>
      </c>
      <c r="AO6" s="198">
        <v>101.47716938000001</v>
      </c>
      <c r="AP6" s="198">
        <v>101.48972962000001</v>
      </c>
      <c r="AQ6" s="198">
        <v>100.77660012</v>
      </c>
      <c r="AR6" s="198">
        <v>102.19196788000001</v>
      </c>
      <c r="AS6" s="198">
        <v>101.54638678000001</v>
      </c>
      <c r="AT6" s="198">
        <v>101.24641325</v>
      </c>
      <c r="AU6" s="198">
        <v>102.29422743000001</v>
      </c>
      <c r="AV6" s="198">
        <v>102.39132862</v>
      </c>
      <c r="AW6" s="198">
        <v>103.14004911000001</v>
      </c>
      <c r="AX6" s="198">
        <v>103.12055168000001</v>
      </c>
      <c r="AY6" s="198">
        <v>100.84635088</v>
      </c>
      <c r="AZ6" s="198">
        <v>102.01542276000001</v>
      </c>
      <c r="BA6" s="198">
        <v>102.53086845999999</v>
      </c>
      <c r="BB6" s="198">
        <v>102.08300495</v>
      </c>
      <c r="BC6" s="291">
        <v>101.95694554000001</v>
      </c>
      <c r="BD6" s="291">
        <v>102.1211121</v>
      </c>
      <c r="BE6" s="291">
        <v>103.37676152</v>
      </c>
      <c r="BF6" s="291">
        <v>103.58279419</v>
      </c>
      <c r="BG6" s="291">
        <v>103.42291650999999</v>
      </c>
      <c r="BH6" s="291">
        <v>103.69297477000001</v>
      </c>
      <c r="BI6" s="291">
        <v>103.78841631</v>
      </c>
      <c r="BJ6" s="291">
        <v>103.64801430999999</v>
      </c>
      <c r="BK6" s="291">
        <v>103.64717782</v>
      </c>
      <c r="BL6" s="291">
        <v>103.46400953</v>
      </c>
      <c r="BM6" s="291">
        <v>103.82094192</v>
      </c>
      <c r="BN6" s="291">
        <v>104.1608701</v>
      </c>
      <c r="BO6" s="291">
        <v>104.36496943</v>
      </c>
      <c r="BP6" s="291">
        <v>104.92435899</v>
      </c>
      <c r="BQ6" s="291">
        <v>105.43334389</v>
      </c>
      <c r="BR6" s="291">
        <v>105.12854193</v>
      </c>
      <c r="BS6" s="291">
        <v>105.12117068000001</v>
      </c>
      <c r="BT6" s="291">
        <v>105.33027513</v>
      </c>
      <c r="BU6" s="291">
        <v>105.35854442</v>
      </c>
      <c r="BV6" s="291">
        <v>105.01664922000001</v>
      </c>
    </row>
    <row r="7" spans="1:74" ht="11.15" customHeight="1" x14ac:dyDescent="0.25">
      <c r="A7" s="589" t="s">
        <v>1298</v>
      </c>
      <c r="B7" s="592" t="s">
        <v>1453</v>
      </c>
      <c r="C7" s="198">
        <v>78.622922156000001</v>
      </c>
      <c r="D7" s="198">
        <v>77.751463258000001</v>
      </c>
      <c r="E7" s="198">
        <v>77.957155611999994</v>
      </c>
      <c r="F7" s="198">
        <v>78.125578856000004</v>
      </c>
      <c r="G7" s="198">
        <v>66.799083413000005</v>
      </c>
      <c r="H7" s="198">
        <v>65.994418218999996</v>
      </c>
      <c r="I7" s="198">
        <v>67.318501940999994</v>
      </c>
      <c r="J7" s="198">
        <v>68.337065949000007</v>
      </c>
      <c r="K7" s="198">
        <v>68.378216303000002</v>
      </c>
      <c r="L7" s="198">
        <v>68.690415303999998</v>
      </c>
      <c r="M7" s="198">
        <v>70.541105044999995</v>
      </c>
      <c r="N7" s="198">
        <v>71.061023390000003</v>
      </c>
      <c r="O7" s="198">
        <v>71.392290466999995</v>
      </c>
      <c r="P7" s="198">
        <v>69.355670128</v>
      </c>
      <c r="Q7" s="198">
        <v>71.399118857000005</v>
      </c>
      <c r="R7" s="198">
        <v>70.890159629999999</v>
      </c>
      <c r="S7" s="198">
        <v>71.345049564999997</v>
      </c>
      <c r="T7" s="198">
        <v>72.030108815000006</v>
      </c>
      <c r="U7" s="198">
        <v>73.227143858999995</v>
      </c>
      <c r="V7" s="198">
        <v>72.964335884999997</v>
      </c>
      <c r="W7" s="198">
        <v>73.165746683999998</v>
      </c>
      <c r="X7" s="198">
        <v>74.385289291999996</v>
      </c>
      <c r="Y7" s="198">
        <v>75.048681330999997</v>
      </c>
      <c r="Z7" s="198">
        <v>74.720128235999994</v>
      </c>
      <c r="AA7" s="198">
        <v>74.87026247</v>
      </c>
      <c r="AB7" s="198">
        <v>75.706700842000004</v>
      </c>
      <c r="AC7" s="198">
        <v>75.814036379000001</v>
      </c>
      <c r="AD7" s="198">
        <v>75.044997240000001</v>
      </c>
      <c r="AE7" s="198">
        <v>74.381646356000005</v>
      </c>
      <c r="AF7" s="198">
        <v>74.596880342000006</v>
      </c>
      <c r="AG7" s="198">
        <v>75.560058225000006</v>
      </c>
      <c r="AH7" s="198">
        <v>76.681334006</v>
      </c>
      <c r="AI7" s="198">
        <v>77.228394174000002</v>
      </c>
      <c r="AJ7" s="198">
        <v>77.197222904</v>
      </c>
      <c r="AK7" s="198">
        <v>77.080376799000007</v>
      </c>
      <c r="AL7" s="198">
        <v>76.920215330999994</v>
      </c>
      <c r="AM7" s="198">
        <v>76.803094238</v>
      </c>
      <c r="AN7" s="198">
        <v>77.270720389000005</v>
      </c>
      <c r="AO7" s="198">
        <v>77.247642135000007</v>
      </c>
      <c r="AP7" s="198">
        <v>76.873908215</v>
      </c>
      <c r="AQ7" s="198">
        <v>76.121838025000002</v>
      </c>
      <c r="AR7" s="198">
        <v>76.813916477000006</v>
      </c>
      <c r="AS7" s="198">
        <v>76.079606849000001</v>
      </c>
      <c r="AT7" s="198">
        <v>75.736336989999998</v>
      </c>
      <c r="AU7" s="198">
        <v>76.767115763999996</v>
      </c>
      <c r="AV7" s="198">
        <v>76.908817979000005</v>
      </c>
      <c r="AW7" s="198">
        <v>77.186408608999997</v>
      </c>
      <c r="AX7" s="198">
        <v>77.376305496000001</v>
      </c>
      <c r="AY7" s="198">
        <v>76.047800195999997</v>
      </c>
      <c r="AZ7" s="198">
        <v>76.697282154999996</v>
      </c>
      <c r="BA7" s="198">
        <v>77.281891854999998</v>
      </c>
      <c r="BB7" s="198">
        <v>76.753771090000001</v>
      </c>
      <c r="BC7" s="291">
        <v>76.244463366999994</v>
      </c>
      <c r="BD7" s="291">
        <v>76.207091321999997</v>
      </c>
      <c r="BE7" s="291">
        <v>77.328243275999995</v>
      </c>
      <c r="BF7" s="291">
        <v>77.463361464000002</v>
      </c>
      <c r="BG7" s="291">
        <v>77.580845800000006</v>
      </c>
      <c r="BH7" s="291">
        <v>77.898581798999999</v>
      </c>
      <c r="BI7" s="291">
        <v>77.945552957000004</v>
      </c>
      <c r="BJ7" s="291">
        <v>77.940152308999998</v>
      </c>
      <c r="BK7" s="291">
        <v>78.229047784000002</v>
      </c>
      <c r="BL7" s="291">
        <v>78.086161646999997</v>
      </c>
      <c r="BM7" s="291">
        <v>78.271310804999999</v>
      </c>
      <c r="BN7" s="291">
        <v>78.363773234999996</v>
      </c>
      <c r="BO7" s="291">
        <v>78.193926079999997</v>
      </c>
      <c r="BP7" s="291">
        <v>78.592190901999999</v>
      </c>
      <c r="BQ7" s="291">
        <v>79.028815936000001</v>
      </c>
      <c r="BR7" s="291">
        <v>78.697834847999999</v>
      </c>
      <c r="BS7" s="291">
        <v>78.945591261000004</v>
      </c>
      <c r="BT7" s="291">
        <v>79.070982224999995</v>
      </c>
      <c r="BU7" s="291">
        <v>79.120641466999999</v>
      </c>
      <c r="BV7" s="291">
        <v>79.026948595999997</v>
      </c>
    </row>
    <row r="8" spans="1:74" ht="11.15" customHeight="1" x14ac:dyDescent="0.25">
      <c r="A8" s="589" t="s">
        <v>1299</v>
      </c>
      <c r="B8" s="592" t="s">
        <v>1454</v>
      </c>
      <c r="C8" s="198">
        <v>22.381188818999998</v>
      </c>
      <c r="D8" s="198">
        <v>22.060623289999999</v>
      </c>
      <c r="E8" s="198">
        <v>22.101323757999999</v>
      </c>
      <c r="F8" s="198">
        <v>21.314464123</v>
      </c>
      <c r="G8" s="198">
        <v>21.354805225</v>
      </c>
      <c r="H8" s="198">
        <v>22.290640665000002</v>
      </c>
      <c r="I8" s="198">
        <v>22.824403329999999</v>
      </c>
      <c r="J8" s="198">
        <v>22.754387037000001</v>
      </c>
      <c r="K8" s="198">
        <v>22.805568467000001</v>
      </c>
      <c r="L8" s="198">
        <v>22.757974339</v>
      </c>
      <c r="M8" s="198">
        <v>22.575219989000001</v>
      </c>
      <c r="N8" s="198">
        <v>22.019492251999999</v>
      </c>
      <c r="O8" s="198">
        <v>22.487526634000002</v>
      </c>
      <c r="P8" s="198">
        <v>21.154568475000001</v>
      </c>
      <c r="Q8" s="198">
        <v>22.429339461000001</v>
      </c>
      <c r="R8" s="198">
        <v>23.111650887</v>
      </c>
      <c r="S8" s="198">
        <v>23.631263797999999</v>
      </c>
      <c r="T8" s="198">
        <v>23.498249427000001</v>
      </c>
      <c r="U8" s="198">
        <v>23.822046814</v>
      </c>
      <c r="V8" s="198">
        <v>23.524594516000001</v>
      </c>
      <c r="W8" s="198">
        <v>23.559460286</v>
      </c>
      <c r="X8" s="198">
        <v>23.686604644999999</v>
      </c>
      <c r="Y8" s="198">
        <v>23.657299181999999</v>
      </c>
      <c r="Z8" s="198">
        <v>23.533785222999999</v>
      </c>
      <c r="AA8" s="198">
        <v>23.394539754</v>
      </c>
      <c r="AB8" s="198">
        <v>23.285837108999999</v>
      </c>
      <c r="AC8" s="198">
        <v>23.824222506000002</v>
      </c>
      <c r="AD8" s="198">
        <v>23.733323416000001</v>
      </c>
      <c r="AE8" s="198">
        <v>24.320279190000001</v>
      </c>
      <c r="AF8" s="198">
        <v>24.521033160000002</v>
      </c>
      <c r="AG8" s="198">
        <v>24.780555798999998</v>
      </c>
      <c r="AH8" s="198">
        <v>24.285923829000001</v>
      </c>
      <c r="AI8" s="198">
        <v>24.133694753</v>
      </c>
      <c r="AJ8" s="198">
        <v>24.307629940999998</v>
      </c>
      <c r="AK8" s="198">
        <v>24.500764707999998</v>
      </c>
      <c r="AL8" s="198">
        <v>23.594422530999999</v>
      </c>
      <c r="AM8" s="198">
        <v>23.864418817000001</v>
      </c>
      <c r="AN8" s="198">
        <v>23.908285834000001</v>
      </c>
      <c r="AO8" s="198">
        <v>24.229527247</v>
      </c>
      <c r="AP8" s="198">
        <v>24.615821409999999</v>
      </c>
      <c r="AQ8" s="198">
        <v>24.654762096999999</v>
      </c>
      <c r="AR8" s="198">
        <v>25.3780514</v>
      </c>
      <c r="AS8" s="198">
        <v>25.466779935000002</v>
      </c>
      <c r="AT8" s="198">
        <v>25.510076258000002</v>
      </c>
      <c r="AU8" s="198">
        <v>25.527111667</v>
      </c>
      <c r="AV8" s="198">
        <v>25.482510645000001</v>
      </c>
      <c r="AW8" s="198">
        <v>25.953640503999999</v>
      </c>
      <c r="AX8" s="198">
        <v>25.744246182000001</v>
      </c>
      <c r="AY8" s="198">
        <v>24.798550680999998</v>
      </c>
      <c r="AZ8" s="198">
        <v>25.318140606</v>
      </c>
      <c r="BA8" s="198">
        <v>25.248976603999999</v>
      </c>
      <c r="BB8" s="198">
        <v>25.329233860999999</v>
      </c>
      <c r="BC8" s="291">
        <v>25.712482176000002</v>
      </c>
      <c r="BD8" s="291">
        <v>25.914020776000001</v>
      </c>
      <c r="BE8" s="291">
        <v>26.048518239</v>
      </c>
      <c r="BF8" s="291">
        <v>26.11943273</v>
      </c>
      <c r="BG8" s="291">
        <v>25.842070707000001</v>
      </c>
      <c r="BH8" s="291">
        <v>25.794392976000001</v>
      </c>
      <c r="BI8" s="291">
        <v>25.842863353999999</v>
      </c>
      <c r="BJ8" s="291">
        <v>25.707862002999999</v>
      </c>
      <c r="BK8" s="291">
        <v>25.418130031</v>
      </c>
      <c r="BL8" s="291">
        <v>25.377847880000001</v>
      </c>
      <c r="BM8" s="291">
        <v>25.549631111</v>
      </c>
      <c r="BN8" s="291">
        <v>25.797096863</v>
      </c>
      <c r="BO8" s="291">
        <v>26.171043353000002</v>
      </c>
      <c r="BP8" s="291">
        <v>26.332168091</v>
      </c>
      <c r="BQ8" s="291">
        <v>26.404527956999999</v>
      </c>
      <c r="BR8" s="291">
        <v>26.430707081000001</v>
      </c>
      <c r="BS8" s="291">
        <v>26.175579418000002</v>
      </c>
      <c r="BT8" s="291">
        <v>26.259292901999999</v>
      </c>
      <c r="BU8" s="291">
        <v>26.237902949999999</v>
      </c>
      <c r="BV8" s="291">
        <v>25.989700624000001</v>
      </c>
    </row>
    <row r="9" spans="1:74" ht="11.15" customHeight="1" x14ac:dyDescent="0.25">
      <c r="A9" s="589"/>
      <c r="B9" s="592"/>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291"/>
      <c r="BD9" s="291"/>
      <c r="BE9" s="291"/>
      <c r="BF9" s="291"/>
      <c r="BG9" s="291"/>
      <c r="BH9" s="291"/>
      <c r="BI9" s="291"/>
      <c r="BJ9" s="291"/>
      <c r="BK9" s="291"/>
      <c r="BL9" s="291"/>
      <c r="BM9" s="291"/>
      <c r="BN9" s="291"/>
      <c r="BO9" s="291"/>
      <c r="BP9" s="291"/>
      <c r="BQ9" s="291"/>
      <c r="BR9" s="291"/>
      <c r="BS9" s="291"/>
      <c r="BT9" s="291"/>
      <c r="BU9" s="291"/>
      <c r="BV9" s="291"/>
    </row>
    <row r="10" spans="1:74" ht="11.15" customHeight="1" x14ac:dyDescent="0.25">
      <c r="A10" s="589" t="s">
        <v>270</v>
      </c>
      <c r="B10" s="591" t="s">
        <v>1297</v>
      </c>
      <c r="C10" s="198">
        <v>101.00411097999999</v>
      </c>
      <c r="D10" s="198">
        <v>99.812086549</v>
      </c>
      <c r="E10" s="198">
        <v>100.05847937</v>
      </c>
      <c r="F10" s="198">
        <v>99.440042980000001</v>
      </c>
      <c r="G10" s="198">
        <v>88.153888637999998</v>
      </c>
      <c r="H10" s="198">
        <v>88.285058883999994</v>
      </c>
      <c r="I10" s="198">
        <v>90.142905271000004</v>
      </c>
      <c r="J10" s="198">
        <v>91.091452985999993</v>
      </c>
      <c r="K10" s="198">
        <v>91.183784770000003</v>
      </c>
      <c r="L10" s="198">
        <v>91.448389642999999</v>
      </c>
      <c r="M10" s="198">
        <v>93.116325033999999</v>
      </c>
      <c r="N10" s="198">
        <v>93.080515641999995</v>
      </c>
      <c r="O10" s="198">
        <v>93.879817101</v>
      </c>
      <c r="P10" s="198">
        <v>90.510238603000005</v>
      </c>
      <c r="Q10" s="198">
        <v>93.828458318000003</v>
      </c>
      <c r="R10" s="198">
        <v>94.001810516000006</v>
      </c>
      <c r="S10" s="198">
        <v>94.976313361999999</v>
      </c>
      <c r="T10" s="198">
        <v>95.528358241999996</v>
      </c>
      <c r="U10" s="198">
        <v>97.049190672999998</v>
      </c>
      <c r="V10" s="198">
        <v>96.488930401000005</v>
      </c>
      <c r="W10" s="198">
        <v>96.725206970000002</v>
      </c>
      <c r="X10" s="198">
        <v>98.071893936999999</v>
      </c>
      <c r="Y10" s="198">
        <v>98.705980513</v>
      </c>
      <c r="Z10" s="198">
        <v>98.253913459000003</v>
      </c>
      <c r="AA10" s="198">
        <v>98.264802223999993</v>
      </c>
      <c r="AB10" s="198">
        <v>98.992537951000003</v>
      </c>
      <c r="AC10" s="198">
        <v>99.638258886000003</v>
      </c>
      <c r="AD10" s="198">
        <v>98.778320656000005</v>
      </c>
      <c r="AE10" s="198">
        <v>98.701925545999998</v>
      </c>
      <c r="AF10" s="198">
        <v>99.117913501999993</v>
      </c>
      <c r="AG10" s="198">
        <v>100.34061402</v>
      </c>
      <c r="AH10" s="198">
        <v>100.96725782999999</v>
      </c>
      <c r="AI10" s="198">
        <v>101.36208893</v>
      </c>
      <c r="AJ10" s="198">
        <v>101.50485284</v>
      </c>
      <c r="AK10" s="198">
        <v>101.58114150999999</v>
      </c>
      <c r="AL10" s="198">
        <v>100.51463785999999</v>
      </c>
      <c r="AM10" s="198">
        <v>100.66751305</v>
      </c>
      <c r="AN10" s="198">
        <v>101.17900622000001</v>
      </c>
      <c r="AO10" s="198">
        <v>101.47716938000001</v>
      </c>
      <c r="AP10" s="198">
        <v>101.48972962000001</v>
      </c>
      <c r="AQ10" s="198">
        <v>100.77660012</v>
      </c>
      <c r="AR10" s="198">
        <v>102.19196788000001</v>
      </c>
      <c r="AS10" s="198">
        <v>101.54638678000001</v>
      </c>
      <c r="AT10" s="198">
        <v>101.24641325</v>
      </c>
      <c r="AU10" s="198">
        <v>102.29422743000001</v>
      </c>
      <c r="AV10" s="198">
        <v>102.39132862</v>
      </c>
      <c r="AW10" s="198">
        <v>103.14004911000001</v>
      </c>
      <c r="AX10" s="198">
        <v>103.12055168000001</v>
      </c>
      <c r="AY10" s="198">
        <v>100.84635088</v>
      </c>
      <c r="AZ10" s="198">
        <v>102.01542276000001</v>
      </c>
      <c r="BA10" s="198">
        <v>102.53086845999999</v>
      </c>
      <c r="BB10" s="198">
        <v>102.08300495</v>
      </c>
      <c r="BC10" s="291">
        <v>101.95694554000001</v>
      </c>
      <c r="BD10" s="291">
        <v>102.1211121</v>
      </c>
      <c r="BE10" s="291">
        <v>103.37676152</v>
      </c>
      <c r="BF10" s="291">
        <v>103.58279419</v>
      </c>
      <c r="BG10" s="291">
        <v>103.42291650999999</v>
      </c>
      <c r="BH10" s="291">
        <v>103.69297477000001</v>
      </c>
      <c r="BI10" s="291">
        <v>103.78841631</v>
      </c>
      <c r="BJ10" s="291">
        <v>103.64801430999999</v>
      </c>
      <c r="BK10" s="291">
        <v>103.64717782</v>
      </c>
      <c r="BL10" s="291">
        <v>103.46400953</v>
      </c>
      <c r="BM10" s="291">
        <v>103.82094192</v>
      </c>
      <c r="BN10" s="291">
        <v>104.1608701</v>
      </c>
      <c r="BO10" s="291">
        <v>104.36496943</v>
      </c>
      <c r="BP10" s="291">
        <v>104.92435899</v>
      </c>
      <c r="BQ10" s="291">
        <v>105.43334389</v>
      </c>
      <c r="BR10" s="291">
        <v>105.12854193</v>
      </c>
      <c r="BS10" s="291">
        <v>105.12117068000001</v>
      </c>
      <c r="BT10" s="291">
        <v>105.33027513</v>
      </c>
      <c r="BU10" s="291">
        <v>105.35854442</v>
      </c>
      <c r="BV10" s="291">
        <v>105.01664922000001</v>
      </c>
    </row>
    <row r="11" spans="1:74" ht="11.15" customHeight="1" x14ac:dyDescent="0.25">
      <c r="A11" s="589" t="s">
        <v>268</v>
      </c>
      <c r="B11" s="591" t="s">
        <v>1300</v>
      </c>
      <c r="C11" s="198">
        <v>32.365057297</v>
      </c>
      <c r="D11" s="198">
        <v>31.665479487999999</v>
      </c>
      <c r="E11" s="198">
        <v>31.774032181999999</v>
      </c>
      <c r="F11" s="198">
        <v>33.867878701999999</v>
      </c>
      <c r="G11" s="198">
        <v>27.964264771</v>
      </c>
      <c r="H11" s="198">
        <v>26.069566999999999</v>
      </c>
      <c r="I11" s="198">
        <v>26.775825060999999</v>
      </c>
      <c r="J11" s="198">
        <v>27.749811336</v>
      </c>
      <c r="K11" s="198">
        <v>27.807699694</v>
      </c>
      <c r="L11" s="198">
        <v>28.246128814999999</v>
      </c>
      <c r="M11" s="198">
        <v>29.001090963999999</v>
      </c>
      <c r="N11" s="198">
        <v>29.248533198000001</v>
      </c>
      <c r="O11" s="198">
        <v>29.407936649</v>
      </c>
      <c r="P11" s="198">
        <v>28.933584845999999</v>
      </c>
      <c r="Q11" s="198">
        <v>29.060351739000001</v>
      </c>
      <c r="R11" s="198">
        <v>29.160385892000001</v>
      </c>
      <c r="S11" s="198">
        <v>29.698461685000002</v>
      </c>
      <c r="T11" s="198">
        <v>30.261502724</v>
      </c>
      <c r="U11" s="198">
        <v>30.952502723999999</v>
      </c>
      <c r="V11" s="198">
        <v>30.987076769000002</v>
      </c>
      <c r="W11" s="198">
        <v>31.323840806</v>
      </c>
      <c r="X11" s="198">
        <v>31.653104844000001</v>
      </c>
      <c r="Y11" s="198">
        <v>31.917644201000002</v>
      </c>
      <c r="Z11" s="198">
        <v>32.088172268999998</v>
      </c>
      <c r="AA11" s="198">
        <v>32.233705501000003</v>
      </c>
      <c r="AB11" s="198">
        <v>32.841823706</v>
      </c>
      <c r="AC11" s="198">
        <v>32.485829308</v>
      </c>
      <c r="AD11" s="198">
        <v>32.730195535</v>
      </c>
      <c r="AE11" s="198">
        <v>32.280727204000002</v>
      </c>
      <c r="AF11" s="198">
        <v>32.455773602000001</v>
      </c>
      <c r="AG11" s="198">
        <v>32.767791074999998</v>
      </c>
      <c r="AH11" s="198">
        <v>33.758839999999999</v>
      </c>
      <c r="AI11" s="198">
        <v>33.873923206000001</v>
      </c>
      <c r="AJ11" s="198">
        <v>33.445978701999998</v>
      </c>
      <c r="AK11" s="198">
        <v>33.084872498000003</v>
      </c>
      <c r="AL11" s="198">
        <v>33.212063999999998</v>
      </c>
      <c r="AM11" s="198">
        <v>32.580260314</v>
      </c>
      <c r="AN11" s="198">
        <v>32.777799999999999</v>
      </c>
      <c r="AO11" s="198">
        <v>32.966799999999999</v>
      </c>
      <c r="AP11" s="198">
        <v>32.861199999999997</v>
      </c>
      <c r="AQ11" s="198">
        <v>32.147599999999997</v>
      </c>
      <c r="AR11" s="198">
        <v>32.370899999999999</v>
      </c>
      <c r="AS11" s="198">
        <v>31.547899999999998</v>
      </c>
      <c r="AT11" s="198">
        <v>31.363499999999998</v>
      </c>
      <c r="AU11" s="198">
        <v>31.988399999999999</v>
      </c>
      <c r="AV11" s="198">
        <v>31.854399999999998</v>
      </c>
      <c r="AW11" s="198">
        <v>31.905070605999999</v>
      </c>
      <c r="AX11" s="198">
        <v>31.892112128000001</v>
      </c>
      <c r="AY11" s="198">
        <v>31.803629061999999</v>
      </c>
      <c r="AZ11" s="198">
        <v>32.082011113</v>
      </c>
      <c r="BA11" s="198">
        <v>32.244445906000003</v>
      </c>
      <c r="BB11" s="198">
        <v>32.137517895999999</v>
      </c>
      <c r="BC11" s="291">
        <v>31.857628485999999</v>
      </c>
      <c r="BD11" s="291">
        <v>31.739565211999999</v>
      </c>
      <c r="BE11" s="291">
        <v>32.486907524999999</v>
      </c>
      <c r="BF11" s="291">
        <v>32.536190108</v>
      </c>
      <c r="BG11" s="291">
        <v>32.539539476999998</v>
      </c>
      <c r="BH11" s="291">
        <v>32.479274756999999</v>
      </c>
      <c r="BI11" s="291">
        <v>32.351725229000003</v>
      </c>
      <c r="BJ11" s="291">
        <v>32.426704901000001</v>
      </c>
      <c r="BK11" s="291">
        <v>32.300323065000001</v>
      </c>
      <c r="BL11" s="291">
        <v>32.299356197999998</v>
      </c>
      <c r="BM11" s="291">
        <v>32.396686680999998</v>
      </c>
      <c r="BN11" s="291">
        <v>32.439288574000003</v>
      </c>
      <c r="BO11" s="291">
        <v>32.437216442999997</v>
      </c>
      <c r="BP11" s="291">
        <v>32.436094173000001</v>
      </c>
      <c r="BQ11" s="291">
        <v>32.579053516999998</v>
      </c>
      <c r="BR11" s="291">
        <v>32.577317147999999</v>
      </c>
      <c r="BS11" s="291">
        <v>32.575730235999998</v>
      </c>
      <c r="BT11" s="291">
        <v>32.468159290000003</v>
      </c>
      <c r="BU11" s="291">
        <v>32.266809701</v>
      </c>
      <c r="BV11" s="291">
        <v>32.166778602000001</v>
      </c>
    </row>
    <row r="12" spans="1:74" ht="11.15" customHeight="1" x14ac:dyDescent="0.25">
      <c r="A12" s="589" t="s">
        <v>269</v>
      </c>
      <c r="B12" s="592" t="s">
        <v>1453</v>
      </c>
      <c r="C12" s="198">
        <v>27.32</v>
      </c>
      <c r="D12" s="198">
        <v>26.65</v>
      </c>
      <c r="E12" s="198">
        <v>26.79</v>
      </c>
      <c r="F12" s="198">
        <v>28.855</v>
      </c>
      <c r="G12" s="198">
        <v>23.03</v>
      </c>
      <c r="H12" s="198">
        <v>21.13</v>
      </c>
      <c r="I12" s="198">
        <v>21.824999999999999</v>
      </c>
      <c r="J12" s="198">
        <v>22.76</v>
      </c>
      <c r="K12" s="198">
        <v>22.734999999999999</v>
      </c>
      <c r="L12" s="198">
        <v>23.19</v>
      </c>
      <c r="M12" s="198">
        <v>23.92</v>
      </c>
      <c r="N12" s="198">
        <v>24.155000000000001</v>
      </c>
      <c r="O12" s="198">
        <v>24.204999999999998</v>
      </c>
      <c r="P12" s="198">
        <v>23.785</v>
      </c>
      <c r="Q12" s="198">
        <v>23.895</v>
      </c>
      <c r="R12" s="198">
        <v>23.885000000000002</v>
      </c>
      <c r="S12" s="198">
        <v>24.391999999999999</v>
      </c>
      <c r="T12" s="198">
        <v>24.954999999999998</v>
      </c>
      <c r="U12" s="198">
        <v>25.61</v>
      </c>
      <c r="V12" s="198">
        <v>25.635000000000002</v>
      </c>
      <c r="W12" s="198">
        <v>25.965</v>
      </c>
      <c r="X12" s="198">
        <v>26.285</v>
      </c>
      <c r="Y12" s="198">
        <v>26.635000000000002</v>
      </c>
      <c r="Z12" s="198">
        <v>26.7</v>
      </c>
      <c r="AA12" s="198">
        <v>26.7</v>
      </c>
      <c r="AB12" s="198">
        <v>27.395</v>
      </c>
      <c r="AC12" s="198">
        <v>27.065000000000001</v>
      </c>
      <c r="AD12" s="198">
        <v>27.39</v>
      </c>
      <c r="AE12" s="198">
        <v>26.944654</v>
      </c>
      <c r="AF12" s="198">
        <v>27.1</v>
      </c>
      <c r="AG12" s="198">
        <v>27.38</v>
      </c>
      <c r="AH12" s="198">
        <v>28.35</v>
      </c>
      <c r="AI12" s="198">
        <v>28.5</v>
      </c>
      <c r="AJ12" s="198">
        <v>28.085000000000001</v>
      </c>
      <c r="AK12" s="198">
        <v>27.66</v>
      </c>
      <c r="AL12" s="198">
        <v>27.71</v>
      </c>
      <c r="AM12" s="198">
        <v>27.114999999999998</v>
      </c>
      <c r="AN12" s="198">
        <v>27.4</v>
      </c>
      <c r="AO12" s="198">
        <v>27.614999999999998</v>
      </c>
      <c r="AP12" s="198">
        <v>27.59</v>
      </c>
      <c r="AQ12" s="198">
        <v>26.984999999999999</v>
      </c>
      <c r="AR12" s="198">
        <v>27.135000000000002</v>
      </c>
      <c r="AS12" s="198">
        <v>26.29</v>
      </c>
      <c r="AT12" s="198">
        <v>26.085000000000001</v>
      </c>
      <c r="AU12" s="198">
        <v>26.745000000000001</v>
      </c>
      <c r="AV12" s="198">
        <v>26.625</v>
      </c>
      <c r="AW12" s="198">
        <v>26.61</v>
      </c>
      <c r="AX12" s="198">
        <v>26.52</v>
      </c>
      <c r="AY12" s="198">
        <v>26.34</v>
      </c>
      <c r="AZ12" s="198">
        <v>26.704999999999998</v>
      </c>
      <c r="BA12" s="198">
        <v>26.895</v>
      </c>
      <c r="BB12" s="198">
        <v>26.87</v>
      </c>
      <c r="BC12" s="291">
        <v>26.599603999999999</v>
      </c>
      <c r="BD12" s="291">
        <v>26.466764000000001</v>
      </c>
      <c r="BE12" s="291">
        <v>27.192924000000001</v>
      </c>
      <c r="BF12" s="291">
        <v>27.222083000000001</v>
      </c>
      <c r="BG12" s="291">
        <v>27.261243</v>
      </c>
      <c r="BH12" s="291">
        <v>27.215402999999998</v>
      </c>
      <c r="BI12" s="291">
        <v>27.024563000000001</v>
      </c>
      <c r="BJ12" s="291">
        <v>27.023721999999999</v>
      </c>
      <c r="BK12" s="291">
        <v>27.015549</v>
      </c>
      <c r="BL12" s="291">
        <v>27.014209000000001</v>
      </c>
      <c r="BM12" s="291">
        <v>27.112867999999999</v>
      </c>
      <c r="BN12" s="291">
        <v>27.156528000000002</v>
      </c>
      <c r="BO12" s="291">
        <v>27.155187999999999</v>
      </c>
      <c r="BP12" s="291">
        <v>27.153848</v>
      </c>
      <c r="BQ12" s="291">
        <v>27.297507</v>
      </c>
      <c r="BR12" s="291">
        <v>27.296167000000001</v>
      </c>
      <c r="BS12" s="291">
        <v>27.294827000000002</v>
      </c>
      <c r="BT12" s="291">
        <v>27.188486000000001</v>
      </c>
      <c r="BU12" s="291">
        <v>26.987145999999999</v>
      </c>
      <c r="BV12" s="291">
        <v>26.885805999999999</v>
      </c>
    </row>
    <row r="13" spans="1:74" ht="11.15" customHeight="1" x14ac:dyDescent="0.25">
      <c r="A13" s="589" t="s">
        <v>310</v>
      </c>
      <c r="B13" s="592" t="s">
        <v>1454</v>
      </c>
      <c r="C13" s="198">
        <v>5.0450572970999996</v>
      </c>
      <c r="D13" s="198">
        <v>5.0154794881000004</v>
      </c>
      <c r="E13" s="198">
        <v>4.9840321823</v>
      </c>
      <c r="F13" s="198">
        <v>5.0128787016</v>
      </c>
      <c r="G13" s="198">
        <v>4.9342647712999996</v>
      </c>
      <c r="H13" s="198">
        <v>4.9395670003000003</v>
      </c>
      <c r="I13" s="198">
        <v>4.9508250611999998</v>
      </c>
      <c r="J13" s="198">
        <v>4.9898113360999998</v>
      </c>
      <c r="K13" s="198">
        <v>5.0726996938999998</v>
      </c>
      <c r="L13" s="198">
        <v>5.0561288151000001</v>
      </c>
      <c r="M13" s="198">
        <v>5.0810909645000004</v>
      </c>
      <c r="N13" s="198">
        <v>5.0935331984000003</v>
      </c>
      <c r="O13" s="198">
        <v>5.2029366488999997</v>
      </c>
      <c r="P13" s="198">
        <v>5.1485848459000003</v>
      </c>
      <c r="Q13" s="198">
        <v>5.1653517394000001</v>
      </c>
      <c r="R13" s="198">
        <v>5.2753858918000001</v>
      </c>
      <c r="S13" s="198">
        <v>5.3064616854000004</v>
      </c>
      <c r="T13" s="198">
        <v>5.3065027238000004</v>
      </c>
      <c r="U13" s="198">
        <v>5.3425027238</v>
      </c>
      <c r="V13" s="198">
        <v>5.3520767686999999</v>
      </c>
      <c r="W13" s="198">
        <v>5.3588408061999999</v>
      </c>
      <c r="X13" s="198">
        <v>5.3681048436000003</v>
      </c>
      <c r="Y13" s="198">
        <v>5.2826442007000001</v>
      </c>
      <c r="Z13" s="198">
        <v>5.3881722692</v>
      </c>
      <c r="AA13" s="198">
        <v>5.5337055009</v>
      </c>
      <c r="AB13" s="198">
        <v>5.446823706</v>
      </c>
      <c r="AC13" s="198">
        <v>5.4208293075</v>
      </c>
      <c r="AD13" s="198">
        <v>5.3401955353000004</v>
      </c>
      <c r="AE13" s="198">
        <v>5.3360732034999998</v>
      </c>
      <c r="AF13" s="198">
        <v>5.3557736023000002</v>
      </c>
      <c r="AG13" s="198">
        <v>5.387791075</v>
      </c>
      <c r="AH13" s="198">
        <v>5.4088399999999996</v>
      </c>
      <c r="AI13" s="198">
        <v>5.3739232058999997</v>
      </c>
      <c r="AJ13" s="198">
        <v>5.3609787023999997</v>
      </c>
      <c r="AK13" s="198">
        <v>5.4248724976</v>
      </c>
      <c r="AL13" s="198">
        <v>5.5020639999999998</v>
      </c>
      <c r="AM13" s="198">
        <v>5.4652603137</v>
      </c>
      <c r="AN13" s="198">
        <v>5.3777999999999997</v>
      </c>
      <c r="AO13" s="198">
        <v>5.3517999999999999</v>
      </c>
      <c r="AP13" s="198">
        <v>5.2712000000000003</v>
      </c>
      <c r="AQ13" s="198">
        <v>5.1626000000000003</v>
      </c>
      <c r="AR13" s="198">
        <v>5.2359</v>
      </c>
      <c r="AS13" s="198">
        <v>5.2579000000000002</v>
      </c>
      <c r="AT13" s="198">
        <v>5.2785000000000002</v>
      </c>
      <c r="AU13" s="198">
        <v>5.2434000000000003</v>
      </c>
      <c r="AV13" s="198">
        <v>5.2294</v>
      </c>
      <c r="AW13" s="198">
        <v>5.2950706057000003</v>
      </c>
      <c r="AX13" s="198">
        <v>5.3721121276000003</v>
      </c>
      <c r="AY13" s="198">
        <v>5.4636290616999998</v>
      </c>
      <c r="AZ13" s="198">
        <v>5.3770111127</v>
      </c>
      <c r="BA13" s="198">
        <v>5.3494459060999997</v>
      </c>
      <c r="BB13" s="198">
        <v>5.2675178965000002</v>
      </c>
      <c r="BC13" s="291">
        <v>5.2580244860000001</v>
      </c>
      <c r="BD13" s="291">
        <v>5.2728012125000001</v>
      </c>
      <c r="BE13" s="291">
        <v>5.2939835248999998</v>
      </c>
      <c r="BF13" s="291">
        <v>5.3141071081</v>
      </c>
      <c r="BG13" s="291">
        <v>5.2782964771999996</v>
      </c>
      <c r="BH13" s="291">
        <v>5.2638717569000004</v>
      </c>
      <c r="BI13" s="291">
        <v>5.3271622292999998</v>
      </c>
      <c r="BJ13" s="291">
        <v>5.4029829013999997</v>
      </c>
      <c r="BK13" s="291">
        <v>5.2847740646999997</v>
      </c>
      <c r="BL13" s="291">
        <v>5.2851471983999998</v>
      </c>
      <c r="BM13" s="291">
        <v>5.2838186809999996</v>
      </c>
      <c r="BN13" s="291">
        <v>5.2827605738000001</v>
      </c>
      <c r="BO13" s="291">
        <v>5.2820284430999997</v>
      </c>
      <c r="BP13" s="291">
        <v>5.2822461726999999</v>
      </c>
      <c r="BQ13" s="291">
        <v>5.2815465168999998</v>
      </c>
      <c r="BR13" s="291">
        <v>5.2811501478</v>
      </c>
      <c r="BS13" s="291">
        <v>5.2809032361000003</v>
      </c>
      <c r="BT13" s="291">
        <v>5.2796732895999998</v>
      </c>
      <c r="BU13" s="291">
        <v>5.2796637012999996</v>
      </c>
      <c r="BV13" s="291">
        <v>5.2809726017000003</v>
      </c>
    </row>
    <row r="14" spans="1:74" ht="11.15" customHeight="1" x14ac:dyDescent="0.25">
      <c r="A14" s="589" t="s">
        <v>311</v>
      </c>
      <c r="B14" s="591" t="s">
        <v>1301</v>
      </c>
      <c r="C14" s="198">
        <v>68.639053677999996</v>
      </c>
      <c r="D14" s="198">
        <v>68.146607060999997</v>
      </c>
      <c r="E14" s="198">
        <v>68.284447188000001</v>
      </c>
      <c r="F14" s="198">
        <v>65.572164278000002</v>
      </c>
      <c r="G14" s="198">
        <v>60.189623867000002</v>
      </c>
      <c r="H14" s="198">
        <v>62.215491884000002</v>
      </c>
      <c r="I14" s="198">
        <v>63.367080209999997</v>
      </c>
      <c r="J14" s="198">
        <v>63.34164165</v>
      </c>
      <c r="K14" s="198">
        <v>63.376085076000003</v>
      </c>
      <c r="L14" s="198">
        <v>63.202260828</v>
      </c>
      <c r="M14" s="198">
        <v>64.11523407</v>
      </c>
      <c r="N14" s="198">
        <v>63.831982443000001</v>
      </c>
      <c r="O14" s="198">
        <v>64.471880451999994</v>
      </c>
      <c r="P14" s="198">
        <v>61.576653757000003</v>
      </c>
      <c r="Q14" s="198">
        <v>64.768106579000005</v>
      </c>
      <c r="R14" s="198">
        <v>64.841424623999998</v>
      </c>
      <c r="S14" s="198">
        <v>65.277851677000001</v>
      </c>
      <c r="T14" s="198">
        <v>65.266855518</v>
      </c>
      <c r="U14" s="198">
        <v>66.096687949</v>
      </c>
      <c r="V14" s="198">
        <v>65.501853632000007</v>
      </c>
      <c r="W14" s="198">
        <v>65.401366163999995</v>
      </c>
      <c r="X14" s="198">
        <v>66.418789093000001</v>
      </c>
      <c r="Y14" s="198">
        <v>66.788336311999998</v>
      </c>
      <c r="Z14" s="198">
        <v>66.165741189000002</v>
      </c>
      <c r="AA14" s="198">
        <v>66.031096723000005</v>
      </c>
      <c r="AB14" s="198">
        <v>66.150714245000003</v>
      </c>
      <c r="AC14" s="198">
        <v>67.152429577999996</v>
      </c>
      <c r="AD14" s="198">
        <v>66.048125120999998</v>
      </c>
      <c r="AE14" s="198">
        <v>66.421198341999997</v>
      </c>
      <c r="AF14" s="198">
        <v>66.6621399</v>
      </c>
      <c r="AG14" s="198">
        <v>67.572822948999999</v>
      </c>
      <c r="AH14" s="198">
        <v>67.208417835000006</v>
      </c>
      <c r="AI14" s="198">
        <v>67.488165722000005</v>
      </c>
      <c r="AJ14" s="198">
        <v>68.058874141999993</v>
      </c>
      <c r="AK14" s="198">
        <v>68.496269009000002</v>
      </c>
      <c r="AL14" s="198">
        <v>67.302573862000003</v>
      </c>
      <c r="AM14" s="198">
        <v>68.087252741</v>
      </c>
      <c r="AN14" s="198">
        <v>68.401206223000003</v>
      </c>
      <c r="AO14" s="198">
        <v>68.510369382999997</v>
      </c>
      <c r="AP14" s="198">
        <v>68.628529624999999</v>
      </c>
      <c r="AQ14" s="198">
        <v>68.629000121999994</v>
      </c>
      <c r="AR14" s="198">
        <v>69.821067877000004</v>
      </c>
      <c r="AS14" s="198">
        <v>69.998486784999997</v>
      </c>
      <c r="AT14" s="198">
        <v>69.882913247999994</v>
      </c>
      <c r="AU14" s="198">
        <v>70.305827430999997</v>
      </c>
      <c r="AV14" s="198">
        <v>70.536928623999998</v>
      </c>
      <c r="AW14" s="198">
        <v>71.234978506999994</v>
      </c>
      <c r="AX14" s="198">
        <v>71.228439550999994</v>
      </c>
      <c r="AY14" s="198">
        <v>69.042721815999997</v>
      </c>
      <c r="AZ14" s="198">
        <v>69.933411648000003</v>
      </c>
      <c r="BA14" s="198">
        <v>70.286422552999994</v>
      </c>
      <c r="BB14" s="198">
        <v>69.945487053999997</v>
      </c>
      <c r="BC14" s="291">
        <v>70.099317056999993</v>
      </c>
      <c r="BD14" s="291">
        <v>70.381546885999995</v>
      </c>
      <c r="BE14" s="291">
        <v>70.889853990000006</v>
      </c>
      <c r="BF14" s="291">
        <v>71.046604086000002</v>
      </c>
      <c r="BG14" s="291">
        <v>70.883377030000005</v>
      </c>
      <c r="BH14" s="291">
        <v>71.213700017999997</v>
      </c>
      <c r="BI14" s="291">
        <v>71.436691081999996</v>
      </c>
      <c r="BJ14" s="291">
        <v>71.221309410000003</v>
      </c>
      <c r="BK14" s="291">
        <v>71.346854750999995</v>
      </c>
      <c r="BL14" s="291">
        <v>71.164653328</v>
      </c>
      <c r="BM14" s="291">
        <v>71.424255235000004</v>
      </c>
      <c r="BN14" s="291">
        <v>71.721581525000005</v>
      </c>
      <c r="BO14" s="291">
        <v>71.927752991000006</v>
      </c>
      <c r="BP14" s="291">
        <v>72.488264819999998</v>
      </c>
      <c r="BQ14" s="291">
        <v>72.854290375999994</v>
      </c>
      <c r="BR14" s="291">
        <v>72.551224779999998</v>
      </c>
      <c r="BS14" s="291">
        <v>72.545440442</v>
      </c>
      <c r="BT14" s="291">
        <v>72.862115837000005</v>
      </c>
      <c r="BU14" s="291">
        <v>73.091734715000001</v>
      </c>
      <c r="BV14" s="291">
        <v>72.849870617999997</v>
      </c>
    </row>
    <row r="15" spans="1:74" ht="11.15" customHeight="1" x14ac:dyDescent="0.25">
      <c r="A15" s="589" t="s">
        <v>1302</v>
      </c>
      <c r="B15" s="592" t="s">
        <v>1453</v>
      </c>
      <c r="C15" s="198">
        <v>51.302922156000001</v>
      </c>
      <c r="D15" s="198">
        <v>51.101463258000003</v>
      </c>
      <c r="E15" s="198">
        <v>51.167155612000002</v>
      </c>
      <c r="F15" s="198">
        <v>49.270578856</v>
      </c>
      <c r="G15" s="198">
        <v>43.769083412999997</v>
      </c>
      <c r="H15" s="198">
        <v>44.864418219000001</v>
      </c>
      <c r="I15" s="198">
        <v>45.493501940999998</v>
      </c>
      <c r="J15" s="198">
        <v>45.577065949000001</v>
      </c>
      <c r="K15" s="198">
        <v>45.643216303000003</v>
      </c>
      <c r="L15" s="198">
        <v>45.500415304000001</v>
      </c>
      <c r="M15" s="198">
        <v>46.621105045</v>
      </c>
      <c r="N15" s="198">
        <v>46.906023390000001</v>
      </c>
      <c r="O15" s="198">
        <v>47.187290466999997</v>
      </c>
      <c r="P15" s="198">
        <v>45.570670128000003</v>
      </c>
      <c r="Q15" s="198">
        <v>47.504118857000002</v>
      </c>
      <c r="R15" s="198">
        <v>47.005159630000001</v>
      </c>
      <c r="S15" s="198">
        <v>46.953049565000001</v>
      </c>
      <c r="T15" s="198">
        <v>47.075108815</v>
      </c>
      <c r="U15" s="198">
        <v>47.617143859000002</v>
      </c>
      <c r="V15" s="198">
        <v>47.329335884999999</v>
      </c>
      <c r="W15" s="198">
        <v>47.200746684000002</v>
      </c>
      <c r="X15" s="198">
        <v>48.100289291999999</v>
      </c>
      <c r="Y15" s="198">
        <v>48.413681330999999</v>
      </c>
      <c r="Z15" s="198">
        <v>48.020128235999998</v>
      </c>
      <c r="AA15" s="198">
        <v>48.170262469999997</v>
      </c>
      <c r="AB15" s="198">
        <v>48.311700842</v>
      </c>
      <c r="AC15" s="198">
        <v>48.749036379000003</v>
      </c>
      <c r="AD15" s="198">
        <v>47.65499724</v>
      </c>
      <c r="AE15" s="198">
        <v>47.436992355999998</v>
      </c>
      <c r="AF15" s="198">
        <v>47.496880341999997</v>
      </c>
      <c r="AG15" s="198">
        <v>48.180058225000003</v>
      </c>
      <c r="AH15" s="198">
        <v>48.331334005999999</v>
      </c>
      <c r="AI15" s="198">
        <v>48.728394174000002</v>
      </c>
      <c r="AJ15" s="198">
        <v>49.112222903999999</v>
      </c>
      <c r="AK15" s="198">
        <v>49.420376799000003</v>
      </c>
      <c r="AL15" s="198">
        <v>49.210215331000001</v>
      </c>
      <c r="AM15" s="198">
        <v>49.688094237999998</v>
      </c>
      <c r="AN15" s="198">
        <v>49.870720388999999</v>
      </c>
      <c r="AO15" s="198">
        <v>49.632642134999998</v>
      </c>
      <c r="AP15" s="198">
        <v>49.283908214999997</v>
      </c>
      <c r="AQ15" s="198">
        <v>49.136838025000003</v>
      </c>
      <c r="AR15" s="198">
        <v>49.678916477000001</v>
      </c>
      <c r="AS15" s="198">
        <v>49.789606849000002</v>
      </c>
      <c r="AT15" s="198">
        <v>49.651336989999997</v>
      </c>
      <c r="AU15" s="198">
        <v>50.022115763999999</v>
      </c>
      <c r="AV15" s="198">
        <v>50.283817978999998</v>
      </c>
      <c r="AW15" s="198">
        <v>50.576408608999998</v>
      </c>
      <c r="AX15" s="198">
        <v>50.856305495999997</v>
      </c>
      <c r="AY15" s="198">
        <v>49.707800196000001</v>
      </c>
      <c r="AZ15" s="198">
        <v>49.992282154999998</v>
      </c>
      <c r="BA15" s="198">
        <v>50.386891855000002</v>
      </c>
      <c r="BB15" s="198">
        <v>49.883771090000003</v>
      </c>
      <c r="BC15" s="291">
        <v>49.644859367000002</v>
      </c>
      <c r="BD15" s="291">
        <v>49.740327321999999</v>
      </c>
      <c r="BE15" s="291">
        <v>50.135319275999997</v>
      </c>
      <c r="BF15" s="291">
        <v>50.241278463999997</v>
      </c>
      <c r="BG15" s="291">
        <v>50.319602799999998</v>
      </c>
      <c r="BH15" s="291">
        <v>50.683178798999997</v>
      </c>
      <c r="BI15" s="291">
        <v>50.920989957000003</v>
      </c>
      <c r="BJ15" s="291">
        <v>50.916430308999999</v>
      </c>
      <c r="BK15" s="291">
        <v>51.213498784000002</v>
      </c>
      <c r="BL15" s="291">
        <v>51.071952647000003</v>
      </c>
      <c r="BM15" s="291">
        <v>51.158442805</v>
      </c>
      <c r="BN15" s="291">
        <v>51.207245235000002</v>
      </c>
      <c r="BO15" s="291">
        <v>51.038738080000002</v>
      </c>
      <c r="BP15" s="291">
        <v>51.438342902000002</v>
      </c>
      <c r="BQ15" s="291">
        <v>51.731308935999998</v>
      </c>
      <c r="BR15" s="291">
        <v>51.401667848000002</v>
      </c>
      <c r="BS15" s="291">
        <v>51.650764260999999</v>
      </c>
      <c r="BT15" s="291">
        <v>51.882496224999997</v>
      </c>
      <c r="BU15" s="291">
        <v>52.133495467000003</v>
      </c>
      <c r="BV15" s="291">
        <v>52.141142596000002</v>
      </c>
    </row>
    <row r="16" spans="1:74" ht="11.15" customHeight="1" x14ac:dyDescent="0.25">
      <c r="A16" s="589" t="s">
        <v>1303</v>
      </c>
      <c r="B16" s="592" t="s">
        <v>1454</v>
      </c>
      <c r="C16" s="198">
        <v>17.336131521999999</v>
      </c>
      <c r="D16" s="198">
        <v>17.045143801999998</v>
      </c>
      <c r="E16" s="198">
        <v>17.117291576</v>
      </c>
      <c r="F16" s="198">
        <v>16.301585421999999</v>
      </c>
      <c r="G16" s="198">
        <v>16.420540453000001</v>
      </c>
      <c r="H16" s="198">
        <v>17.351073665000001</v>
      </c>
      <c r="I16" s="198">
        <v>17.873578268999999</v>
      </c>
      <c r="J16" s="198">
        <v>17.764575700999998</v>
      </c>
      <c r="K16" s="198">
        <v>17.732868773</v>
      </c>
      <c r="L16" s="198">
        <v>17.701845523999999</v>
      </c>
      <c r="M16" s="198">
        <v>17.494129024999999</v>
      </c>
      <c r="N16" s="198">
        <v>16.925959054</v>
      </c>
      <c r="O16" s="198">
        <v>17.284589985</v>
      </c>
      <c r="P16" s="198">
        <v>16.005983628999999</v>
      </c>
      <c r="Q16" s="198">
        <v>17.263987722</v>
      </c>
      <c r="R16" s="198">
        <v>17.836264995000001</v>
      </c>
      <c r="S16" s="198">
        <v>18.324802112</v>
      </c>
      <c r="T16" s="198">
        <v>18.191746703</v>
      </c>
      <c r="U16" s="198">
        <v>18.479544090000001</v>
      </c>
      <c r="V16" s="198">
        <v>18.172517747000001</v>
      </c>
      <c r="W16" s="198">
        <v>18.20061948</v>
      </c>
      <c r="X16" s="198">
        <v>18.318499801000002</v>
      </c>
      <c r="Y16" s="198">
        <v>18.374654980999999</v>
      </c>
      <c r="Z16" s="198">
        <v>18.145612954000001</v>
      </c>
      <c r="AA16" s="198">
        <v>17.860834253</v>
      </c>
      <c r="AB16" s="198">
        <v>17.839013402999999</v>
      </c>
      <c r="AC16" s="198">
        <v>18.403393199</v>
      </c>
      <c r="AD16" s="198">
        <v>18.393127881000002</v>
      </c>
      <c r="AE16" s="198">
        <v>18.984205985999999</v>
      </c>
      <c r="AF16" s="198">
        <v>19.165259557999999</v>
      </c>
      <c r="AG16" s="198">
        <v>19.392764723999999</v>
      </c>
      <c r="AH16" s="198">
        <v>18.877083829</v>
      </c>
      <c r="AI16" s="198">
        <v>18.759771547</v>
      </c>
      <c r="AJ16" s="198">
        <v>18.946651238000001</v>
      </c>
      <c r="AK16" s="198">
        <v>19.075892209999999</v>
      </c>
      <c r="AL16" s="198">
        <v>18.092358530999999</v>
      </c>
      <c r="AM16" s="198">
        <v>18.399158502999999</v>
      </c>
      <c r="AN16" s="198">
        <v>18.530485834</v>
      </c>
      <c r="AO16" s="198">
        <v>18.877727246999999</v>
      </c>
      <c r="AP16" s="198">
        <v>19.344621409999998</v>
      </c>
      <c r="AQ16" s="198">
        <v>19.492162097000001</v>
      </c>
      <c r="AR16" s="198">
        <v>20.142151399999999</v>
      </c>
      <c r="AS16" s="198">
        <v>20.208879934999999</v>
      </c>
      <c r="AT16" s="198">
        <v>20.231576258</v>
      </c>
      <c r="AU16" s="198">
        <v>20.283711666999999</v>
      </c>
      <c r="AV16" s="198">
        <v>20.253110645</v>
      </c>
      <c r="AW16" s="198">
        <v>20.658569899</v>
      </c>
      <c r="AX16" s="198">
        <v>20.372134055</v>
      </c>
      <c r="AY16" s="198">
        <v>19.334921619999999</v>
      </c>
      <c r="AZ16" s="198">
        <v>19.941129492999998</v>
      </c>
      <c r="BA16" s="198">
        <v>19.899530698</v>
      </c>
      <c r="BB16" s="198">
        <v>20.061715964000001</v>
      </c>
      <c r="BC16" s="291">
        <v>20.454457690000002</v>
      </c>
      <c r="BD16" s="291">
        <v>20.641219564</v>
      </c>
      <c r="BE16" s="291">
        <v>20.754534713999998</v>
      </c>
      <c r="BF16" s="291">
        <v>20.805325622000002</v>
      </c>
      <c r="BG16" s="291">
        <v>20.56377423</v>
      </c>
      <c r="BH16" s="291">
        <v>20.530521219000001</v>
      </c>
      <c r="BI16" s="291">
        <v>20.515701125</v>
      </c>
      <c r="BJ16" s="291">
        <v>20.304879101000001</v>
      </c>
      <c r="BK16" s="291">
        <v>20.133355966</v>
      </c>
      <c r="BL16" s="291">
        <v>20.092700682</v>
      </c>
      <c r="BM16" s="291">
        <v>20.26581243</v>
      </c>
      <c r="BN16" s="291">
        <v>20.514336288999999</v>
      </c>
      <c r="BO16" s="291">
        <v>20.88901491</v>
      </c>
      <c r="BP16" s="291">
        <v>21.049921917999999</v>
      </c>
      <c r="BQ16" s="291">
        <v>21.12298144</v>
      </c>
      <c r="BR16" s="291">
        <v>21.149556933</v>
      </c>
      <c r="BS16" s="291">
        <v>20.894676181000001</v>
      </c>
      <c r="BT16" s="291">
        <v>20.979619613000001</v>
      </c>
      <c r="BU16" s="291">
        <v>20.958239248999998</v>
      </c>
      <c r="BV16" s="291">
        <v>20.708728021999999</v>
      </c>
    </row>
    <row r="17" spans="1:74" ht="11.15" customHeight="1" x14ac:dyDescent="0.25">
      <c r="A17" s="589"/>
      <c r="B17" s="592"/>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589"/>
      <c r="B18" s="590" t="s">
        <v>881</v>
      </c>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291"/>
      <c r="BD18" s="291"/>
      <c r="BE18" s="291"/>
      <c r="BF18" s="291"/>
      <c r="BG18" s="291"/>
      <c r="BH18" s="291"/>
      <c r="BI18" s="291"/>
      <c r="BJ18" s="291"/>
      <c r="BK18" s="291"/>
      <c r="BL18" s="291"/>
      <c r="BM18" s="291"/>
      <c r="BN18" s="291"/>
      <c r="BO18" s="291"/>
      <c r="BP18" s="291"/>
      <c r="BQ18" s="291"/>
      <c r="BR18" s="291"/>
      <c r="BS18" s="291"/>
      <c r="BT18" s="291"/>
      <c r="BU18" s="291"/>
      <c r="BV18" s="291"/>
    </row>
    <row r="19" spans="1:74" ht="11.15" customHeight="1" x14ac:dyDescent="0.25">
      <c r="A19" s="589" t="s">
        <v>265</v>
      </c>
      <c r="B19" s="591" t="s">
        <v>1297</v>
      </c>
      <c r="C19" s="198">
        <v>94.203082131000002</v>
      </c>
      <c r="D19" s="198">
        <v>95.46762459</v>
      </c>
      <c r="E19" s="198">
        <v>91.372932656000003</v>
      </c>
      <c r="F19" s="198">
        <v>83.903673233000006</v>
      </c>
      <c r="G19" s="198">
        <v>86.608151853999999</v>
      </c>
      <c r="H19" s="198">
        <v>90.285159910999994</v>
      </c>
      <c r="I19" s="198">
        <v>92.356610708999995</v>
      </c>
      <c r="J19" s="198">
        <v>91.935373959000003</v>
      </c>
      <c r="K19" s="198">
        <v>93.423945044999996</v>
      </c>
      <c r="L19" s="198">
        <v>92.445553269000001</v>
      </c>
      <c r="M19" s="198">
        <v>93.297969713000001</v>
      </c>
      <c r="N19" s="198">
        <v>94.172522329000003</v>
      </c>
      <c r="O19" s="198">
        <v>93.094163753999993</v>
      </c>
      <c r="P19" s="198">
        <v>94.522762493000002</v>
      </c>
      <c r="Q19" s="198">
        <v>95.947042525000001</v>
      </c>
      <c r="R19" s="198">
        <v>95.989197257000001</v>
      </c>
      <c r="S19" s="198">
        <v>96.304621546999996</v>
      </c>
      <c r="T19" s="198">
        <v>99.104361037000004</v>
      </c>
      <c r="U19" s="198">
        <v>98.777527266999996</v>
      </c>
      <c r="V19" s="198">
        <v>98.507945406999994</v>
      </c>
      <c r="W19" s="198">
        <v>99.495795608999998</v>
      </c>
      <c r="X19" s="198">
        <v>98.662710236999999</v>
      </c>
      <c r="Y19" s="198">
        <v>99.809554348999995</v>
      </c>
      <c r="Z19" s="198">
        <v>101.24352813</v>
      </c>
      <c r="AA19" s="198">
        <v>97.398535112999994</v>
      </c>
      <c r="AB19" s="198">
        <v>100.62047661</v>
      </c>
      <c r="AC19" s="198">
        <v>99.419187014000002</v>
      </c>
      <c r="AD19" s="198">
        <v>98.144291828999997</v>
      </c>
      <c r="AE19" s="198">
        <v>99.385871433000005</v>
      </c>
      <c r="AF19" s="198">
        <v>101.17922484</v>
      </c>
      <c r="AG19" s="198">
        <v>100.39095737</v>
      </c>
      <c r="AH19" s="198">
        <v>100.99185425</v>
      </c>
      <c r="AI19" s="198">
        <v>101.23769964</v>
      </c>
      <c r="AJ19" s="198">
        <v>98.953170813</v>
      </c>
      <c r="AK19" s="198">
        <v>100.53789171</v>
      </c>
      <c r="AL19" s="198">
        <v>101.13818347</v>
      </c>
      <c r="AM19" s="198">
        <v>98.729397903000006</v>
      </c>
      <c r="AN19" s="198">
        <v>102.45565765000001</v>
      </c>
      <c r="AO19" s="198">
        <v>101.75348382999999</v>
      </c>
      <c r="AP19" s="198">
        <v>100.29103472</v>
      </c>
      <c r="AQ19" s="198">
        <v>102.10755804999999</v>
      </c>
      <c r="AR19" s="198">
        <v>103.44868916</v>
      </c>
      <c r="AS19" s="198">
        <v>102.06160792</v>
      </c>
      <c r="AT19" s="198">
        <v>102.58591717</v>
      </c>
      <c r="AU19" s="198">
        <v>102.47408891000001</v>
      </c>
      <c r="AV19" s="198">
        <v>101.43081675000001</v>
      </c>
      <c r="AW19" s="198">
        <v>102.6294249</v>
      </c>
      <c r="AX19" s="198">
        <v>103.12565576999999</v>
      </c>
      <c r="AY19" s="198">
        <v>100.52828461</v>
      </c>
      <c r="AZ19" s="198">
        <v>103.68681984</v>
      </c>
      <c r="BA19" s="198">
        <v>102.22269097</v>
      </c>
      <c r="BB19" s="198">
        <v>101.43746272999999</v>
      </c>
      <c r="BC19" s="291">
        <v>102.03369802</v>
      </c>
      <c r="BD19" s="291">
        <v>103.75751615</v>
      </c>
      <c r="BE19" s="291">
        <v>103.18480678</v>
      </c>
      <c r="BF19" s="291">
        <v>103.32928717999999</v>
      </c>
      <c r="BG19" s="291">
        <v>103.55473938999999</v>
      </c>
      <c r="BH19" s="291">
        <v>102.3021457</v>
      </c>
      <c r="BI19" s="291">
        <v>103.25930959</v>
      </c>
      <c r="BJ19" s="291">
        <v>104.8001107</v>
      </c>
      <c r="BK19" s="291">
        <v>102.14889098</v>
      </c>
      <c r="BL19" s="291">
        <v>105.21543459</v>
      </c>
      <c r="BM19" s="291">
        <v>103.94201912</v>
      </c>
      <c r="BN19" s="291">
        <v>103.30002188</v>
      </c>
      <c r="BO19" s="291">
        <v>103.43157273999999</v>
      </c>
      <c r="BP19" s="291">
        <v>105.1219237</v>
      </c>
      <c r="BQ19" s="291">
        <v>104.50056274000001</v>
      </c>
      <c r="BR19" s="291">
        <v>104.46981841</v>
      </c>
      <c r="BS19" s="291">
        <v>104.88480607</v>
      </c>
      <c r="BT19" s="291">
        <v>103.55085704</v>
      </c>
      <c r="BU19" s="291">
        <v>104.48778154</v>
      </c>
      <c r="BV19" s="291">
        <v>106.19142105</v>
      </c>
    </row>
    <row r="20" spans="1:74" ht="11.15" customHeight="1" x14ac:dyDescent="0.25">
      <c r="A20" s="589" t="s">
        <v>258</v>
      </c>
      <c r="B20" s="591" t="s">
        <v>1304</v>
      </c>
      <c r="C20" s="198">
        <v>45.946539973</v>
      </c>
      <c r="D20" s="198">
        <v>47.040066750999998</v>
      </c>
      <c r="E20" s="198">
        <v>43.198351741000003</v>
      </c>
      <c r="F20" s="198">
        <v>35.096501596000003</v>
      </c>
      <c r="G20" s="198">
        <v>37.201219993000002</v>
      </c>
      <c r="H20" s="198">
        <v>40.433549837999998</v>
      </c>
      <c r="I20" s="198">
        <v>42.290373039999999</v>
      </c>
      <c r="J20" s="198">
        <v>41.893990520000003</v>
      </c>
      <c r="K20" s="198">
        <v>42.754672315000001</v>
      </c>
      <c r="L20" s="198">
        <v>42.746261652999998</v>
      </c>
      <c r="M20" s="198">
        <v>42.855617535</v>
      </c>
      <c r="N20" s="198">
        <v>43.189075787</v>
      </c>
      <c r="O20" s="198">
        <v>41.875786718999997</v>
      </c>
      <c r="P20" s="198">
        <v>41.997952716999997</v>
      </c>
      <c r="Q20" s="198">
        <v>43.607054075000001</v>
      </c>
      <c r="R20" s="198">
        <v>43.296071533999999</v>
      </c>
      <c r="S20" s="198">
        <v>43.185313532000002</v>
      </c>
      <c r="T20" s="198">
        <v>45.489636902000001</v>
      </c>
      <c r="U20" s="198">
        <v>45.555715288000002</v>
      </c>
      <c r="V20" s="198">
        <v>45.621284713000001</v>
      </c>
      <c r="W20" s="198">
        <v>45.986198104000003</v>
      </c>
      <c r="X20" s="198">
        <v>46.256749771999999</v>
      </c>
      <c r="Y20" s="198">
        <v>46.670405631999998</v>
      </c>
      <c r="Z20" s="198">
        <v>47.537892261000003</v>
      </c>
      <c r="AA20" s="198">
        <v>44.408938114000001</v>
      </c>
      <c r="AB20" s="198">
        <v>46.562634869999997</v>
      </c>
      <c r="AC20" s="198">
        <v>46.112055310999999</v>
      </c>
      <c r="AD20" s="198">
        <v>44.503242270999998</v>
      </c>
      <c r="AE20" s="198">
        <v>44.910808631000002</v>
      </c>
      <c r="AF20" s="198">
        <v>46.094582781</v>
      </c>
      <c r="AG20" s="198">
        <v>45.679342968999997</v>
      </c>
      <c r="AH20" s="198">
        <v>46.538584376999999</v>
      </c>
      <c r="AI20" s="198">
        <v>46.125044647999999</v>
      </c>
      <c r="AJ20" s="198">
        <v>44.966195132000003</v>
      </c>
      <c r="AK20" s="198">
        <v>45.991691684000003</v>
      </c>
      <c r="AL20" s="198">
        <v>45.973327503</v>
      </c>
      <c r="AM20" s="198">
        <v>43.847579000000003</v>
      </c>
      <c r="AN20" s="198">
        <v>46.079360999999999</v>
      </c>
      <c r="AO20" s="198">
        <v>45.807448999999998</v>
      </c>
      <c r="AP20" s="198">
        <v>44.662677000000002</v>
      </c>
      <c r="AQ20" s="198">
        <v>45.811279999999996</v>
      </c>
      <c r="AR20" s="198">
        <v>46.561861999999998</v>
      </c>
      <c r="AS20" s="198">
        <v>45.892128999999997</v>
      </c>
      <c r="AT20" s="198">
        <v>46.508325999999997</v>
      </c>
      <c r="AU20" s="198">
        <v>45.713130999999997</v>
      </c>
      <c r="AV20" s="198">
        <v>46.185251000000001</v>
      </c>
      <c r="AW20" s="198">
        <v>46.253601000000003</v>
      </c>
      <c r="AX20" s="198">
        <v>45.798696999999997</v>
      </c>
      <c r="AY20" s="198">
        <v>44.493012878999998</v>
      </c>
      <c r="AZ20" s="198">
        <v>46.243041218000002</v>
      </c>
      <c r="BA20" s="198">
        <v>45.469138559000001</v>
      </c>
      <c r="BB20" s="198">
        <v>44.725365185000001</v>
      </c>
      <c r="BC20" s="291">
        <v>44.886113111999997</v>
      </c>
      <c r="BD20" s="291">
        <v>45.934011726999998</v>
      </c>
      <c r="BE20" s="291">
        <v>46.008650646</v>
      </c>
      <c r="BF20" s="291">
        <v>46.531914319000002</v>
      </c>
      <c r="BG20" s="291">
        <v>45.992463018000002</v>
      </c>
      <c r="BH20" s="291">
        <v>46.196271842999998</v>
      </c>
      <c r="BI20" s="291">
        <v>46.083323012999998</v>
      </c>
      <c r="BJ20" s="291">
        <v>46.595904081</v>
      </c>
      <c r="BK20" s="291">
        <v>44.876265052000001</v>
      </c>
      <c r="BL20" s="291">
        <v>46.497078766999998</v>
      </c>
      <c r="BM20" s="291">
        <v>45.924072649999999</v>
      </c>
      <c r="BN20" s="291">
        <v>45.323812144000001</v>
      </c>
      <c r="BO20" s="291">
        <v>45.006094251999997</v>
      </c>
      <c r="BP20" s="291">
        <v>46.009955607999999</v>
      </c>
      <c r="BQ20" s="291">
        <v>46.060398972000002</v>
      </c>
      <c r="BR20" s="291">
        <v>46.420626689999999</v>
      </c>
      <c r="BS20" s="291">
        <v>46.053923816000001</v>
      </c>
      <c r="BT20" s="291">
        <v>46.199488563000003</v>
      </c>
      <c r="BU20" s="291">
        <v>46.043470272999997</v>
      </c>
      <c r="BV20" s="291">
        <v>46.698222997999999</v>
      </c>
    </row>
    <row r="21" spans="1:74" ht="11.15" customHeight="1" x14ac:dyDescent="0.25">
      <c r="A21" s="589" t="s">
        <v>254</v>
      </c>
      <c r="B21" s="592" t="s">
        <v>246</v>
      </c>
      <c r="C21" s="198">
        <v>2.3500999999999999</v>
      </c>
      <c r="D21" s="198">
        <v>2.4337</v>
      </c>
      <c r="E21" s="198">
        <v>2.3018000000000001</v>
      </c>
      <c r="F21" s="198">
        <v>1.8263</v>
      </c>
      <c r="G21" s="198">
        <v>1.9933000000000001</v>
      </c>
      <c r="H21" s="198">
        <v>2.2330999999999999</v>
      </c>
      <c r="I21" s="198">
        <v>2.2532999999999999</v>
      </c>
      <c r="J21" s="198">
        <v>2.2305000000000001</v>
      </c>
      <c r="K21" s="198">
        <v>2.2690000000000001</v>
      </c>
      <c r="L21" s="198">
        <v>2.1631</v>
      </c>
      <c r="M21" s="198">
        <v>2.3721000000000001</v>
      </c>
      <c r="N21" s="198">
        <v>2.153</v>
      </c>
      <c r="O21" s="198">
        <v>2.2216</v>
      </c>
      <c r="P21" s="198">
        <v>2.1682999999999999</v>
      </c>
      <c r="Q21" s="198">
        <v>2.2566999999999999</v>
      </c>
      <c r="R21" s="198">
        <v>2.0185</v>
      </c>
      <c r="S21" s="198">
        <v>2.0478000000000001</v>
      </c>
      <c r="T21" s="198">
        <v>2.2938000000000001</v>
      </c>
      <c r="U21" s="198">
        <v>2.448</v>
      </c>
      <c r="V21" s="198">
        <v>2.3235999999999999</v>
      </c>
      <c r="W21" s="198">
        <v>2.2673999999999999</v>
      </c>
      <c r="X21" s="198">
        <v>2.3509000000000002</v>
      </c>
      <c r="Y21" s="198">
        <v>2.3843000000000001</v>
      </c>
      <c r="Z21" s="198">
        <v>2.298</v>
      </c>
      <c r="AA21" s="198">
        <v>2.3807999999999998</v>
      </c>
      <c r="AB21" s="198">
        <v>2.4661</v>
      </c>
      <c r="AC21" s="198">
        <v>2.2408999999999999</v>
      </c>
      <c r="AD21" s="198">
        <v>2.2749000000000001</v>
      </c>
      <c r="AE21" s="198">
        <v>2.2797000000000001</v>
      </c>
      <c r="AF21" s="198">
        <v>2.5163000000000002</v>
      </c>
      <c r="AG21" s="198">
        <v>2.4876</v>
      </c>
      <c r="AH21" s="198">
        <v>2.4258999999999999</v>
      </c>
      <c r="AI21" s="198">
        <v>2.4123999999999999</v>
      </c>
      <c r="AJ21" s="198">
        <v>2.3626999999999998</v>
      </c>
      <c r="AK21" s="198">
        <v>2.4980000000000002</v>
      </c>
      <c r="AL21" s="198">
        <v>2.5400999999999998</v>
      </c>
      <c r="AM21" s="198">
        <v>2.3043</v>
      </c>
      <c r="AN21" s="198">
        <v>2.3714</v>
      </c>
      <c r="AO21" s="198">
        <v>2.3233000000000001</v>
      </c>
      <c r="AP21" s="198">
        <v>2.2948</v>
      </c>
      <c r="AQ21" s="198">
        <v>2.4864000000000002</v>
      </c>
      <c r="AR21" s="198">
        <v>2.6333000000000002</v>
      </c>
      <c r="AS21" s="198">
        <v>2.7309000000000001</v>
      </c>
      <c r="AT21" s="198">
        <v>2.6634000000000002</v>
      </c>
      <c r="AU21" s="198">
        <v>2.4853000000000001</v>
      </c>
      <c r="AV21" s="198">
        <v>2.4948000000000001</v>
      </c>
      <c r="AW21" s="198">
        <v>2.2780999999999998</v>
      </c>
      <c r="AX21" s="198">
        <v>2.3489</v>
      </c>
      <c r="AY21" s="198">
        <v>2.445259235</v>
      </c>
      <c r="AZ21" s="198">
        <v>2.4923466190000001</v>
      </c>
      <c r="BA21" s="198">
        <v>2.3833165850000002</v>
      </c>
      <c r="BB21" s="198">
        <v>2.3245147400000001</v>
      </c>
      <c r="BC21" s="291">
        <v>2.3850878870000001</v>
      </c>
      <c r="BD21" s="291">
        <v>2.445936154</v>
      </c>
      <c r="BE21" s="291">
        <v>2.4670002379999998</v>
      </c>
      <c r="BF21" s="291">
        <v>2.5250167000000001</v>
      </c>
      <c r="BG21" s="291">
        <v>2.475935765</v>
      </c>
      <c r="BH21" s="291">
        <v>2.4494435299999999</v>
      </c>
      <c r="BI21" s="291">
        <v>2.4716153140000001</v>
      </c>
      <c r="BJ21" s="291">
        <v>2.4770459159999998</v>
      </c>
      <c r="BK21" s="291">
        <v>2.491980608</v>
      </c>
      <c r="BL21" s="291">
        <v>2.5391979550000001</v>
      </c>
      <c r="BM21" s="291">
        <v>2.4298669949999998</v>
      </c>
      <c r="BN21" s="291">
        <v>2.3709028559999998</v>
      </c>
      <c r="BO21" s="291">
        <v>2.4316431860000001</v>
      </c>
      <c r="BP21" s="291">
        <v>2.4926593960000001</v>
      </c>
      <c r="BQ21" s="291">
        <v>2.5137816169999998</v>
      </c>
      <c r="BR21" s="291">
        <v>2.5719582060000001</v>
      </c>
      <c r="BS21" s="291">
        <v>2.5227418070000001</v>
      </c>
      <c r="BT21" s="291">
        <v>2.4961764519999998</v>
      </c>
      <c r="BU21" s="291">
        <v>2.5184094309999998</v>
      </c>
      <c r="BV21" s="291">
        <v>2.5238550219999998</v>
      </c>
    </row>
    <row r="22" spans="1:74" ht="11.15" customHeight="1" x14ac:dyDescent="0.25">
      <c r="A22" s="589" t="s">
        <v>255</v>
      </c>
      <c r="B22" s="592" t="s">
        <v>247</v>
      </c>
      <c r="C22" s="198">
        <v>13.369300000000001</v>
      </c>
      <c r="D22" s="198">
        <v>13.8925</v>
      </c>
      <c r="E22" s="198">
        <v>12.704499999999999</v>
      </c>
      <c r="F22" s="198">
        <v>10.3316</v>
      </c>
      <c r="G22" s="198">
        <v>10.678599999999999</v>
      </c>
      <c r="H22" s="198">
        <v>11.980499999999999</v>
      </c>
      <c r="I22" s="198">
        <v>12.9719</v>
      </c>
      <c r="J22" s="198">
        <v>12.4232</v>
      </c>
      <c r="K22" s="198">
        <v>13.1708</v>
      </c>
      <c r="L22" s="198">
        <v>12.926</v>
      </c>
      <c r="M22" s="198">
        <v>12.309900000000001</v>
      </c>
      <c r="N22" s="198">
        <v>12.2226</v>
      </c>
      <c r="O22" s="198">
        <v>11.3483</v>
      </c>
      <c r="P22" s="198">
        <v>12.1472</v>
      </c>
      <c r="Q22" s="198">
        <v>12.5444</v>
      </c>
      <c r="R22" s="198">
        <v>12.427099999999999</v>
      </c>
      <c r="S22" s="198">
        <v>12.223599999999999</v>
      </c>
      <c r="T22" s="198">
        <v>13.4899</v>
      </c>
      <c r="U22" s="198">
        <v>13.835100000000001</v>
      </c>
      <c r="V22" s="198">
        <v>13.7362</v>
      </c>
      <c r="W22" s="198">
        <v>14.2905</v>
      </c>
      <c r="X22" s="198">
        <v>14.260400000000001</v>
      </c>
      <c r="Y22" s="198">
        <v>13.940300000000001</v>
      </c>
      <c r="Z22" s="198">
        <v>13.854699999999999</v>
      </c>
      <c r="AA22" s="198">
        <v>12.4</v>
      </c>
      <c r="AB22" s="198">
        <v>13.7422</v>
      </c>
      <c r="AC22" s="198">
        <v>13.497299999999999</v>
      </c>
      <c r="AD22" s="198">
        <v>13.2225</v>
      </c>
      <c r="AE22" s="198">
        <v>13.394600000000001</v>
      </c>
      <c r="AF22" s="198">
        <v>13.8057</v>
      </c>
      <c r="AG22" s="198">
        <v>13.7866</v>
      </c>
      <c r="AH22" s="198">
        <v>14.0715</v>
      </c>
      <c r="AI22" s="198">
        <v>14.1829</v>
      </c>
      <c r="AJ22" s="198">
        <v>13.2196</v>
      </c>
      <c r="AK22" s="198">
        <v>13.402799999999999</v>
      </c>
      <c r="AL22" s="198">
        <v>13.418200000000001</v>
      </c>
      <c r="AM22" s="198">
        <v>12.360099999999999</v>
      </c>
      <c r="AN22" s="198">
        <v>13.588699999999999</v>
      </c>
      <c r="AO22" s="198">
        <v>13.378299999999999</v>
      </c>
      <c r="AP22" s="198">
        <v>13.063800000000001</v>
      </c>
      <c r="AQ22" s="198">
        <v>13.697800000000001</v>
      </c>
      <c r="AR22" s="198">
        <v>13.886200000000001</v>
      </c>
      <c r="AS22" s="198">
        <v>13.6503</v>
      </c>
      <c r="AT22" s="198">
        <v>13.5151</v>
      </c>
      <c r="AU22" s="198">
        <v>13.7567</v>
      </c>
      <c r="AV22" s="198">
        <v>13.6768</v>
      </c>
      <c r="AW22" s="198">
        <v>13.361499999999999</v>
      </c>
      <c r="AX22" s="198">
        <v>12.948700000000001</v>
      </c>
      <c r="AY22" s="198">
        <v>12.614462874000001</v>
      </c>
      <c r="AZ22" s="198">
        <v>13.506111438</v>
      </c>
      <c r="BA22" s="198">
        <v>13.209747051000001</v>
      </c>
      <c r="BB22" s="198">
        <v>13.288582609000001</v>
      </c>
      <c r="BC22" s="291">
        <v>12.970917420999999</v>
      </c>
      <c r="BD22" s="291">
        <v>13.505364193</v>
      </c>
      <c r="BE22" s="291">
        <v>13.623482714</v>
      </c>
      <c r="BF22" s="291">
        <v>13.489265416</v>
      </c>
      <c r="BG22" s="291">
        <v>13.868727604</v>
      </c>
      <c r="BH22" s="291">
        <v>13.731259036000001</v>
      </c>
      <c r="BI22" s="291">
        <v>13.300684800000001</v>
      </c>
      <c r="BJ22" s="291">
        <v>13.228837291</v>
      </c>
      <c r="BK22" s="291">
        <v>12.575850594</v>
      </c>
      <c r="BL22" s="291">
        <v>13.471140140999999</v>
      </c>
      <c r="BM22" s="291">
        <v>13.173565568000001</v>
      </c>
      <c r="BN22" s="291">
        <v>13.252723047</v>
      </c>
      <c r="BO22" s="291">
        <v>12.933760697</v>
      </c>
      <c r="BP22" s="291">
        <v>13.470389846</v>
      </c>
      <c r="BQ22" s="291">
        <v>13.588990698</v>
      </c>
      <c r="BR22" s="291">
        <v>13.454225328</v>
      </c>
      <c r="BS22" s="291">
        <v>13.835237021999999</v>
      </c>
      <c r="BT22" s="291">
        <v>13.697207113999999</v>
      </c>
      <c r="BU22" s="291">
        <v>13.264874655</v>
      </c>
      <c r="BV22" s="291">
        <v>13.192733766</v>
      </c>
    </row>
    <row r="23" spans="1:74" ht="11.15" customHeight="1" x14ac:dyDescent="0.25">
      <c r="A23" s="589" t="s">
        <v>256</v>
      </c>
      <c r="B23" s="592" t="s">
        <v>248</v>
      </c>
      <c r="C23" s="198">
        <v>3.8283</v>
      </c>
      <c r="D23" s="198">
        <v>4.0701999999999998</v>
      </c>
      <c r="E23" s="198">
        <v>3.5445000000000002</v>
      </c>
      <c r="F23" s="198">
        <v>3.1623999999999999</v>
      </c>
      <c r="G23" s="198">
        <v>2.8094000000000001</v>
      </c>
      <c r="H23" s="198">
        <v>2.9445000000000001</v>
      </c>
      <c r="I23" s="198">
        <v>3.0628000000000002</v>
      </c>
      <c r="J23" s="198">
        <v>3.1185999999999998</v>
      </c>
      <c r="K23" s="198">
        <v>3.1438000000000001</v>
      </c>
      <c r="L23" s="198">
        <v>3.2353000000000001</v>
      </c>
      <c r="M23" s="198">
        <v>3.5207000000000002</v>
      </c>
      <c r="N23" s="198">
        <v>3.9763000000000002</v>
      </c>
      <c r="O23" s="198">
        <v>3.8218000000000001</v>
      </c>
      <c r="P23" s="198">
        <v>3.8820000000000001</v>
      </c>
      <c r="Q23" s="198">
        <v>3.6246</v>
      </c>
      <c r="R23" s="198">
        <v>3.2376</v>
      </c>
      <c r="S23" s="198">
        <v>2.9085999999999999</v>
      </c>
      <c r="T23" s="198">
        <v>3.0438000000000001</v>
      </c>
      <c r="U23" s="198">
        <v>3.1044</v>
      </c>
      <c r="V23" s="198">
        <v>3.0918999999999999</v>
      </c>
      <c r="W23" s="198">
        <v>3.2997000000000001</v>
      </c>
      <c r="X23" s="198">
        <v>3.3254999999999999</v>
      </c>
      <c r="Y23" s="198">
        <v>3.5009999999999999</v>
      </c>
      <c r="Z23" s="198">
        <v>4.12</v>
      </c>
      <c r="AA23" s="198">
        <v>3.7831000000000001</v>
      </c>
      <c r="AB23" s="198">
        <v>3.8224999999999998</v>
      </c>
      <c r="AC23" s="198">
        <v>3.4918</v>
      </c>
      <c r="AD23" s="198">
        <v>3.0186999999999999</v>
      </c>
      <c r="AE23" s="198">
        <v>2.9655</v>
      </c>
      <c r="AF23" s="198">
        <v>3.1320000000000001</v>
      </c>
      <c r="AG23" s="198">
        <v>3.1097999999999999</v>
      </c>
      <c r="AH23" s="198">
        <v>3.3262999999999998</v>
      </c>
      <c r="AI23" s="198">
        <v>3.1659999999999999</v>
      </c>
      <c r="AJ23" s="198">
        <v>3.2393000000000001</v>
      </c>
      <c r="AK23" s="198">
        <v>3.4653</v>
      </c>
      <c r="AL23" s="198">
        <v>4.0125999999999999</v>
      </c>
      <c r="AM23" s="198">
        <v>3.7637</v>
      </c>
      <c r="AN23" s="198">
        <v>3.9257</v>
      </c>
      <c r="AO23" s="198">
        <v>3.5179</v>
      </c>
      <c r="AP23" s="198">
        <v>3.1989000000000001</v>
      </c>
      <c r="AQ23" s="198">
        <v>3.0053000000000001</v>
      </c>
      <c r="AR23" s="198">
        <v>3.0950000000000002</v>
      </c>
      <c r="AS23" s="198">
        <v>3.0750999999999999</v>
      </c>
      <c r="AT23" s="198">
        <v>3.1331000000000002</v>
      </c>
      <c r="AU23" s="198">
        <v>3.1057000000000001</v>
      </c>
      <c r="AV23" s="198">
        <v>3.0897999999999999</v>
      </c>
      <c r="AW23" s="198">
        <v>3.444</v>
      </c>
      <c r="AX23" s="198">
        <v>3.7789999999999999</v>
      </c>
      <c r="AY23" s="198">
        <v>3.5757914670000002</v>
      </c>
      <c r="AZ23" s="198">
        <v>3.8198983279999998</v>
      </c>
      <c r="BA23" s="198">
        <v>3.5154437870000002</v>
      </c>
      <c r="BB23" s="198">
        <v>3.1803488689999999</v>
      </c>
      <c r="BC23" s="291">
        <v>2.9202570090000002</v>
      </c>
      <c r="BD23" s="291">
        <v>2.9494874609999999</v>
      </c>
      <c r="BE23" s="291">
        <v>3.078179209</v>
      </c>
      <c r="BF23" s="291">
        <v>3.176373227</v>
      </c>
      <c r="BG23" s="291">
        <v>3.099865393</v>
      </c>
      <c r="BH23" s="291">
        <v>3.1293093980000002</v>
      </c>
      <c r="BI23" s="291">
        <v>3.3666883510000001</v>
      </c>
      <c r="BJ23" s="291">
        <v>3.8452618470000002</v>
      </c>
      <c r="BK23" s="291">
        <v>3.50474906</v>
      </c>
      <c r="BL23" s="291">
        <v>3.7439512370000001</v>
      </c>
      <c r="BM23" s="291">
        <v>3.4456139069999998</v>
      </c>
      <c r="BN23" s="291">
        <v>3.1172518380000001</v>
      </c>
      <c r="BO23" s="291">
        <v>2.8623858379999998</v>
      </c>
      <c r="BP23" s="291">
        <v>2.8910289819999999</v>
      </c>
      <c r="BQ23" s="291">
        <v>3.0171350079999999</v>
      </c>
      <c r="BR23" s="291">
        <v>3.1133560760000001</v>
      </c>
      <c r="BS23" s="291">
        <v>3.0383854650000002</v>
      </c>
      <c r="BT23" s="291">
        <v>3.06723787</v>
      </c>
      <c r="BU23" s="291">
        <v>3.29984732</v>
      </c>
      <c r="BV23" s="291">
        <v>3.7688051429999998</v>
      </c>
    </row>
    <row r="24" spans="1:74" ht="11.15" customHeight="1" x14ac:dyDescent="0.25">
      <c r="A24" s="589" t="s">
        <v>252</v>
      </c>
      <c r="B24" s="592" t="s">
        <v>1305</v>
      </c>
      <c r="C24" s="198">
        <v>19.933385999999999</v>
      </c>
      <c r="D24" s="198">
        <v>20.132245999999999</v>
      </c>
      <c r="E24" s="198">
        <v>18.462838000000001</v>
      </c>
      <c r="F24" s="198">
        <v>14.548503</v>
      </c>
      <c r="G24" s="198">
        <v>16.078182999999999</v>
      </c>
      <c r="H24" s="198">
        <v>17.578056</v>
      </c>
      <c r="I24" s="198">
        <v>18.381069</v>
      </c>
      <c r="J24" s="198">
        <v>18.557874000000002</v>
      </c>
      <c r="K24" s="198">
        <v>18.414828</v>
      </c>
      <c r="L24" s="198">
        <v>18.613648000000001</v>
      </c>
      <c r="M24" s="198">
        <v>18.742515999999998</v>
      </c>
      <c r="N24" s="198">
        <v>18.801689</v>
      </c>
      <c r="O24" s="198">
        <v>18.814347999999999</v>
      </c>
      <c r="P24" s="198">
        <v>17.699107999999999</v>
      </c>
      <c r="Q24" s="198">
        <v>19.132116</v>
      </c>
      <c r="R24" s="198">
        <v>19.743698999999999</v>
      </c>
      <c r="S24" s="198">
        <v>20.049742999999999</v>
      </c>
      <c r="T24" s="198">
        <v>20.585872999999999</v>
      </c>
      <c r="U24" s="198">
        <v>20.171831000000001</v>
      </c>
      <c r="V24" s="198">
        <v>20.572572999999998</v>
      </c>
      <c r="W24" s="198">
        <v>20.138569</v>
      </c>
      <c r="X24" s="198">
        <v>20.37715</v>
      </c>
      <c r="Y24" s="198">
        <v>20.572648000000001</v>
      </c>
      <c r="Z24" s="198">
        <v>20.656690000000001</v>
      </c>
      <c r="AA24" s="198">
        <v>19.613111</v>
      </c>
      <c r="AB24" s="198">
        <v>20.190412999999999</v>
      </c>
      <c r="AC24" s="198">
        <v>20.483485999999999</v>
      </c>
      <c r="AD24" s="198">
        <v>19.727340999999999</v>
      </c>
      <c r="AE24" s="198">
        <v>19.839566999999999</v>
      </c>
      <c r="AF24" s="198">
        <v>20.433236999999998</v>
      </c>
      <c r="AG24" s="198">
        <v>19.925560999999998</v>
      </c>
      <c r="AH24" s="198">
        <v>20.265028999999998</v>
      </c>
      <c r="AI24" s="198">
        <v>20.129058000000001</v>
      </c>
      <c r="AJ24" s="198">
        <v>20.006618</v>
      </c>
      <c r="AK24" s="198">
        <v>20.214213999999998</v>
      </c>
      <c r="AL24" s="198">
        <v>19.327209</v>
      </c>
      <c r="AM24" s="198">
        <v>19.149204000000001</v>
      </c>
      <c r="AN24" s="198">
        <v>19.758786000000001</v>
      </c>
      <c r="AO24" s="198">
        <v>20.082774000000001</v>
      </c>
      <c r="AP24" s="198">
        <v>20.036802000000002</v>
      </c>
      <c r="AQ24" s="198">
        <v>20.395605</v>
      </c>
      <c r="AR24" s="198">
        <v>20.715786999999999</v>
      </c>
      <c r="AS24" s="198">
        <v>20.124354</v>
      </c>
      <c r="AT24" s="198">
        <v>20.881050999999999</v>
      </c>
      <c r="AU24" s="198">
        <v>20.092255999999999</v>
      </c>
      <c r="AV24" s="198">
        <v>20.680175999999999</v>
      </c>
      <c r="AW24" s="198">
        <v>20.710025999999999</v>
      </c>
      <c r="AX24" s="198">
        <v>20.293222</v>
      </c>
      <c r="AY24" s="198">
        <v>19.586970999999998</v>
      </c>
      <c r="AZ24" s="198">
        <v>19.948526999999999</v>
      </c>
      <c r="BA24" s="198">
        <v>20.073942142</v>
      </c>
      <c r="BB24" s="198">
        <v>19.758183933000002</v>
      </c>
      <c r="BC24" s="291">
        <v>20.411269999999998</v>
      </c>
      <c r="BD24" s="291">
        <v>20.795850000000002</v>
      </c>
      <c r="BE24" s="291">
        <v>20.620159999999998</v>
      </c>
      <c r="BF24" s="291">
        <v>21.07535</v>
      </c>
      <c r="BG24" s="291">
        <v>20.361719999999998</v>
      </c>
      <c r="BH24" s="291">
        <v>20.710660000000001</v>
      </c>
      <c r="BI24" s="291">
        <v>20.581230000000001</v>
      </c>
      <c r="BJ24" s="291">
        <v>20.511220000000002</v>
      </c>
      <c r="BK24" s="291">
        <v>20.029959999999999</v>
      </c>
      <c r="BL24" s="291">
        <v>20.261749999999999</v>
      </c>
      <c r="BM24" s="291">
        <v>20.58436</v>
      </c>
      <c r="BN24" s="291">
        <v>20.405650000000001</v>
      </c>
      <c r="BO24" s="291">
        <v>20.57601</v>
      </c>
      <c r="BP24" s="291">
        <v>20.914819999999999</v>
      </c>
      <c r="BQ24" s="291">
        <v>20.716909999999999</v>
      </c>
      <c r="BR24" s="291">
        <v>21.01135</v>
      </c>
      <c r="BS24" s="291">
        <v>20.467749999999999</v>
      </c>
      <c r="BT24" s="291">
        <v>20.759699999999999</v>
      </c>
      <c r="BU24" s="291">
        <v>20.592600000000001</v>
      </c>
      <c r="BV24" s="291">
        <v>20.675000000000001</v>
      </c>
    </row>
    <row r="25" spans="1:74" ht="11.15" customHeight="1" x14ac:dyDescent="0.25">
      <c r="A25" s="589" t="s">
        <v>253</v>
      </c>
      <c r="B25" s="592" t="s">
        <v>245</v>
      </c>
      <c r="C25" s="198">
        <v>0.10795397288</v>
      </c>
      <c r="D25" s="198">
        <v>0.10552075148999999</v>
      </c>
      <c r="E25" s="198">
        <v>0.11191374111000001</v>
      </c>
      <c r="F25" s="198">
        <v>0.11269859617</v>
      </c>
      <c r="G25" s="198">
        <v>0.11703699292</v>
      </c>
      <c r="H25" s="198">
        <v>0.11889383787</v>
      </c>
      <c r="I25" s="198">
        <v>0.12860404034</v>
      </c>
      <c r="J25" s="198">
        <v>0.12871652041000001</v>
      </c>
      <c r="K25" s="198">
        <v>0.12924431483000001</v>
      </c>
      <c r="L25" s="198">
        <v>0.12141365299</v>
      </c>
      <c r="M25" s="198">
        <v>0.12010153527</v>
      </c>
      <c r="N25" s="198">
        <v>0.12178678709</v>
      </c>
      <c r="O25" s="198">
        <v>0.10793871876</v>
      </c>
      <c r="P25" s="198">
        <v>0.10564471687</v>
      </c>
      <c r="Q25" s="198">
        <v>0.11193807482</v>
      </c>
      <c r="R25" s="198">
        <v>0.1127725336</v>
      </c>
      <c r="S25" s="198">
        <v>0.11697053224999999</v>
      </c>
      <c r="T25" s="198">
        <v>0.11886390242</v>
      </c>
      <c r="U25" s="198">
        <v>0.12848428784999999</v>
      </c>
      <c r="V25" s="198">
        <v>0.12851171320999999</v>
      </c>
      <c r="W25" s="198">
        <v>0.12902910374000001</v>
      </c>
      <c r="X25" s="198">
        <v>0.12129977234</v>
      </c>
      <c r="Y25" s="198">
        <v>0.12005763207</v>
      </c>
      <c r="Z25" s="198">
        <v>0.12180226147999999</v>
      </c>
      <c r="AA25" s="198">
        <v>0.10962711360000001</v>
      </c>
      <c r="AB25" s="198">
        <v>0.10722187012000001</v>
      </c>
      <c r="AC25" s="198">
        <v>0.11366931057</v>
      </c>
      <c r="AD25" s="198">
        <v>0.11450127112</v>
      </c>
      <c r="AE25" s="198">
        <v>0.11884163111</v>
      </c>
      <c r="AF25" s="198">
        <v>0.12074578119</v>
      </c>
      <c r="AG25" s="198">
        <v>0.1305819691</v>
      </c>
      <c r="AH25" s="198">
        <v>0.13065537666999999</v>
      </c>
      <c r="AI25" s="198">
        <v>0.13118664793000001</v>
      </c>
      <c r="AJ25" s="198">
        <v>0.12327713223</v>
      </c>
      <c r="AK25" s="198">
        <v>0.12197768376</v>
      </c>
      <c r="AL25" s="198">
        <v>0.12371850298000001</v>
      </c>
      <c r="AM25" s="198">
        <v>0.115175</v>
      </c>
      <c r="AN25" s="198">
        <v>0.115175</v>
      </c>
      <c r="AO25" s="198">
        <v>0.115175</v>
      </c>
      <c r="AP25" s="198">
        <v>0.115175</v>
      </c>
      <c r="AQ25" s="198">
        <v>0.115175</v>
      </c>
      <c r="AR25" s="198">
        <v>0.115175</v>
      </c>
      <c r="AS25" s="198">
        <v>0.115175</v>
      </c>
      <c r="AT25" s="198">
        <v>0.115175</v>
      </c>
      <c r="AU25" s="198">
        <v>0.115175</v>
      </c>
      <c r="AV25" s="198">
        <v>0.115175</v>
      </c>
      <c r="AW25" s="198">
        <v>0.115175</v>
      </c>
      <c r="AX25" s="198">
        <v>0.115175</v>
      </c>
      <c r="AY25" s="198">
        <v>0.112534</v>
      </c>
      <c r="AZ25" s="198">
        <v>0.112534</v>
      </c>
      <c r="BA25" s="198">
        <v>0.112534</v>
      </c>
      <c r="BB25" s="198">
        <v>0.112534</v>
      </c>
      <c r="BC25" s="291">
        <v>0.112534</v>
      </c>
      <c r="BD25" s="291">
        <v>0.112534</v>
      </c>
      <c r="BE25" s="291">
        <v>0.112534</v>
      </c>
      <c r="BF25" s="291">
        <v>0.112534</v>
      </c>
      <c r="BG25" s="291">
        <v>0.112534</v>
      </c>
      <c r="BH25" s="291">
        <v>0.112534</v>
      </c>
      <c r="BI25" s="291">
        <v>0.112534</v>
      </c>
      <c r="BJ25" s="291">
        <v>0.112534</v>
      </c>
      <c r="BK25" s="291">
        <v>0.112107</v>
      </c>
      <c r="BL25" s="291">
        <v>0.112107</v>
      </c>
      <c r="BM25" s="291">
        <v>0.112107</v>
      </c>
      <c r="BN25" s="291">
        <v>0.112107</v>
      </c>
      <c r="BO25" s="291">
        <v>0.112107</v>
      </c>
      <c r="BP25" s="291">
        <v>0.112107</v>
      </c>
      <c r="BQ25" s="291">
        <v>0.112107</v>
      </c>
      <c r="BR25" s="291">
        <v>0.112107</v>
      </c>
      <c r="BS25" s="291">
        <v>0.112107</v>
      </c>
      <c r="BT25" s="291">
        <v>0.112107</v>
      </c>
      <c r="BU25" s="291">
        <v>0.112107</v>
      </c>
      <c r="BV25" s="291">
        <v>0.112107</v>
      </c>
    </row>
    <row r="26" spans="1:74" ht="11.15" customHeight="1" x14ac:dyDescent="0.25">
      <c r="A26" s="589" t="s">
        <v>257</v>
      </c>
      <c r="B26" s="592" t="s">
        <v>249</v>
      </c>
      <c r="C26" s="198">
        <v>6.3574999999999999</v>
      </c>
      <c r="D26" s="198">
        <v>6.4058999999999999</v>
      </c>
      <c r="E26" s="198">
        <v>6.0728</v>
      </c>
      <c r="F26" s="198">
        <v>5.1150000000000002</v>
      </c>
      <c r="G26" s="198">
        <v>5.5247000000000002</v>
      </c>
      <c r="H26" s="198">
        <v>5.5785</v>
      </c>
      <c r="I26" s="198">
        <v>5.4927000000000001</v>
      </c>
      <c r="J26" s="198">
        <v>5.4351000000000003</v>
      </c>
      <c r="K26" s="198">
        <v>5.6269999999999998</v>
      </c>
      <c r="L26" s="198">
        <v>5.6867999999999999</v>
      </c>
      <c r="M26" s="198">
        <v>5.7903000000000002</v>
      </c>
      <c r="N26" s="198">
        <v>5.9137000000000004</v>
      </c>
      <c r="O26" s="198">
        <v>5.5617999999999999</v>
      </c>
      <c r="P26" s="198">
        <v>5.9957000000000003</v>
      </c>
      <c r="Q26" s="198">
        <v>5.9372999999999996</v>
      </c>
      <c r="R26" s="198">
        <v>5.7564000000000002</v>
      </c>
      <c r="S26" s="198">
        <v>5.8385999999999996</v>
      </c>
      <c r="T26" s="198">
        <v>5.9573999999999998</v>
      </c>
      <c r="U26" s="198">
        <v>5.8678999999999997</v>
      </c>
      <c r="V26" s="198">
        <v>5.7685000000000004</v>
      </c>
      <c r="W26" s="198">
        <v>5.8609999999999998</v>
      </c>
      <c r="X26" s="198">
        <v>5.8215000000000003</v>
      </c>
      <c r="Y26" s="198">
        <v>6.1520999999999999</v>
      </c>
      <c r="Z26" s="198">
        <v>6.4866999999999999</v>
      </c>
      <c r="AA26" s="198">
        <v>6.1223000000000001</v>
      </c>
      <c r="AB26" s="198">
        <v>6.2342000000000004</v>
      </c>
      <c r="AC26" s="198">
        <v>6.2849000000000004</v>
      </c>
      <c r="AD26" s="198">
        <v>6.1452999999999998</v>
      </c>
      <c r="AE26" s="198">
        <v>6.3125999999999998</v>
      </c>
      <c r="AF26" s="198">
        <v>6.0865999999999998</v>
      </c>
      <c r="AG26" s="198">
        <v>6.2392000000000003</v>
      </c>
      <c r="AH26" s="198">
        <v>6.3192000000000004</v>
      </c>
      <c r="AI26" s="198">
        <v>6.1035000000000004</v>
      </c>
      <c r="AJ26" s="198">
        <v>6.0147000000000004</v>
      </c>
      <c r="AK26" s="198">
        <v>6.2893999999999997</v>
      </c>
      <c r="AL26" s="198">
        <v>6.5514999999999999</v>
      </c>
      <c r="AM26" s="198">
        <v>6.1551</v>
      </c>
      <c r="AN26" s="198">
        <v>6.3196000000000003</v>
      </c>
      <c r="AO26" s="198">
        <v>6.39</v>
      </c>
      <c r="AP26" s="198">
        <v>5.9531999999999998</v>
      </c>
      <c r="AQ26" s="198">
        <v>6.1109999999999998</v>
      </c>
      <c r="AR26" s="198">
        <v>6.1163999999999996</v>
      </c>
      <c r="AS26" s="198">
        <v>6.1962999999999999</v>
      </c>
      <c r="AT26" s="198">
        <v>6.2004999999999999</v>
      </c>
      <c r="AU26" s="198">
        <v>6.1580000000000004</v>
      </c>
      <c r="AV26" s="198">
        <v>6.1284999999999998</v>
      </c>
      <c r="AW26" s="198">
        <v>6.3448000000000002</v>
      </c>
      <c r="AX26" s="198">
        <v>6.3136999999999999</v>
      </c>
      <c r="AY26" s="198">
        <v>6.1579943029999997</v>
      </c>
      <c r="AZ26" s="198">
        <v>6.3636238330000001</v>
      </c>
      <c r="BA26" s="198">
        <v>6.1741549940000002</v>
      </c>
      <c r="BB26" s="198">
        <v>6.0612010339999998</v>
      </c>
      <c r="BC26" s="291">
        <v>6.0860467949999997</v>
      </c>
      <c r="BD26" s="291">
        <v>6.1248399190000002</v>
      </c>
      <c r="BE26" s="291">
        <v>6.1072944849999997</v>
      </c>
      <c r="BF26" s="291">
        <v>6.1533749760000003</v>
      </c>
      <c r="BG26" s="291">
        <v>6.0736802560000003</v>
      </c>
      <c r="BH26" s="291">
        <v>6.0630658789999998</v>
      </c>
      <c r="BI26" s="291">
        <v>6.2505705479999998</v>
      </c>
      <c r="BJ26" s="291">
        <v>6.4210050269999996</v>
      </c>
      <c r="BK26" s="291">
        <v>6.1616177900000002</v>
      </c>
      <c r="BL26" s="291">
        <v>6.3689324340000004</v>
      </c>
      <c r="BM26" s="291">
        <v>6.1785591799999997</v>
      </c>
      <c r="BN26" s="291">
        <v>6.0651774029999999</v>
      </c>
      <c r="BO26" s="291">
        <v>6.0901875309999998</v>
      </c>
      <c r="BP26" s="291">
        <v>6.1289503840000004</v>
      </c>
      <c r="BQ26" s="291">
        <v>6.1114746489999998</v>
      </c>
      <c r="BR26" s="291">
        <v>6.1576300799999997</v>
      </c>
      <c r="BS26" s="291">
        <v>6.0777025220000001</v>
      </c>
      <c r="BT26" s="291">
        <v>6.0670601270000004</v>
      </c>
      <c r="BU26" s="291">
        <v>6.255631867</v>
      </c>
      <c r="BV26" s="291">
        <v>6.4257220669999997</v>
      </c>
    </row>
    <row r="27" spans="1:74" ht="11.15" customHeight="1" x14ac:dyDescent="0.25">
      <c r="A27" s="589" t="s">
        <v>264</v>
      </c>
      <c r="B27" s="591" t="s">
        <v>1306</v>
      </c>
      <c r="C27" s="198">
        <v>48.256542158000002</v>
      </c>
      <c r="D27" s="198">
        <v>48.427557839000002</v>
      </c>
      <c r="E27" s="198">
        <v>48.174580914000003</v>
      </c>
      <c r="F27" s="198">
        <v>48.807171637000003</v>
      </c>
      <c r="G27" s="198">
        <v>49.406931860999997</v>
      </c>
      <c r="H27" s="198">
        <v>49.851610073000003</v>
      </c>
      <c r="I27" s="198">
        <v>50.066237667999999</v>
      </c>
      <c r="J27" s="198">
        <v>50.041383437999997</v>
      </c>
      <c r="K27" s="198">
        <v>50.669272730000003</v>
      </c>
      <c r="L27" s="198">
        <v>49.699291615999996</v>
      </c>
      <c r="M27" s="198">
        <v>50.442352178</v>
      </c>
      <c r="N27" s="198">
        <v>50.983446542000003</v>
      </c>
      <c r="O27" s="198">
        <v>51.218377035000003</v>
      </c>
      <c r="P27" s="198">
        <v>52.524809775999998</v>
      </c>
      <c r="Q27" s="198">
        <v>52.33998845</v>
      </c>
      <c r="R27" s="198">
        <v>52.693125723000001</v>
      </c>
      <c r="S27" s="198">
        <v>53.119308013999998</v>
      </c>
      <c r="T27" s="198">
        <v>53.614724135000003</v>
      </c>
      <c r="U27" s="198">
        <v>53.221811979000002</v>
      </c>
      <c r="V27" s="198">
        <v>52.886660693000003</v>
      </c>
      <c r="W27" s="198">
        <v>53.509597505000002</v>
      </c>
      <c r="X27" s="198">
        <v>52.405960465</v>
      </c>
      <c r="Y27" s="198">
        <v>53.139148716999998</v>
      </c>
      <c r="Z27" s="198">
        <v>53.705635864000001</v>
      </c>
      <c r="AA27" s="198">
        <v>52.989596999</v>
      </c>
      <c r="AB27" s="198">
        <v>54.057841734999997</v>
      </c>
      <c r="AC27" s="198">
        <v>53.307131703000003</v>
      </c>
      <c r="AD27" s="198">
        <v>53.641049557999999</v>
      </c>
      <c r="AE27" s="198">
        <v>54.475062801999997</v>
      </c>
      <c r="AF27" s="198">
        <v>55.084642058999997</v>
      </c>
      <c r="AG27" s="198">
        <v>54.711614396999998</v>
      </c>
      <c r="AH27" s="198">
        <v>54.45326987</v>
      </c>
      <c r="AI27" s="198">
        <v>55.112654990999999</v>
      </c>
      <c r="AJ27" s="198">
        <v>53.986975680999997</v>
      </c>
      <c r="AK27" s="198">
        <v>54.546200024000001</v>
      </c>
      <c r="AL27" s="198">
        <v>55.164855963000001</v>
      </c>
      <c r="AM27" s="198">
        <v>54.881818903000003</v>
      </c>
      <c r="AN27" s="198">
        <v>56.376296648</v>
      </c>
      <c r="AO27" s="198">
        <v>55.946034828000002</v>
      </c>
      <c r="AP27" s="198">
        <v>55.628357719999997</v>
      </c>
      <c r="AQ27" s="198">
        <v>56.296278051000002</v>
      </c>
      <c r="AR27" s="198">
        <v>56.886827158000003</v>
      </c>
      <c r="AS27" s="198">
        <v>56.169478920000003</v>
      </c>
      <c r="AT27" s="198">
        <v>56.077591169000002</v>
      </c>
      <c r="AU27" s="198">
        <v>56.760957906999998</v>
      </c>
      <c r="AV27" s="198">
        <v>55.245565747999997</v>
      </c>
      <c r="AW27" s="198">
        <v>56.375823904000001</v>
      </c>
      <c r="AX27" s="198">
        <v>57.326958771999998</v>
      </c>
      <c r="AY27" s="198">
        <v>56.035271733999998</v>
      </c>
      <c r="AZ27" s="198">
        <v>57.443778622000004</v>
      </c>
      <c r="BA27" s="198">
        <v>56.753552411999998</v>
      </c>
      <c r="BB27" s="198">
        <v>56.712097544999999</v>
      </c>
      <c r="BC27" s="291">
        <v>57.147584911000003</v>
      </c>
      <c r="BD27" s="291">
        <v>57.823504427000003</v>
      </c>
      <c r="BE27" s="291">
        <v>57.176156130000003</v>
      </c>
      <c r="BF27" s="291">
        <v>56.797372860999999</v>
      </c>
      <c r="BG27" s="291">
        <v>57.562276371000003</v>
      </c>
      <c r="BH27" s="291">
        <v>56.105873860000003</v>
      </c>
      <c r="BI27" s="291">
        <v>57.175986576</v>
      </c>
      <c r="BJ27" s="291">
        <v>58.204206618999997</v>
      </c>
      <c r="BK27" s="291">
        <v>57.272625923</v>
      </c>
      <c r="BL27" s="291">
        <v>58.718355817999999</v>
      </c>
      <c r="BM27" s="291">
        <v>58.017946473999999</v>
      </c>
      <c r="BN27" s="291">
        <v>57.976209736000001</v>
      </c>
      <c r="BO27" s="291">
        <v>58.425478484000003</v>
      </c>
      <c r="BP27" s="291">
        <v>59.111968093999998</v>
      </c>
      <c r="BQ27" s="291">
        <v>58.440163763999998</v>
      </c>
      <c r="BR27" s="291">
        <v>58.049191723</v>
      </c>
      <c r="BS27" s="291">
        <v>58.830882256999999</v>
      </c>
      <c r="BT27" s="291">
        <v>57.351368473999997</v>
      </c>
      <c r="BU27" s="291">
        <v>58.444311269000004</v>
      </c>
      <c r="BV27" s="291">
        <v>59.493198053</v>
      </c>
    </row>
    <row r="28" spans="1:74" ht="11.15" customHeight="1" x14ac:dyDescent="0.25">
      <c r="A28" s="589" t="s">
        <v>261</v>
      </c>
      <c r="B28" s="592" t="s">
        <v>250</v>
      </c>
      <c r="C28" s="198">
        <v>14.357234384</v>
      </c>
      <c r="D28" s="198">
        <v>13.73531382</v>
      </c>
      <c r="E28" s="198">
        <v>13.560950387</v>
      </c>
      <c r="F28" s="198">
        <v>14.164651263</v>
      </c>
      <c r="G28" s="198">
        <v>14.132404396</v>
      </c>
      <c r="H28" s="198">
        <v>13.953295082</v>
      </c>
      <c r="I28" s="198">
        <v>14.489768219</v>
      </c>
      <c r="J28" s="198">
        <v>14.33466346</v>
      </c>
      <c r="K28" s="198">
        <v>15.137347982</v>
      </c>
      <c r="L28" s="198">
        <v>14.338653546</v>
      </c>
      <c r="M28" s="198">
        <v>15.278533565</v>
      </c>
      <c r="N28" s="198">
        <v>15.709823896</v>
      </c>
      <c r="O28" s="198">
        <v>15.119251375999999</v>
      </c>
      <c r="P28" s="198">
        <v>15.577829015000001</v>
      </c>
      <c r="Q28" s="198">
        <v>15.48420361</v>
      </c>
      <c r="R28" s="198">
        <v>15.807204887999999</v>
      </c>
      <c r="S28" s="198">
        <v>15.580286245</v>
      </c>
      <c r="T28" s="198">
        <v>15.405290029</v>
      </c>
      <c r="U28" s="198">
        <v>15.345351389999999</v>
      </c>
      <c r="V28" s="198">
        <v>14.875573032</v>
      </c>
      <c r="W28" s="198">
        <v>15.684142636000001</v>
      </c>
      <c r="X28" s="198">
        <v>14.766071333999999</v>
      </c>
      <c r="Y28" s="198">
        <v>15.694006034999999</v>
      </c>
      <c r="Z28" s="198">
        <v>16.133902954</v>
      </c>
      <c r="AA28" s="198">
        <v>15.218628388000001</v>
      </c>
      <c r="AB28" s="198">
        <v>15.406880039000001</v>
      </c>
      <c r="AC28" s="198">
        <v>14.748226058</v>
      </c>
      <c r="AD28" s="198">
        <v>15.044855145</v>
      </c>
      <c r="AE28" s="198">
        <v>15.176902657999999</v>
      </c>
      <c r="AF28" s="198">
        <v>15.082612683000001</v>
      </c>
      <c r="AG28" s="198">
        <v>15.070746193</v>
      </c>
      <c r="AH28" s="198">
        <v>14.678967132</v>
      </c>
      <c r="AI28" s="198">
        <v>15.535622756</v>
      </c>
      <c r="AJ28" s="198">
        <v>14.603378448999999</v>
      </c>
      <c r="AK28" s="198">
        <v>15.377424317999999</v>
      </c>
      <c r="AL28" s="198">
        <v>15.866567633000001</v>
      </c>
      <c r="AM28" s="198">
        <v>15.751878839</v>
      </c>
      <c r="AN28" s="198">
        <v>16.213786087999999</v>
      </c>
      <c r="AO28" s="198">
        <v>16.112787604000001</v>
      </c>
      <c r="AP28" s="198">
        <v>16.436117595999999</v>
      </c>
      <c r="AQ28" s="198">
        <v>16.198868359999999</v>
      </c>
      <c r="AR28" s="198">
        <v>16.014315197999998</v>
      </c>
      <c r="AS28" s="198">
        <v>15.946792615</v>
      </c>
      <c r="AT28" s="198">
        <v>15.461432049000001</v>
      </c>
      <c r="AU28" s="198">
        <v>16.278491077999998</v>
      </c>
      <c r="AV28" s="198">
        <v>15.335896114000001</v>
      </c>
      <c r="AW28" s="198">
        <v>16.274162367999999</v>
      </c>
      <c r="AX28" s="198">
        <v>16.714907074999999</v>
      </c>
      <c r="AY28" s="198">
        <v>16.071487422000001</v>
      </c>
      <c r="AZ28" s="198">
        <v>16.542423181</v>
      </c>
      <c r="BA28" s="198">
        <v>16.439450566000001</v>
      </c>
      <c r="BB28" s="198">
        <v>16.769100414</v>
      </c>
      <c r="BC28" s="291">
        <v>16.527213868</v>
      </c>
      <c r="BD28" s="291">
        <v>16.339053402000001</v>
      </c>
      <c r="BE28" s="291">
        <v>16.270211013000001</v>
      </c>
      <c r="BF28" s="291">
        <v>15.775363515</v>
      </c>
      <c r="BG28" s="291">
        <v>16.608392903999999</v>
      </c>
      <c r="BH28" s="291">
        <v>15.647373835</v>
      </c>
      <c r="BI28" s="291">
        <v>16.603979584000001</v>
      </c>
      <c r="BJ28" s="291">
        <v>17.053339155</v>
      </c>
      <c r="BK28" s="291">
        <v>16.420925822000001</v>
      </c>
      <c r="BL28" s="291">
        <v>16.900358728</v>
      </c>
      <c r="BM28" s="291">
        <v>16.795528167000001</v>
      </c>
      <c r="BN28" s="291">
        <v>17.131125924999999</v>
      </c>
      <c r="BO28" s="291">
        <v>16.884874992</v>
      </c>
      <c r="BP28" s="291">
        <v>16.693319525</v>
      </c>
      <c r="BQ28" s="291">
        <v>16.623235005000002</v>
      </c>
      <c r="BR28" s="291">
        <v>16.119458916999999</v>
      </c>
      <c r="BS28" s="291">
        <v>16.967518751</v>
      </c>
      <c r="BT28" s="291">
        <v>15.989159904999999</v>
      </c>
      <c r="BU28" s="291">
        <v>16.963025801000001</v>
      </c>
      <c r="BV28" s="291">
        <v>17.420493218000001</v>
      </c>
    </row>
    <row r="29" spans="1:74" ht="11.15" customHeight="1" x14ac:dyDescent="0.25">
      <c r="A29" s="589" t="s">
        <v>259</v>
      </c>
      <c r="B29" s="592" t="s">
        <v>791</v>
      </c>
      <c r="C29" s="198">
        <v>4.2465213387</v>
      </c>
      <c r="D29" s="198">
        <v>4.4669029674000003</v>
      </c>
      <c r="E29" s="198">
        <v>4.3651848530999997</v>
      </c>
      <c r="F29" s="198">
        <v>4.2968679929000002</v>
      </c>
      <c r="G29" s="198">
        <v>4.4248888827000004</v>
      </c>
      <c r="H29" s="198">
        <v>4.6117310471000001</v>
      </c>
      <c r="I29" s="198">
        <v>4.6718312807000002</v>
      </c>
      <c r="J29" s="198">
        <v>4.7834701295000004</v>
      </c>
      <c r="K29" s="198">
        <v>4.6965711396999996</v>
      </c>
      <c r="L29" s="198">
        <v>4.5315159232999997</v>
      </c>
      <c r="M29" s="198">
        <v>4.5942643986</v>
      </c>
      <c r="N29" s="198">
        <v>4.6360227393000004</v>
      </c>
      <c r="O29" s="198">
        <v>4.5395265592999996</v>
      </c>
      <c r="P29" s="198">
        <v>4.7782232252999997</v>
      </c>
      <c r="Q29" s="198">
        <v>4.6680601887000002</v>
      </c>
      <c r="R29" s="198">
        <v>4.5939937006999996</v>
      </c>
      <c r="S29" s="198">
        <v>4.7326534383999999</v>
      </c>
      <c r="T29" s="198">
        <v>4.9350249979000003</v>
      </c>
      <c r="U29" s="198">
        <v>5.0001113596</v>
      </c>
      <c r="V29" s="198">
        <v>5.121031243</v>
      </c>
      <c r="W29" s="198">
        <v>5.0269139402</v>
      </c>
      <c r="X29" s="198">
        <v>4.8480242993999996</v>
      </c>
      <c r="Y29" s="198">
        <v>4.9159886401000001</v>
      </c>
      <c r="Z29" s="198">
        <v>4.9612105323</v>
      </c>
      <c r="AA29" s="198">
        <v>4.5211855715000002</v>
      </c>
      <c r="AB29" s="198">
        <v>4.7611538559</v>
      </c>
      <c r="AC29" s="198">
        <v>4.6503909962999996</v>
      </c>
      <c r="AD29" s="198">
        <v>4.5756536100999998</v>
      </c>
      <c r="AE29" s="198">
        <v>4.7150516004999998</v>
      </c>
      <c r="AF29" s="198">
        <v>4.9184979647000002</v>
      </c>
      <c r="AG29" s="198">
        <v>4.9838438349</v>
      </c>
      <c r="AH29" s="198">
        <v>5.1054022015999996</v>
      </c>
      <c r="AI29" s="198">
        <v>5.0107766879</v>
      </c>
      <c r="AJ29" s="198">
        <v>4.830646497</v>
      </c>
      <c r="AK29" s="198">
        <v>4.8989697102000003</v>
      </c>
      <c r="AL29" s="198">
        <v>4.9444390676000003</v>
      </c>
      <c r="AM29" s="198">
        <v>4.5237506449999998</v>
      </c>
      <c r="AN29" s="198">
        <v>4.7934993820000003</v>
      </c>
      <c r="AO29" s="198">
        <v>4.6740418720000001</v>
      </c>
      <c r="AP29" s="198">
        <v>4.6496738930000001</v>
      </c>
      <c r="AQ29" s="198">
        <v>4.793805538</v>
      </c>
      <c r="AR29" s="198">
        <v>5.0200822839999999</v>
      </c>
      <c r="AS29" s="198">
        <v>5.1006661070000003</v>
      </c>
      <c r="AT29" s="198">
        <v>5.23276013</v>
      </c>
      <c r="AU29" s="198">
        <v>5.1430470650000002</v>
      </c>
      <c r="AV29" s="198">
        <v>5.0232760990000003</v>
      </c>
      <c r="AW29" s="198">
        <v>5.0792738960000001</v>
      </c>
      <c r="AX29" s="198">
        <v>5.0875216490000001</v>
      </c>
      <c r="AY29" s="198">
        <v>4.5349505099999998</v>
      </c>
      <c r="AZ29" s="198">
        <v>4.8093354079999999</v>
      </c>
      <c r="BA29" s="198">
        <v>4.6877817210000003</v>
      </c>
      <c r="BB29" s="198">
        <v>4.6621897089999997</v>
      </c>
      <c r="BC29" s="291">
        <v>4.8089578040000003</v>
      </c>
      <c r="BD29" s="291">
        <v>5.0391542070000002</v>
      </c>
      <c r="BE29" s="291">
        <v>5.121018479</v>
      </c>
      <c r="BF29" s="291">
        <v>5.2554438939999999</v>
      </c>
      <c r="BG29" s="291">
        <v>5.1640057590000001</v>
      </c>
      <c r="BH29" s="291">
        <v>5.0410880090000001</v>
      </c>
      <c r="BI29" s="291">
        <v>5.0983113940000004</v>
      </c>
      <c r="BJ29" s="291">
        <v>5.1072373009999996</v>
      </c>
      <c r="BK29" s="291">
        <v>4.5649254959999999</v>
      </c>
      <c r="BL29" s="291">
        <v>4.841828048</v>
      </c>
      <c r="BM29" s="291">
        <v>4.7191911620000004</v>
      </c>
      <c r="BN29" s="291">
        <v>4.693965092</v>
      </c>
      <c r="BO29" s="291">
        <v>4.8419610510000002</v>
      </c>
      <c r="BP29" s="291">
        <v>5.074246778</v>
      </c>
      <c r="BQ29" s="291">
        <v>5.1569402029999996</v>
      </c>
      <c r="BR29" s="291">
        <v>5.2925534719999998</v>
      </c>
      <c r="BS29" s="291">
        <v>5.2004129990000001</v>
      </c>
      <c r="BT29" s="291">
        <v>5.0771793619999999</v>
      </c>
      <c r="BU29" s="291">
        <v>5.1347314720000004</v>
      </c>
      <c r="BV29" s="291">
        <v>5.1433390729999999</v>
      </c>
    </row>
    <row r="30" spans="1:74" ht="11.15" customHeight="1" x14ac:dyDescent="0.25">
      <c r="A30" s="589" t="s">
        <v>260</v>
      </c>
      <c r="B30" s="592" t="s">
        <v>247</v>
      </c>
      <c r="C30" s="198">
        <v>0.65664822181000004</v>
      </c>
      <c r="D30" s="198">
        <v>0.6773351313</v>
      </c>
      <c r="E30" s="198">
        <v>0.68379095764999998</v>
      </c>
      <c r="F30" s="198">
        <v>0.69271202814999999</v>
      </c>
      <c r="G30" s="198">
        <v>0.71360817239999996</v>
      </c>
      <c r="H30" s="198">
        <v>0.71018979801000004</v>
      </c>
      <c r="I30" s="198">
        <v>0.72086996099</v>
      </c>
      <c r="J30" s="198">
        <v>0.72413787038999999</v>
      </c>
      <c r="K30" s="198">
        <v>0.72243444353999997</v>
      </c>
      <c r="L30" s="198">
        <v>0.74152298202</v>
      </c>
      <c r="M30" s="198">
        <v>0.72965366375999996</v>
      </c>
      <c r="N30" s="198">
        <v>0.69809952247999996</v>
      </c>
      <c r="O30" s="198">
        <v>0.69443943681999998</v>
      </c>
      <c r="P30" s="198">
        <v>0.71587029792000001</v>
      </c>
      <c r="Q30" s="198">
        <v>0.72251225203000002</v>
      </c>
      <c r="R30" s="198">
        <v>0.73176316629000004</v>
      </c>
      <c r="S30" s="198">
        <v>0.75364884463000004</v>
      </c>
      <c r="T30" s="198">
        <v>0.74998117804999997</v>
      </c>
      <c r="U30" s="198">
        <v>0.76086049878999995</v>
      </c>
      <c r="V30" s="198">
        <v>0.76478593787000004</v>
      </c>
      <c r="W30" s="198">
        <v>0.76263580259999997</v>
      </c>
      <c r="X30" s="198">
        <v>0.78238868008999995</v>
      </c>
      <c r="Y30" s="198">
        <v>0.77089546622000005</v>
      </c>
      <c r="Z30" s="198">
        <v>0.73762243561999996</v>
      </c>
      <c r="AA30" s="198">
        <v>0.70810611274000002</v>
      </c>
      <c r="AB30" s="198">
        <v>0.72996692274999997</v>
      </c>
      <c r="AC30" s="198">
        <v>0.73674781222999997</v>
      </c>
      <c r="AD30" s="198">
        <v>0.74621004074999997</v>
      </c>
      <c r="AE30" s="198">
        <v>0.76853682023000003</v>
      </c>
      <c r="AF30" s="198">
        <v>0.76478782932</v>
      </c>
      <c r="AG30" s="198">
        <v>0.77591626013000004</v>
      </c>
      <c r="AH30" s="198">
        <v>0.77992616437999995</v>
      </c>
      <c r="AI30" s="198">
        <v>0.77773272358000001</v>
      </c>
      <c r="AJ30" s="198">
        <v>0.79785353587999996</v>
      </c>
      <c r="AK30" s="198">
        <v>0.78613665031000002</v>
      </c>
      <c r="AL30" s="198">
        <v>0.75218454742999996</v>
      </c>
      <c r="AM30" s="198">
        <v>0.72856666800000003</v>
      </c>
      <c r="AN30" s="198">
        <v>0.74693633699999995</v>
      </c>
      <c r="AO30" s="198">
        <v>0.75901046800000005</v>
      </c>
      <c r="AP30" s="198">
        <v>0.75131984200000002</v>
      </c>
      <c r="AQ30" s="198">
        <v>0.76612728900000004</v>
      </c>
      <c r="AR30" s="198">
        <v>0.77290832099999995</v>
      </c>
      <c r="AS30" s="198">
        <v>0.76276844799999999</v>
      </c>
      <c r="AT30" s="198">
        <v>0.76580943199999996</v>
      </c>
      <c r="AU30" s="198">
        <v>0.77337265099999997</v>
      </c>
      <c r="AV30" s="198">
        <v>0.78527453999999997</v>
      </c>
      <c r="AW30" s="198">
        <v>0.77638255199999995</v>
      </c>
      <c r="AX30" s="198">
        <v>0.75153643299999995</v>
      </c>
      <c r="AY30" s="198">
        <v>0.73303978400000003</v>
      </c>
      <c r="AZ30" s="198">
        <v>0.75152222999999996</v>
      </c>
      <c r="BA30" s="198">
        <v>0.76367049099999995</v>
      </c>
      <c r="BB30" s="198">
        <v>0.75593265099999996</v>
      </c>
      <c r="BC30" s="291">
        <v>0.77083100500000001</v>
      </c>
      <c r="BD30" s="291">
        <v>0.77765367500000004</v>
      </c>
      <c r="BE30" s="291">
        <v>0.76745154999999998</v>
      </c>
      <c r="BF30" s="291">
        <v>0.77051120200000001</v>
      </c>
      <c r="BG30" s="291">
        <v>0.77812084999999998</v>
      </c>
      <c r="BH30" s="291">
        <v>0.79009581799999995</v>
      </c>
      <c r="BI30" s="291">
        <v>0.78114923599999997</v>
      </c>
      <c r="BJ30" s="291">
        <v>0.75615056800000002</v>
      </c>
      <c r="BK30" s="291">
        <v>0.74262903199999997</v>
      </c>
      <c r="BL30" s="291">
        <v>0.76135326199999998</v>
      </c>
      <c r="BM30" s="291">
        <v>0.77366043699999998</v>
      </c>
      <c r="BN30" s="291">
        <v>0.765821376</v>
      </c>
      <c r="BO30" s="291">
        <v>0.780914624</v>
      </c>
      <c r="BP30" s="291">
        <v>0.78782654200000002</v>
      </c>
      <c r="BQ30" s="291">
        <v>0.77749095999999995</v>
      </c>
      <c r="BR30" s="291">
        <v>0.78059063699999998</v>
      </c>
      <c r="BS30" s="291">
        <v>0.78829983100000001</v>
      </c>
      <c r="BT30" s="291">
        <v>0.80043145000000004</v>
      </c>
      <c r="BU30" s="291">
        <v>0.79136783200000005</v>
      </c>
      <c r="BV30" s="291">
        <v>0.76604214400000004</v>
      </c>
    </row>
    <row r="31" spans="1:74" ht="11.15" customHeight="1" x14ac:dyDescent="0.25">
      <c r="A31" s="589" t="s">
        <v>262</v>
      </c>
      <c r="B31" s="592" t="s">
        <v>251</v>
      </c>
      <c r="C31" s="198">
        <v>12.167054814</v>
      </c>
      <c r="D31" s="198">
        <v>12.505555366999999</v>
      </c>
      <c r="E31" s="198">
        <v>12.471844529</v>
      </c>
      <c r="F31" s="198">
        <v>12.423166876</v>
      </c>
      <c r="G31" s="198">
        <v>12.485227476</v>
      </c>
      <c r="H31" s="198">
        <v>12.411479927</v>
      </c>
      <c r="I31" s="198">
        <v>12.170379754000001</v>
      </c>
      <c r="J31" s="198">
        <v>12.072539376</v>
      </c>
      <c r="K31" s="198">
        <v>12.145433349999999</v>
      </c>
      <c r="L31" s="198">
        <v>12.279473031</v>
      </c>
      <c r="M31" s="198">
        <v>12.469387346</v>
      </c>
      <c r="N31" s="198">
        <v>12.518374382999999</v>
      </c>
      <c r="O31" s="198">
        <v>12.964324419</v>
      </c>
      <c r="P31" s="198">
        <v>13.321204537</v>
      </c>
      <c r="Q31" s="198">
        <v>13.286184275</v>
      </c>
      <c r="R31" s="198">
        <v>13.234866326000001</v>
      </c>
      <c r="S31" s="198">
        <v>13.300907636</v>
      </c>
      <c r="T31" s="198">
        <v>13.222773647</v>
      </c>
      <c r="U31" s="198">
        <v>12.967793003000001</v>
      </c>
      <c r="V31" s="198">
        <v>12.864651259</v>
      </c>
      <c r="W31" s="198">
        <v>12.941492124</v>
      </c>
      <c r="X31" s="198">
        <v>13.084317387</v>
      </c>
      <c r="Y31" s="198">
        <v>13.284438075000001</v>
      </c>
      <c r="Z31" s="198">
        <v>13.336427607999999</v>
      </c>
      <c r="AA31" s="198">
        <v>13.655280210000001</v>
      </c>
      <c r="AB31" s="198">
        <v>14.037921324999999</v>
      </c>
      <c r="AC31" s="198">
        <v>14.000582494</v>
      </c>
      <c r="AD31" s="198">
        <v>13.945166894</v>
      </c>
      <c r="AE31" s="198">
        <v>14.016129831000001</v>
      </c>
      <c r="AF31" s="198">
        <v>13.93228981</v>
      </c>
      <c r="AG31" s="198">
        <v>13.658954788000001</v>
      </c>
      <c r="AH31" s="198">
        <v>13.548370059</v>
      </c>
      <c r="AI31" s="198">
        <v>13.630763773</v>
      </c>
      <c r="AJ31" s="198">
        <v>13.783380802</v>
      </c>
      <c r="AK31" s="198">
        <v>13.997893003</v>
      </c>
      <c r="AL31" s="198">
        <v>14.053730802</v>
      </c>
      <c r="AM31" s="198">
        <v>14.173233858</v>
      </c>
      <c r="AN31" s="198">
        <v>14.736628895999999</v>
      </c>
      <c r="AO31" s="198">
        <v>14.83643406</v>
      </c>
      <c r="AP31" s="198">
        <v>14.260082896</v>
      </c>
      <c r="AQ31" s="198">
        <v>14.645358836</v>
      </c>
      <c r="AR31" s="198">
        <v>14.446912770999999</v>
      </c>
      <c r="AS31" s="198">
        <v>13.844725555</v>
      </c>
      <c r="AT31" s="198">
        <v>13.969049347</v>
      </c>
      <c r="AU31" s="198">
        <v>13.958740239000001</v>
      </c>
      <c r="AV31" s="198">
        <v>13.951346697</v>
      </c>
      <c r="AW31" s="198">
        <v>14.327567749</v>
      </c>
      <c r="AX31" s="198">
        <v>14.453601033</v>
      </c>
      <c r="AY31" s="198">
        <v>14.644305074</v>
      </c>
      <c r="AZ31" s="198">
        <v>15.076182718</v>
      </c>
      <c r="BA31" s="198">
        <v>15.098553459</v>
      </c>
      <c r="BB31" s="198">
        <v>14.877337434999999</v>
      </c>
      <c r="BC31" s="291">
        <v>15.003758600999999</v>
      </c>
      <c r="BD31" s="291">
        <v>14.843685627999999</v>
      </c>
      <c r="BE31" s="291">
        <v>14.383681534000001</v>
      </c>
      <c r="BF31" s="291">
        <v>14.226935162</v>
      </c>
      <c r="BG31" s="291">
        <v>14.283469024</v>
      </c>
      <c r="BH31" s="291">
        <v>14.359062496</v>
      </c>
      <c r="BI31" s="291">
        <v>14.679332042</v>
      </c>
      <c r="BJ31" s="291">
        <v>14.810132505</v>
      </c>
      <c r="BK31" s="291">
        <v>15.110443925</v>
      </c>
      <c r="BL31" s="291">
        <v>15.564130537</v>
      </c>
      <c r="BM31" s="291">
        <v>15.586810514</v>
      </c>
      <c r="BN31" s="291">
        <v>15.358186602</v>
      </c>
      <c r="BO31" s="291">
        <v>15.490005011999999</v>
      </c>
      <c r="BP31" s="291">
        <v>15.323561933000001</v>
      </c>
      <c r="BQ31" s="291">
        <v>14.844354435</v>
      </c>
      <c r="BR31" s="291">
        <v>14.680429588999999</v>
      </c>
      <c r="BS31" s="291">
        <v>14.741087328000001</v>
      </c>
      <c r="BT31" s="291">
        <v>14.822892832999999</v>
      </c>
      <c r="BU31" s="291">
        <v>15.15740351</v>
      </c>
      <c r="BV31" s="291">
        <v>15.293091787</v>
      </c>
    </row>
    <row r="32" spans="1:74" ht="11.15" customHeight="1" x14ac:dyDescent="0.25">
      <c r="A32" s="589" t="s">
        <v>263</v>
      </c>
      <c r="B32" s="592" t="s">
        <v>1307</v>
      </c>
      <c r="C32" s="198">
        <v>16.829083399999998</v>
      </c>
      <c r="D32" s="198">
        <v>17.042450552999998</v>
      </c>
      <c r="E32" s="198">
        <v>17.092810187000001</v>
      </c>
      <c r="F32" s="198">
        <v>17.229773475999998</v>
      </c>
      <c r="G32" s="198">
        <v>17.650802934000001</v>
      </c>
      <c r="H32" s="198">
        <v>18.164914219</v>
      </c>
      <c r="I32" s="198">
        <v>18.013388454000001</v>
      </c>
      <c r="J32" s="198">
        <v>18.126572603</v>
      </c>
      <c r="K32" s="198">
        <v>17.967485814</v>
      </c>
      <c r="L32" s="198">
        <v>17.808126132999998</v>
      </c>
      <c r="M32" s="198">
        <v>17.370513205000002</v>
      </c>
      <c r="N32" s="198">
        <v>17.421126002000001</v>
      </c>
      <c r="O32" s="198">
        <v>17.900835244</v>
      </c>
      <c r="P32" s="198">
        <v>18.131682700999999</v>
      </c>
      <c r="Q32" s="198">
        <v>18.179028123999998</v>
      </c>
      <c r="R32" s="198">
        <v>18.325297640999999</v>
      </c>
      <c r="S32" s="198">
        <v>18.751811850999999</v>
      </c>
      <c r="T32" s="198">
        <v>19.301654283000001</v>
      </c>
      <c r="U32" s="198">
        <v>19.147695726999999</v>
      </c>
      <c r="V32" s="198">
        <v>19.260619220999999</v>
      </c>
      <c r="W32" s="198">
        <v>19.094413003</v>
      </c>
      <c r="X32" s="198">
        <v>18.925158763999999</v>
      </c>
      <c r="Y32" s="198">
        <v>18.473820500999999</v>
      </c>
      <c r="Z32" s="198">
        <v>18.536472333999999</v>
      </c>
      <c r="AA32" s="198">
        <v>18.886396717</v>
      </c>
      <c r="AB32" s="198">
        <v>19.121919593000001</v>
      </c>
      <c r="AC32" s="198">
        <v>19.171184343</v>
      </c>
      <c r="AD32" s="198">
        <v>19.329163867999998</v>
      </c>
      <c r="AE32" s="198">
        <v>19.798441892</v>
      </c>
      <c r="AF32" s="198">
        <v>20.386453773</v>
      </c>
      <c r="AG32" s="198">
        <v>20.222153322</v>
      </c>
      <c r="AH32" s="198">
        <v>20.340604313</v>
      </c>
      <c r="AI32" s="198">
        <v>20.157759050999999</v>
      </c>
      <c r="AJ32" s="198">
        <v>19.971716396000001</v>
      </c>
      <c r="AK32" s="198">
        <v>19.485776343000001</v>
      </c>
      <c r="AL32" s="198">
        <v>19.547933913000001</v>
      </c>
      <c r="AM32" s="198">
        <v>19.704388893000001</v>
      </c>
      <c r="AN32" s="198">
        <v>19.885445946000001</v>
      </c>
      <c r="AO32" s="198">
        <v>19.563760823999999</v>
      </c>
      <c r="AP32" s="198">
        <v>19.531163494000001</v>
      </c>
      <c r="AQ32" s="198">
        <v>19.892118026999999</v>
      </c>
      <c r="AR32" s="198">
        <v>20.632608584</v>
      </c>
      <c r="AS32" s="198">
        <v>20.514526194999998</v>
      </c>
      <c r="AT32" s="198">
        <v>20.648540211</v>
      </c>
      <c r="AU32" s="198">
        <v>20.607306873999999</v>
      </c>
      <c r="AV32" s="198">
        <v>20.149772296999998</v>
      </c>
      <c r="AW32" s="198">
        <v>19.918437339</v>
      </c>
      <c r="AX32" s="198">
        <v>20.319392581999999</v>
      </c>
      <c r="AY32" s="198">
        <v>20.051488943999999</v>
      </c>
      <c r="AZ32" s="198">
        <v>20.264315085</v>
      </c>
      <c r="BA32" s="198">
        <v>19.764096174999999</v>
      </c>
      <c r="BB32" s="198">
        <v>19.647537335999999</v>
      </c>
      <c r="BC32" s="291">
        <v>20.036823633000001</v>
      </c>
      <c r="BD32" s="291">
        <v>20.823957515</v>
      </c>
      <c r="BE32" s="291">
        <v>20.633793553</v>
      </c>
      <c r="BF32" s="291">
        <v>20.769119088</v>
      </c>
      <c r="BG32" s="291">
        <v>20.728287834</v>
      </c>
      <c r="BH32" s="291">
        <v>20.268253701999999</v>
      </c>
      <c r="BI32" s="291">
        <v>20.013214319999999</v>
      </c>
      <c r="BJ32" s="291">
        <v>20.477347089999999</v>
      </c>
      <c r="BK32" s="291">
        <v>20.433701648</v>
      </c>
      <c r="BL32" s="291">
        <v>20.650685243000002</v>
      </c>
      <c r="BM32" s="291">
        <v>20.142756193</v>
      </c>
      <c r="BN32" s="291">
        <v>20.027110741000001</v>
      </c>
      <c r="BO32" s="291">
        <v>20.427722804999998</v>
      </c>
      <c r="BP32" s="291">
        <v>21.233013316000001</v>
      </c>
      <c r="BQ32" s="291">
        <v>21.038143161000001</v>
      </c>
      <c r="BR32" s="291">
        <v>21.176159109</v>
      </c>
      <c r="BS32" s="291">
        <v>21.133563347999999</v>
      </c>
      <c r="BT32" s="291">
        <v>20.661704923999999</v>
      </c>
      <c r="BU32" s="291">
        <v>20.397782655</v>
      </c>
      <c r="BV32" s="291">
        <v>20.870231831000002</v>
      </c>
    </row>
    <row r="33" spans="1:74" ht="11.15" customHeight="1" x14ac:dyDescent="0.25">
      <c r="A33" s="589"/>
      <c r="B33" s="592"/>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291"/>
      <c r="BD33" s="291"/>
      <c r="BE33" s="291"/>
      <c r="BF33" s="291"/>
      <c r="BG33" s="291"/>
      <c r="BH33" s="291"/>
      <c r="BI33" s="291"/>
      <c r="BJ33" s="291"/>
      <c r="BK33" s="291"/>
      <c r="BL33" s="291"/>
      <c r="BM33" s="291"/>
      <c r="BN33" s="291"/>
      <c r="BO33" s="291"/>
      <c r="BP33" s="291"/>
      <c r="BQ33" s="291"/>
      <c r="BR33" s="291"/>
      <c r="BS33" s="291"/>
      <c r="BT33" s="291"/>
      <c r="BU33" s="291"/>
      <c r="BV33" s="291"/>
    </row>
    <row r="34" spans="1:74" ht="11.15" customHeight="1" x14ac:dyDescent="0.25">
      <c r="A34" s="589"/>
      <c r="B34" s="590" t="s">
        <v>1308</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291"/>
      <c r="BD34" s="291"/>
      <c r="BE34" s="291"/>
      <c r="BF34" s="291"/>
      <c r="BG34" s="291"/>
      <c r="BH34" s="291"/>
      <c r="BI34" s="291"/>
      <c r="BJ34" s="291"/>
      <c r="BK34" s="291"/>
      <c r="BL34" s="291"/>
      <c r="BM34" s="291"/>
      <c r="BN34" s="291"/>
      <c r="BO34" s="291"/>
      <c r="BP34" s="291"/>
      <c r="BQ34" s="291"/>
      <c r="BR34" s="291"/>
      <c r="BS34" s="291"/>
      <c r="BT34" s="291"/>
      <c r="BU34" s="291"/>
      <c r="BV34" s="291"/>
    </row>
    <row r="35" spans="1:74" ht="11.15" customHeight="1" x14ac:dyDescent="0.25">
      <c r="A35" s="589" t="s">
        <v>275</v>
      </c>
      <c r="B35" s="591" t="s">
        <v>1297</v>
      </c>
      <c r="C35" s="198">
        <v>-6.8010288447000002</v>
      </c>
      <c r="D35" s="198">
        <v>-4.3444619587000002</v>
      </c>
      <c r="E35" s="198">
        <v>-8.6855467143999991</v>
      </c>
      <c r="F35" s="198">
        <v>-15.536369747</v>
      </c>
      <c r="G35" s="198">
        <v>-1.5457367838</v>
      </c>
      <c r="H35" s="198">
        <v>2.0001010270999999</v>
      </c>
      <c r="I35" s="198">
        <v>2.2137054372999998</v>
      </c>
      <c r="J35" s="198">
        <v>0.84392097297000002</v>
      </c>
      <c r="K35" s="198">
        <v>2.240160275</v>
      </c>
      <c r="L35" s="198">
        <v>0.99716362560000005</v>
      </c>
      <c r="M35" s="198">
        <v>0.18164467864</v>
      </c>
      <c r="N35" s="198">
        <v>1.0920066873000001</v>
      </c>
      <c r="O35" s="198">
        <v>-0.78565334737000003</v>
      </c>
      <c r="P35" s="198">
        <v>4.0125238902999998</v>
      </c>
      <c r="Q35" s="198">
        <v>2.1185842067</v>
      </c>
      <c r="R35" s="198">
        <v>1.9873867404000001</v>
      </c>
      <c r="S35" s="198">
        <v>1.3283081844</v>
      </c>
      <c r="T35" s="198">
        <v>3.5760027952</v>
      </c>
      <c r="U35" s="198">
        <v>1.7283365936999999</v>
      </c>
      <c r="V35" s="198">
        <v>2.0190150057</v>
      </c>
      <c r="W35" s="198">
        <v>2.7705886387000001</v>
      </c>
      <c r="X35" s="198">
        <v>0.59081630003999996</v>
      </c>
      <c r="Y35" s="198">
        <v>1.1035738359</v>
      </c>
      <c r="Z35" s="198">
        <v>2.9896146670000001</v>
      </c>
      <c r="AA35" s="198">
        <v>-0.86626711145000002</v>
      </c>
      <c r="AB35" s="198">
        <v>1.6279386544000001</v>
      </c>
      <c r="AC35" s="198">
        <v>-0.21907187177000001</v>
      </c>
      <c r="AD35" s="198">
        <v>-0.63402882725999998</v>
      </c>
      <c r="AE35" s="198">
        <v>0.68394588724000005</v>
      </c>
      <c r="AF35" s="198">
        <v>2.0613113381999999</v>
      </c>
      <c r="AG35" s="198">
        <v>5.0343342669E-2</v>
      </c>
      <c r="AH35" s="198">
        <v>2.4596411331999999E-2</v>
      </c>
      <c r="AI35" s="198">
        <v>-0.12438928909999999</v>
      </c>
      <c r="AJ35" s="198">
        <v>-2.5516820321</v>
      </c>
      <c r="AK35" s="198">
        <v>-1.0432497984</v>
      </c>
      <c r="AL35" s="198">
        <v>0.62354560367</v>
      </c>
      <c r="AM35" s="198">
        <v>-1.938115152</v>
      </c>
      <c r="AN35" s="198">
        <v>1.2766514256999999</v>
      </c>
      <c r="AO35" s="198">
        <v>0.27631444543</v>
      </c>
      <c r="AP35" s="198">
        <v>-1.1986949041999999</v>
      </c>
      <c r="AQ35" s="198">
        <v>1.3309579287</v>
      </c>
      <c r="AR35" s="198">
        <v>1.2567212807999999</v>
      </c>
      <c r="AS35" s="198">
        <v>0.51522113539000003</v>
      </c>
      <c r="AT35" s="198">
        <v>1.3395039205999999</v>
      </c>
      <c r="AU35" s="198">
        <v>0.17986147632999999</v>
      </c>
      <c r="AV35" s="198">
        <v>-0.96051187646000002</v>
      </c>
      <c r="AW35" s="198">
        <v>-0.51062420902000005</v>
      </c>
      <c r="AX35" s="198">
        <v>5.1040938364000001E-3</v>
      </c>
      <c r="AY35" s="198">
        <v>-0.31806626513000003</v>
      </c>
      <c r="AZ35" s="198">
        <v>1.6713970799</v>
      </c>
      <c r="BA35" s="198">
        <v>-0.30817748849999999</v>
      </c>
      <c r="BB35" s="198">
        <v>-0.64554222079000001</v>
      </c>
      <c r="BC35" s="291">
        <v>7.6752480122000005E-2</v>
      </c>
      <c r="BD35" s="291">
        <v>1.6364040559999999</v>
      </c>
      <c r="BE35" s="291">
        <v>-0.19195473936999999</v>
      </c>
      <c r="BF35" s="291">
        <v>-0.25350701458000002</v>
      </c>
      <c r="BG35" s="291">
        <v>0.13182288147999999</v>
      </c>
      <c r="BH35" s="291">
        <v>-1.3908290719</v>
      </c>
      <c r="BI35" s="291">
        <v>-0.52910672217999999</v>
      </c>
      <c r="BJ35" s="291">
        <v>1.1520963881999999</v>
      </c>
      <c r="BK35" s="291">
        <v>-1.4982868401</v>
      </c>
      <c r="BL35" s="291">
        <v>1.7514250587</v>
      </c>
      <c r="BM35" s="291">
        <v>0.12107720742</v>
      </c>
      <c r="BN35" s="291">
        <v>-0.86084821852000004</v>
      </c>
      <c r="BO35" s="291">
        <v>-0.93339669747999998</v>
      </c>
      <c r="BP35" s="291">
        <v>0.19756470987999999</v>
      </c>
      <c r="BQ35" s="291">
        <v>-0.93278115645000004</v>
      </c>
      <c r="BR35" s="291">
        <v>-0.65872351502000004</v>
      </c>
      <c r="BS35" s="291">
        <v>-0.23636460538000001</v>
      </c>
      <c r="BT35" s="291">
        <v>-1.7794180903000001</v>
      </c>
      <c r="BU35" s="291">
        <v>-0.87076287426999999</v>
      </c>
      <c r="BV35" s="291">
        <v>1.1747718313</v>
      </c>
    </row>
    <row r="36" spans="1:74" ht="11.15" customHeight="1" x14ac:dyDescent="0.25">
      <c r="A36" s="589" t="s">
        <v>272</v>
      </c>
      <c r="B36" s="592" t="s">
        <v>1309</v>
      </c>
      <c r="C36" s="198">
        <v>-0.58108270967999998</v>
      </c>
      <c r="D36" s="198">
        <v>0.59243124138000003</v>
      </c>
      <c r="E36" s="198">
        <v>-1.4196558065</v>
      </c>
      <c r="F36" s="198">
        <v>-2.6578777332999999</v>
      </c>
      <c r="G36" s="198">
        <v>-1.2625525484</v>
      </c>
      <c r="H36" s="198">
        <v>-1.1053888999999999</v>
      </c>
      <c r="I36" s="198">
        <v>0.11606909677</v>
      </c>
      <c r="J36" s="198">
        <v>0.80709600000000004</v>
      </c>
      <c r="K36" s="198">
        <v>0.65802563332999997</v>
      </c>
      <c r="L36" s="198">
        <v>1.3058708387</v>
      </c>
      <c r="M36" s="198">
        <v>-6.4125199999999993E-2</v>
      </c>
      <c r="N36" s="198">
        <v>1.4637193226</v>
      </c>
      <c r="O36" s="198">
        <v>0.20146358065</v>
      </c>
      <c r="P36" s="198">
        <v>1.2266935714</v>
      </c>
      <c r="Q36" s="198">
        <v>-0.25420290323</v>
      </c>
      <c r="R36" s="198">
        <v>0.54937383333000001</v>
      </c>
      <c r="S36" s="198">
        <v>2.5406129031999999E-2</v>
      </c>
      <c r="T36" s="198">
        <v>0.95948073332999995</v>
      </c>
      <c r="U36" s="198">
        <v>0.10481441934999999</v>
      </c>
      <c r="V36" s="198">
        <v>0.90041977418999997</v>
      </c>
      <c r="W36" s="198">
        <v>9.3268133333000006E-2</v>
      </c>
      <c r="X36" s="198">
        <v>0.16434712903000001</v>
      </c>
      <c r="Y36" s="198">
        <v>0.94660129999999998</v>
      </c>
      <c r="Z36" s="198">
        <v>1.3845306128999999</v>
      </c>
      <c r="AA36" s="198">
        <v>0.44756709677000001</v>
      </c>
      <c r="AB36" s="198">
        <v>1.2119150714</v>
      </c>
      <c r="AC36" s="198">
        <v>0.78022996773999997</v>
      </c>
      <c r="AD36" s="198">
        <v>0.62009700000000001</v>
      </c>
      <c r="AE36" s="198">
        <v>0.20744461289999999</v>
      </c>
      <c r="AF36" s="198">
        <v>0.71772676667000002</v>
      </c>
      <c r="AG36" s="198">
        <v>-0.30937048386999999</v>
      </c>
      <c r="AH36" s="198">
        <v>0.82566154839000006</v>
      </c>
      <c r="AI36" s="198">
        <v>0.85921573333000001</v>
      </c>
      <c r="AJ36" s="198">
        <v>9.2560064516000004E-2</v>
      </c>
      <c r="AK36" s="198">
        <v>0.46289229999999998</v>
      </c>
      <c r="AL36" s="198">
        <v>0.66367464515999997</v>
      </c>
      <c r="AM36" s="198">
        <v>-1.0172173871000001</v>
      </c>
      <c r="AN36" s="198">
        <v>-0.43465589286</v>
      </c>
      <c r="AO36" s="198">
        <v>1.1729062903</v>
      </c>
      <c r="AP36" s="198">
        <v>-0.2406256</v>
      </c>
      <c r="AQ36" s="198">
        <v>-0.16704467742000001</v>
      </c>
      <c r="AR36" s="198">
        <v>9.3417700000000006E-2</v>
      </c>
      <c r="AS36" s="198">
        <v>-0.23630525806</v>
      </c>
      <c r="AT36" s="198">
        <v>0.33436483871</v>
      </c>
      <c r="AU36" s="198">
        <v>-0.87129029999999996</v>
      </c>
      <c r="AV36" s="198">
        <v>0.62785338710000005</v>
      </c>
      <c r="AW36" s="198">
        <v>-0.12745020000000001</v>
      </c>
      <c r="AX36" s="198">
        <v>0.39092680645</v>
      </c>
      <c r="AY36" s="198">
        <v>0.48960700000000001</v>
      </c>
      <c r="AZ36" s="198">
        <v>0.31285706896999999</v>
      </c>
      <c r="BA36" s="198">
        <v>0.20367834654</v>
      </c>
      <c r="BB36" s="198">
        <v>-0.70027259671999997</v>
      </c>
      <c r="BC36" s="291">
        <v>-0.58346280132999995</v>
      </c>
      <c r="BD36" s="291">
        <v>-2.3766666666999999E-2</v>
      </c>
      <c r="BE36" s="291">
        <v>-0.34212903226000002</v>
      </c>
      <c r="BF36" s="291">
        <v>-7.7419354839000001E-3</v>
      </c>
      <c r="BG36" s="291">
        <v>-0.20733333333000001</v>
      </c>
      <c r="BH36" s="291">
        <v>0.32461290323000003</v>
      </c>
      <c r="BI36" s="291">
        <v>2.6333333332999999E-3</v>
      </c>
      <c r="BJ36" s="291">
        <v>0.56461290323000002</v>
      </c>
      <c r="BK36" s="291">
        <v>-0.48696774193999998</v>
      </c>
      <c r="BL36" s="291">
        <v>0.58914285714000003</v>
      </c>
      <c r="BM36" s="291">
        <v>-5.7548387096999998E-2</v>
      </c>
      <c r="BN36" s="291">
        <v>-0.56369999999999998</v>
      </c>
      <c r="BO36" s="291">
        <v>-0.76651612902999999</v>
      </c>
      <c r="BP36" s="291">
        <v>5.9133333332999999E-2</v>
      </c>
      <c r="BQ36" s="291">
        <v>-0.15054838709999999</v>
      </c>
      <c r="BR36" s="291">
        <v>-5.8064516128999996E-3</v>
      </c>
      <c r="BS36" s="291">
        <v>-0.11486666667000001</v>
      </c>
      <c r="BT36" s="291">
        <v>0.28458064515999998</v>
      </c>
      <c r="BU36" s="291">
        <v>-1.5E-3</v>
      </c>
      <c r="BV36" s="291">
        <v>0.66664516128999995</v>
      </c>
    </row>
    <row r="37" spans="1:74" ht="11.15" customHeight="1" x14ac:dyDescent="0.25">
      <c r="A37" s="589" t="s">
        <v>273</v>
      </c>
      <c r="B37" s="592" t="s">
        <v>482</v>
      </c>
      <c r="C37" s="198">
        <v>-0.22109677419000001</v>
      </c>
      <c r="D37" s="198">
        <v>0.29775862068999998</v>
      </c>
      <c r="E37" s="198">
        <v>-1.6855806451999999</v>
      </c>
      <c r="F37" s="198">
        <v>-2.3677333332999999</v>
      </c>
      <c r="G37" s="198">
        <v>-1.8788064516</v>
      </c>
      <c r="H37" s="198">
        <v>0.82316666667000005</v>
      </c>
      <c r="I37" s="198">
        <v>-0.27374193547999998</v>
      </c>
      <c r="J37" s="198">
        <v>-0.43158064516</v>
      </c>
      <c r="K37" s="198">
        <v>0.76133333332999997</v>
      </c>
      <c r="L37" s="198">
        <v>0.49525806451999999</v>
      </c>
      <c r="M37" s="198">
        <v>0.70023333333000004</v>
      </c>
      <c r="N37" s="198">
        <v>0.88958064516000002</v>
      </c>
      <c r="O37" s="198">
        <v>-0.50958064516000001</v>
      </c>
      <c r="P37" s="198">
        <v>1.2494642857</v>
      </c>
      <c r="Q37" s="198">
        <v>1.9500967741999999</v>
      </c>
      <c r="R37" s="198">
        <v>-0.27210000000000001</v>
      </c>
      <c r="S37" s="198">
        <v>-0.47341935483999997</v>
      </c>
      <c r="T37" s="198">
        <v>1.1883999999999999</v>
      </c>
      <c r="U37" s="198">
        <v>0.83693548387000005</v>
      </c>
      <c r="V37" s="198">
        <v>0.13100000000000001</v>
      </c>
      <c r="W37" s="198">
        <v>1.7837666667000001</v>
      </c>
      <c r="X37" s="198">
        <v>0.27977419354999999</v>
      </c>
      <c r="Y37" s="198">
        <v>6.9466666666999993E-2</v>
      </c>
      <c r="Z37" s="198">
        <v>1.8054838710000001</v>
      </c>
      <c r="AA37" s="198">
        <v>-0.44151612902999998</v>
      </c>
      <c r="AB37" s="198">
        <v>0.106</v>
      </c>
      <c r="AC37" s="198">
        <v>7.2645161289999996E-2</v>
      </c>
      <c r="AD37" s="198">
        <v>-1.7039</v>
      </c>
      <c r="AE37" s="198">
        <v>0.21929032258</v>
      </c>
      <c r="AF37" s="198">
        <v>0.60560000000000003</v>
      </c>
      <c r="AG37" s="198">
        <v>-0.59964516129000001</v>
      </c>
      <c r="AH37" s="198">
        <v>-7.8387096774000006E-2</v>
      </c>
      <c r="AI37" s="198">
        <v>-0.76466666667000005</v>
      </c>
      <c r="AJ37" s="198">
        <v>-0.53325806452000002</v>
      </c>
      <c r="AK37" s="198">
        <v>-0.4047</v>
      </c>
      <c r="AL37" s="198">
        <v>0.13958064515999999</v>
      </c>
      <c r="AM37" s="198">
        <v>-0.65987096773999998</v>
      </c>
      <c r="AN37" s="198">
        <v>1.1654642856999999</v>
      </c>
      <c r="AO37" s="198">
        <v>0.54348387096999995</v>
      </c>
      <c r="AP37" s="198">
        <v>-1.5705</v>
      </c>
      <c r="AQ37" s="198">
        <v>0.58603225806000003</v>
      </c>
      <c r="AR37" s="198">
        <v>0.89746666666999997</v>
      </c>
      <c r="AS37" s="198">
        <v>-0.66729032257999998</v>
      </c>
      <c r="AT37" s="198">
        <v>-0.50141935484</v>
      </c>
      <c r="AU37" s="198">
        <v>0.73996666667</v>
      </c>
      <c r="AV37" s="198">
        <v>0.56612903226</v>
      </c>
      <c r="AW37" s="198">
        <v>-0.11947883125</v>
      </c>
      <c r="AX37" s="198">
        <v>-0.11880118817</v>
      </c>
      <c r="AY37" s="198">
        <v>-0.24852505188999999</v>
      </c>
      <c r="AZ37" s="198">
        <v>0.42659276207000002</v>
      </c>
      <c r="BA37" s="198">
        <v>-0.15823344424999999</v>
      </c>
      <c r="BB37" s="198">
        <v>1.6729619016000001E-2</v>
      </c>
      <c r="BC37" s="291">
        <v>0.19796844844</v>
      </c>
      <c r="BD37" s="291">
        <v>0.50304727540000005</v>
      </c>
      <c r="BE37" s="291">
        <v>4.6178343626999997E-2</v>
      </c>
      <c r="BF37" s="291">
        <v>-7.6061216737000004E-2</v>
      </c>
      <c r="BG37" s="291">
        <v>0.10448984601</v>
      </c>
      <c r="BH37" s="291">
        <v>-0.53582905055999996</v>
      </c>
      <c r="BI37" s="291">
        <v>-0.16401547328999999</v>
      </c>
      <c r="BJ37" s="291">
        <v>0.18180712761000001</v>
      </c>
      <c r="BK37" s="291">
        <v>-0.30598964841999998</v>
      </c>
      <c r="BL37" s="291">
        <v>0.3589350577</v>
      </c>
      <c r="BM37" s="291">
        <v>5.4300004158000001E-2</v>
      </c>
      <c r="BN37" s="291">
        <v>-8.9323162984999996E-2</v>
      </c>
      <c r="BO37" s="291">
        <v>-4.9204980481999998E-2</v>
      </c>
      <c r="BP37" s="291">
        <v>4.1254882477000002E-2</v>
      </c>
      <c r="BQ37" s="291">
        <v>-0.23661546037</v>
      </c>
      <c r="BR37" s="291">
        <v>-0.19878330665999999</v>
      </c>
      <c r="BS37" s="291">
        <v>-3.6825110029999997E-2</v>
      </c>
      <c r="BT37" s="291">
        <v>-0.63421859657000001</v>
      </c>
      <c r="BU37" s="291">
        <v>-0.26370402018</v>
      </c>
      <c r="BV37" s="291">
        <v>0.15462636862000001</v>
      </c>
    </row>
    <row r="38" spans="1:74" ht="11.15" customHeight="1" x14ac:dyDescent="0.25">
      <c r="A38" s="589" t="s">
        <v>274</v>
      </c>
      <c r="B38" s="592" t="s">
        <v>1456</v>
      </c>
      <c r="C38" s="198">
        <v>-5.9988493608000004</v>
      </c>
      <c r="D38" s="198">
        <v>-5.2346518206999999</v>
      </c>
      <c r="E38" s="198">
        <v>-5.5803102628000003</v>
      </c>
      <c r="F38" s="198">
        <v>-10.51075868</v>
      </c>
      <c r="G38" s="198">
        <v>1.5956222162</v>
      </c>
      <c r="H38" s="198">
        <v>2.2823232605000001</v>
      </c>
      <c r="I38" s="198">
        <v>2.3713782760000002</v>
      </c>
      <c r="J38" s="198">
        <v>0.46840561812999998</v>
      </c>
      <c r="K38" s="198">
        <v>0.82080130833999998</v>
      </c>
      <c r="L38" s="198">
        <v>-0.80396527763000003</v>
      </c>
      <c r="M38" s="198">
        <v>-0.45446345468999999</v>
      </c>
      <c r="N38" s="198">
        <v>-1.2612932804999999</v>
      </c>
      <c r="O38" s="198">
        <v>-0.47753628284999999</v>
      </c>
      <c r="P38" s="198">
        <v>1.5363660332</v>
      </c>
      <c r="Q38" s="198">
        <v>0.42269033575999998</v>
      </c>
      <c r="R38" s="198">
        <v>1.7101129070000001</v>
      </c>
      <c r="S38" s="198">
        <v>1.7763214102</v>
      </c>
      <c r="T38" s="198">
        <v>1.4281220617999999</v>
      </c>
      <c r="U38" s="198">
        <v>0.78658669047999996</v>
      </c>
      <c r="V38" s="198">
        <v>0.98759523148999995</v>
      </c>
      <c r="W38" s="198">
        <v>0.89355383869000005</v>
      </c>
      <c r="X38" s="198">
        <v>0.14669497745999999</v>
      </c>
      <c r="Y38" s="198">
        <v>8.7505869259000002E-2</v>
      </c>
      <c r="Z38" s="198">
        <v>-0.20039981688</v>
      </c>
      <c r="AA38" s="198">
        <v>-0.87231807919000004</v>
      </c>
      <c r="AB38" s="198">
        <v>0.31002358299999999</v>
      </c>
      <c r="AC38" s="198">
        <v>-1.0719470008</v>
      </c>
      <c r="AD38" s="198">
        <v>0.44977417273999998</v>
      </c>
      <c r="AE38" s="198">
        <v>0.25721095175000003</v>
      </c>
      <c r="AF38" s="198">
        <v>0.73798457147999996</v>
      </c>
      <c r="AG38" s="198">
        <v>0.95935898782999995</v>
      </c>
      <c r="AH38" s="198">
        <v>-0.72267804028000004</v>
      </c>
      <c r="AI38" s="198">
        <v>-0.21893835576000001</v>
      </c>
      <c r="AJ38" s="198">
        <v>-2.1109840321000002</v>
      </c>
      <c r="AK38" s="198">
        <v>-1.1014420984</v>
      </c>
      <c r="AL38" s="198">
        <v>-0.17970968665000001</v>
      </c>
      <c r="AM38" s="198">
        <v>-0.26102679713999999</v>
      </c>
      <c r="AN38" s="198">
        <v>0.54584303280000002</v>
      </c>
      <c r="AO38" s="198">
        <v>-1.4400757158999999</v>
      </c>
      <c r="AP38" s="198">
        <v>0.61243069578999998</v>
      </c>
      <c r="AQ38" s="198">
        <v>0.91197034800999999</v>
      </c>
      <c r="AR38" s="198">
        <v>0.26583691408999999</v>
      </c>
      <c r="AS38" s="198">
        <v>1.418816716</v>
      </c>
      <c r="AT38" s="198">
        <v>1.5065584367</v>
      </c>
      <c r="AU38" s="198">
        <v>0.31118510966000001</v>
      </c>
      <c r="AV38" s="198">
        <v>-2.1544942958000002</v>
      </c>
      <c r="AW38" s="198">
        <v>-0.26369517777000001</v>
      </c>
      <c r="AX38" s="198">
        <v>-0.26702152444999999</v>
      </c>
      <c r="AY38" s="198">
        <v>-0.55914821323999997</v>
      </c>
      <c r="AZ38" s="198">
        <v>0.93194724888000002</v>
      </c>
      <c r="BA38" s="198">
        <v>-0.35362239079000002</v>
      </c>
      <c r="BB38" s="198">
        <v>3.8000756911000001E-2</v>
      </c>
      <c r="BC38" s="291">
        <v>0.46224683301000002</v>
      </c>
      <c r="BD38" s="291">
        <v>1.1571234473000001</v>
      </c>
      <c r="BE38" s="291">
        <v>0.10399594926</v>
      </c>
      <c r="BF38" s="291">
        <v>-0.16970386236000001</v>
      </c>
      <c r="BG38" s="291">
        <v>0.23466636881</v>
      </c>
      <c r="BH38" s="291">
        <v>-1.1796129246</v>
      </c>
      <c r="BI38" s="291">
        <v>-0.36772458222999999</v>
      </c>
      <c r="BJ38" s="291">
        <v>0.40567635733000001</v>
      </c>
      <c r="BK38" s="291">
        <v>-0.70532944973</v>
      </c>
      <c r="BL38" s="291">
        <v>0.80334714387999995</v>
      </c>
      <c r="BM38" s="291">
        <v>0.12432559036</v>
      </c>
      <c r="BN38" s="291">
        <v>-0.20782505554</v>
      </c>
      <c r="BO38" s="291">
        <v>-0.11767558797</v>
      </c>
      <c r="BP38" s="291">
        <v>9.7176494074000003E-2</v>
      </c>
      <c r="BQ38" s="291">
        <v>-0.54561730898000005</v>
      </c>
      <c r="BR38" s="291">
        <v>-0.45413375675000001</v>
      </c>
      <c r="BS38" s="291">
        <v>-8.4672828687999996E-2</v>
      </c>
      <c r="BT38" s="291">
        <v>-1.4297801389</v>
      </c>
      <c r="BU38" s="291">
        <v>-0.60555885409999999</v>
      </c>
      <c r="BV38" s="291">
        <v>0.35350030136999999</v>
      </c>
    </row>
    <row r="39" spans="1:74" ht="11.15" customHeight="1" x14ac:dyDescent="0.25">
      <c r="A39" s="589"/>
      <c r="B39" s="592"/>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291"/>
      <c r="BD39" s="291"/>
      <c r="BE39" s="291"/>
      <c r="BF39" s="291"/>
      <c r="BG39" s="291"/>
      <c r="BH39" s="291"/>
      <c r="BI39" s="291"/>
      <c r="BJ39" s="291"/>
      <c r="BK39" s="291"/>
      <c r="BL39" s="291"/>
      <c r="BM39" s="291"/>
      <c r="BN39" s="291"/>
      <c r="BO39" s="291"/>
      <c r="BP39" s="291"/>
      <c r="BQ39" s="291"/>
      <c r="BR39" s="291"/>
      <c r="BS39" s="291"/>
      <c r="BT39" s="291"/>
      <c r="BU39" s="291"/>
      <c r="BV39" s="291"/>
    </row>
    <row r="40" spans="1:74" ht="11.15" customHeight="1" x14ac:dyDescent="0.25">
      <c r="A40" s="589"/>
      <c r="B40" s="46" t="s">
        <v>1310</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291"/>
      <c r="BD40" s="291"/>
      <c r="BE40" s="291"/>
      <c r="BF40" s="291"/>
      <c r="BG40" s="291"/>
      <c r="BH40" s="291"/>
      <c r="BI40" s="291"/>
      <c r="BJ40" s="291"/>
      <c r="BK40" s="291"/>
      <c r="BL40" s="291"/>
      <c r="BM40" s="291"/>
      <c r="BN40" s="291"/>
      <c r="BO40" s="291"/>
      <c r="BP40" s="291"/>
      <c r="BQ40" s="291"/>
      <c r="BR40" s="291"/>
      <c r="BS40" s="291"/>
      <c r="BT40" s="291"/>
      <c r="BU40" s="291"/>
      <c r="BV40" s="291"/>
    </row>
    <row r="41" spans="1:74" ht="11.15" customHeight="1" x14ac:dyDescent="0.25">
      <c r="A41" s="589" t="s">
        <v>271</v>
      </c>
      <c r="B41" s="591" t="s">
        <v>1311</v>
      </c>
      <c r="C41" s="201">
        <v>2900.8501849999998</v>
      </c>
      <c r="D41" s="201">
        <v>2875.0346789999999</v>
      </c>
      <c r="E41" s="201">
        <v>2971.2970089999999</v>
      </c>
      <c r="F41" s="201">
        <v>3119.2063410000001</v>
      </c>
      <c r="G41" s="201">
        <v>3206.0884700000001</v>
      </c>
      <c r="H41" s="201">
        <v>3206.8581370000002</v>
      </c>
      <c r="I41" s="201">
        <v>3211.628995</v>
      </c>
      <c r="J41" s="201">
        <v>3208.598019</v>
      </c>
      <c r="K41" s="201">
        <v>3171.3612499999999</v>
      </c>
      <c r="L41" s="201">
        <v>3119.156254</v>
      </c>
      <c r="M41" s="201">
        <v>3100.5440100000001</v>
      </c>
      <c r="N41" s="201">
        <v>3027.5907109999998</v>
      </c>
      <c r="O41" s="201">
        <v>3037.1433400000001</v>
      </c>
      <c r="P41" s="201">
        <v>2968.1229199999998</v>
      </c>
      <c r="Q41" s="201">
        <v>2915.5492100000001</v>
      </c>
      <c r="R41" s="201">
        <v>2911.5769949999999</v>
      </c>
      <c r="S41" s="201">
        <v>2931.3084050000002</v>
      </c>
      <c r="T41" s="201">
        <v>2873.1529829999999</v>
      </c>
      <c r="U41" s="201">
        <v>2843.960736</v>
      </c>
      <c r="V41" s="201">
        <v>2811.986723</v>
      </c>
      <c r="W41" s="201">
        <v>2759.2096790000001</v>
      </c>
      <c r="X41" s="201">
        <v>2752.5639179999998</v>
      </c>
      <c r="Y41" s="201">
        <v>2731.2608789999999</v>
      </c>
      <c r="Z41" s="201">
        <v>2640.1554299999998</v>
      </c>
      <c r="AA41" s="201">
        <v>2645.3328499999998</v>
      </c>
      <c r="AB41" s="201">
        <v>2617.8762280000001</v>
      </c>
      <c r="AC41" s="201">
        <v>2604.2480989999999</v>
      </c>
      <c r="AD41" s="201">
        <v>2654.9571890000002</v>
      </c>
      <c r="AE41" s="201">
        <v>2666.4854059999998</v>
      </c>
      <c r="AF41" s="201">
        <v>2656.5706030000001</v>
      </c>
      <c r="AG41" s="201">
        <v>2710.068088</v>
      </c>
      <c r="AH41" s="201">
        <v>2709.85158</v>
      </c>
      <c r="AI41" s="201">
        <v>2735.6791079999998</v>
      </c>
      <c r="AJ41" s="201">
        <v>2767.1647459999999</v>
      </c>
      <c r="AK41" s="201">
        <v>2775.5689769999999</v>
      </c>
      <c r="AL41" s="201">
        <v>2767.0570630000002</v>
      </c>
      <c r="AM41" s="201">
        <v>2819.4978019999999</v>
      </c>
      <c r="AN41" s="201">
        <v>2799.035167</v>
      </c>
      <c r="AO41" s="201">
        <v>2746.231072</v>
      </c>
      <c r="AP41" s="201">
        <v>2808.0168399999998</v>
      </c>
      <c r="AQ41" s="201">
        <v>2804.385225</v>
      </c>
      <c r="AR41" s="201">
        <v>2781.8666939999998</v>
      </c>
      <c r="AS41" s="201">
        <v>2809.5821569999998</v>
      </c>
      <c r="AT41" s="201">
        <v>2811.8848469999998</v>
      </c>
      <c r="AU41" s="201">
        <v>2814.8805560000001</v>
      </c>
      <c r="AV41" s="201">
        <v>2777.8671009999998</v>
      </c>
      <c r="AW41" s="201">
        <v>2784.6379719000001</v>
      </c>
      <c r="AX41" s="201">
        <v>2773.4290778</v>
      </c>
      <c r="AY41" s="201">
        <v>2762.6265374</v>
      </c>
      <c r="AZ41" s="201">
        <v>2738.2374923000002</v>
      </c>
      <c r="BA41" s="201">
        <v>2733.8907002999999</v>
      </c>
      <c r="BB41" s="201">
        <v>2751.2753259999999</v>
      </c>
      <c r="BC41" s="240">
        <v>2760.1256146000001</v>
      </c>
      <c r="BD41" s="240">
        <v>2742.7971963</v>
      </c>
      <c r="BE41" s="240">
        <v>2748.7716676999999</v>
      </c>
      <c r="BF41" s="240">
        <v>2748.1195653999998</v>
      </c>
      <c r="BG41" s="240">
        <v>2748.4048699999998</v>
      </c>
      <c r="BH41" s="240">
        <v>2754.9525705999999</v>
      </c>
      <c r="BI41" s="240">
        <v>2759.7940348000002</v>
      </c>
      <c r="BJ41" s="240">
        <v>2736.6550137999998</v>
      </c>
      <c r="BK41" s="240">
        <v>2761.2366929</v>
      </c>
      <c r="BL41" s="240">
        <v>2734.6905112999998</v>
      </c>
      <c r="BM41" s="240">
        <v>2734.7912111999999</v>
      </c>
      <c r="BN41" s="240">
        <v>2754.3819060999999</v>
      </c>
      <c r="BO41" s="240">
        <v>2779.6692604999998</v>
      </c>
      <c r="BP41" s="240">
        <v>2776.6576140000002</v>
      </c>
      <c r="BQ41" s="240">
        <v>2788.6596933000001</v>
      </c>
      <c r="BR41" s="240">
        <v>2795.0019757999999</v>
      </c>
      <c r="BS41" s="240">
        <v>2799.5527290999999</v>
      </c>
      <c r="BT41" s="240">
        <v>2810.3915056000001</v>
      </c>
      <c r="BU41" s="240">
        <v>2818.3476261999999</v>
      </c>
      <c r="BV41" s="240">
        <v>2792.8882087000002</v>
      </c>
    </row>
    <row r="42" spans="1:74" ht="11.15" customHeight="1" x14ac:dyDescent="0.25">
      <c r="A42" s="589" t="s">
        <v>481</v>
      </c>
      <c r="B42" s="592" t="s">
        <v>1309</v>
      </c>
      <c r="C42" s="201">
        <v>1299.8931849999999</v>
      </c>
      <c r="D42" s="201">
        <v>1282.712679</v>
      </c>
      <c r="E42" s="201">
        <v>1326.7220090000001</v>
      </c>
      <c r="F42" s="201">
        <v>1403.5993410000001</v>
      </c>
      <c r="G42" s="201">
        <v>1432.23847</v>
      </c>
      <c r="H42" s="201">
        <v>1457.703137</v>
      </c>
      <c r="I42" s="201">
        <v>1453.987995</v>
      </c>
      <c r="J42" s="201">
        <v>1437.578019</v>
      </c>
      <c r="K42" s="201">
        <v>1423.1812500000001</v>
      </c>
      <c r="L42" s="201">
        <v>1386.329254</v>
      </c>
      <c r="M42" s="201">
        <v>1388.7240099999999</v>
      </c>
      <c r="N42" s="201">
        <v>1343.3477109999999</v>
      </c>
      <c r="O42" s="201">
        <v>1337.1033399999999</v>
      </c>
      <c r="P42" s="201">
        <v>1303.06792</v>
      </c>
      <c r="Q42" s="201">
        <v>1310.94721</v>
      </c>
      <c r="R42" s="201">
        <v>1298.811995</v>
      </c>
      <c r="S42" s="201">
        <v>1303.867405</v>
      </c>
      <c r="T42" s="201">
        <v>1281.363983</v>
      </c>
      <c r="U42" s="201">
        <v>1278.1167359999999</v>
      </c>
      <c r="V42" s="201">
        <v>1250.2037230000001</v>
      </c>
      <c r="W42" s="201">
        <v>1250.9396790000001</v>
      </c>
      <c r="X42" s="201">
        <v>1252.9669180000001</v>
      </c>
      <c r="Y42" s="201">
        <v>1233.747879</v>
      </c>
      <c r="Z42" s="201">
        <v>1198.6124299999999</v>
      </c>
      <c r="AA42" s="201">
        <v>1190.10285</v>
      </c>
      <c r="AB42" s="201">
        <v>1165.6142279999999</v>
      </c>
      <c r="AC42" s="201">
        <v>1154.2380989999999</v>
      </c>
      <c r="AD42" s="201">
        <v>1153.830189</v>
      </c>
      <c r="AE42" s="201">
        <v>1172.1564060000001</v>
      </c>
      <c r="AF42" s="201">
        <v>1180.4096030000001</v>
      </c>
      <c r="AG42" s="201">
        <v>1215.318088</v>
      </c>
      <c r="AH42" s="201">
        <v>1212.6715799999999</v>
      </c>
      <c r="AI42" s="201">
        <v>1215.5591079999999</v>
      </c>
      <c r="AJ42" s="201">
        <v>1230.5137460000001</v>
      </c>
      <c r="AK42" s="201">
        <v>1226.776977</v>
      </c>
      <c r="AL42" s="201">
        <v>1222.5920630000001</v>
      </c>
      <c r="AM42" s="201">
        <v>1254.576802</v>
      </c>
      <c r="AN42" s="201">
        <v>1266.747167</v>
      </c>
      <c r="AO42" s="201">
        <v>1230.791072</v>
      </c>
      <c r="AP42" s="201">
        <v>1245.4618399999999</v>
      </c>
      <c r="AQ42" s="201">
        <v>1259.9972250000001</v>
      </c>
      <c r="AR42" s="201">
        <v>1264.4026940000001</v>
      </c>
      <c r="AS42" s="201">
        <v>1271.432157</v>
      </c>
      <c r="AT42" s="201">
        <v>1258.1908470000001</v>
      </c>
      <c r="AU42" s="201">
        <v>1283.385556</v>
      </c>
      <c r="AV42" s="201">
        <v>1263.9221010000001</v>
      </c>
      <c r="AW42" s="201">
        <v>1267.1086069999999</v>
      </c>
      <c r="AX42" s="201">
        <v>1252.216876</v>
      </c>
      <c r="AY42" s="201">
        <v>1233.710059</v>
      </c>
      <c r="AZ42" s="201">
        <v>1221.6922039999999</v>
      </c>
      <c r="BA42" s="201">
        <v>1212.4401753</v>
      </c>
      <c r="BB42" s="201">
        <v>1230.3266894999999</v>
      </c>
      <c r="BC42" s="240">
        <v>1245.3140000000001</v>
      </c>
      <c r="BD42" s="240">
        <v>1243.077</v>
      </c>
      <c r="BE42" s="240">
        <v>1250.4829999999999</v>
      </c>
      <c r="BF42" s="240">
        <v>1247.473</v>
      </c>
      <c r="BG42" s="240">
        <v>1250.893</v>
      </c>
      <c r="BH42" s="240">
        <v>1240.83</v>
      </c>
      <c r="BI42" s="240">
        <v>1240.751</v>
      </c>
      <c r="BJ42" s="240">
        <v>1223.248</v>
      </c>
      <c r="BK42" s="240">
        <v>1238.3440000000001</v>
      </c>
      <c r="BL42" s="240">
        <v>1221.848</v>
      </c>
      <c r="BM42" s="240">
        <v>1223.6320000000001</v>
      </c>
      <c r="BN42" s="240">
        <v>1240.5429999999999</v>
      </c>
      <c r="BO42" s="240">
        <v>1264.3050000000001</v>
      </c>
      <c r="BP42" s="240">
        <v>1262.5309999999999</v>
      </c>
      <c r="BQ42" s="240">
        <v>1267.1980000000001</v>
      </c>
      <c r="BR42" s="240">
        <v>1267.3779999999999</v>
      </c>
      <c r="BS42" s="240">
        <v>1270.8240000000001</v>
      </c>
      <c r="BT42" s="240">
        <v>1262.002</v>
      </c>
      <c r="BU42" s="240">
        <v>1262.047</v>
      </c>
      <c r="BV42" s="240">
        <v>1241.3810000000001</v>
      </c>
    </row>
    <row r="43" spans="1:74" ht="11.15" customHeight="1" x14ac:dyDescent="0.25">
      <c r="A43" s="589" t="s">
        <v>1312</v>
      </c>
      <c r="B43" s="593" t="s">
        <v>482</v>
      </c>
      <c r="C43" s="200">
        <v>1600.9570000000001</v>
      </c>
      <c r="D43" s="200">
        <v>1592.3219999999999</v>
      </c>
      <c r="E43" s="200">
        <v>1644.575</v>
      </c>
      <c r="F43" s="200">
        <v>1715.607</v>
      </c>
      <c r="G43" s="200">
        <v>1773.85</v>
      </c>
      <c r="H43" s="200">
        <v>1749.155</v>
      </c>
      <c r="I43" s="200">
        <v>1757.6410000000001</v>
      </c>
      <c r="J43" s="200">
        <v>1771.02</v>
      </c>
      <c r="K43" s="200">
        <v>1748.18</v>
      </c>
      <c r="L43" s="200">
        <v>1732.827</v>
      </c>
      <c r="M43" s="200">
        <v>1711.82</v>
      </c>
      <c r="N43" s="200">
        <v>1684.2429999999999</v>
      </c>
      <c r="O43" s="200">
        <v>1700.04</v>
      </c>
      <c r="P43" s="200">
        <v>1665.0550000000001</v>
      </c>
      <c r="Q43" s="200">
        <v>1604.6020000000001</v>
      </c>
      <c r="R43" s="200">
        <v>1612.7650000000001</v>
      </c>
      <c r="S43" s="200">
        <v>1627.441</v>
      </c>
      <c r="T43" s="200">
        <v>1591.789</v>
      </c>
      <c r="U43" s="200">
        <v>1565.8440000000001</v>
      </c>
      <c r="V43" s="200">
        <v>1561.7829999999999</v>
      </c>
      <c r="W43" s="200">
        <v>1508.27</v>
      </c>
      <c r="X43" s="200">
        <v>1499.597</v>
      </c>
      <c r="Y43" s="200">
        <v>1497.5129999999999</v>
      </c>
      <c r="Z43" s="200">
        <v>1441.5429999999999</v>
      </c>
      <c r="AA43" s="200">
        <v>1455.23</v>
      </c>
      <c r="AB43" s="200">
        <v>1452.2619999999999</v>
      </c>
      <c r="AC43" s="200">
        <v>1450.01</v>
      </c>
      <c r="AD43" s="200">
        <v>1501.127</v>
      </c>
      <c r="AE43" s="200">
        <v>1494.329</v>
      </c>
      <c r="AF43" s="200">
        <v>1476.1610000000001</v>
      </c>
      <c r="AG43" s="200">
        <v>1494.75</v>
      </c>
      <c r="AH43" s="200">
        <v>1497.18</v>
      </c>
      <c r="AI43" s="200">
        <v>1520.12</v>
      </c>
      <c r="AJ43" s="200">
        <v>1536.6510000000001</v>
      </c>
      <c r="AK43" s="200">
        <v>1548.7919999999999</v>
      </c>
      <c r="AL43" s="200">
        <v>1544.4649999999999</v>
      </c>
      <c r="AM43" s="200">
        <v>1564.921</v>
      </c>
      <c r="AN43" s="200">
        <v>1532.288</v>
      </c>
      <c r="AO43" s="200">
        <v>1515.44</v>
      </c>
      <c r="AP43" s="200">
        <v>1562.5550000000001</v>
      </c>
      <c r="AQ43" s="200">
        <v>1544.3879999999999</v>
      </c>
      <c r="AR43" s="200">
        <v>1517.4639999999999</v>
      </c>
      <c r="AS43" s="200">
        <v>1538.15</v>
      </c>
      <c r="AT43" s="200">
        <v>1553.694</v>
      </c>
      <c r="AU43" s="200">
        <v>1531.4949999999999</v>
      </c>
      <c r="AV43" s="200">
        <v>1513.9449999999999</v>
      </c>
      <c r="AW43" s="200">
        <v>1517.5293649</v>
      </c>
      <c r="AX43" s="200">
        <v>1521.2122018</v>
      </c>
      <c r="AY43" s="200">
        <v>1528.9164784</v>
      </c>
      <c r="AZ43" s="200">
        <v>1516.5452883</v>
      </c>
      <c r="BA43" s="200">
        <v>1521.4505251</v>
      </c>
      <c r="BB43" s="200">
        <v>1520.9486365</v>
      </c>
      <c r="BC43" s="243">
        <v>1514.8116146</v>
      </c>
      <c r="BD43" s="243">
        <v>1499.7201963</v>
      </c>
      <c r="BE43" s="243">
        <v>1498.2886676999999</v>
      </c>
      <c r="BF43" s="243">
        <v>1500.6465654000001</v>
      </c>
      <c r="BG43" s="243">
        <v>1497.51187</v>
      </c>
      <c r="BH43" s="243">
        <v>1514.1225706</v>
      </c>
      <c r="BI43" s="243">
        <v>1519.0430348</v>
      </c>
      <c r="BJ43" s="243">
        <v>1513.4070138</v>
      </c>
      <c r="BK43" s="243">
        <v>1522.8926928999999</v>
      </c>
      <c r="BL43" s="243">
        <v>1512.8425113000001</v>
      </c>
      <c r="BM43" s="243">
        <v>1511.1592112000001</v>
      </c>
      <c r="BN43" s="243">
        <v>1513.8389061</v>
      </c>
      <c r="BO43" s="243">
        <v>1515.3642605</v>
      </c>
      <c r="BP43" s="243">
        <v>1514.126614</v>
      </c>
      <c r="BQ43" s="243">
        <v>1521.4616933</v>
      </c>
      <c r="BR43" s="243">
        <v>1527.6239757999999</v>
      </c>
      <c r="BS43" s="243">
        <v>1528.7287291</v>
      </c>
      <c r="BT43" s="243">
        <v>1548.3895055999999</v>
      </c>
      <c r="BU43" s="243">
        <v>1556.3006261999999</v>
      </c>
      <c r="BV43" s="243">
        <v>1551.5072087000001</v>
      </c>
    </row>
    <row r="44" spans="1:74" s="318" customFormat="1" ht="25.5" customHeight="1" x14ac:dyDescent="0.25">
      <c r="A44" s="317"/>
      <c r="B44" s="664" t="s">
        <v>1313</v>
      </c>
      <c r="C44" s="663"/>
      <c r="D44" s="663"/>
      <c r="E44" s="663"/>
      <c r="F44" s="663"/>
      <c r="G44" s="663"/>
      <c r="H44" s="663"/>
      <c r="I44" s="663"/>
      <c r="J44" s="663"/>
      <c r="K44" s="663"/>
      <c r="L44" s="663"/>
      <c r="M44" s="663"/>
      <c r="N44" s="663"/>
      <c r="O44" s="663"/>
      <c r="P44" s="663"/>
      <c r="Q44" s="663"/>
      <c r="AY44" s="390"/>
      <c r="AZ44" s="390"/>
      <c r="BA44" s="390"/>
      <c r="BB44" s="390"/>
      <c r="BC44" s="390"/>
      <c r="BD44" s="471"/>
      <c r="BE44" s="471"/>
      <c r="BF44" s="471"/>
      <c r="BG44" s="390"/>
      <c r="BH44" s="390"/>
      <c r="BI44" s="390"/>
      <c r="BJ44" s="390"/>
    </row>
    <row r="45" spans="1:74" s="318" customFormat="1" ht="12" customHeight="1" x14ac:dyDescent="0.25">
      <c r="A45" s="317"/>
      <c r="B45" s="672" t="s">
        <v>1314</v>
      </c>
      <c r="C45" s="672"/>
      <c r="D45" s="672"/>
      <c r="E45" s="672"/>
      <c r="F45" s="672"/>
      <c r="G45" s="672"/>
      <c r="H45" s="672"/>
      <c r="I45" s="672"/>
      <c r="J45" s="672"/>
      <c r="K45" s="672"/>
      <c r="L45" s="672"/>
      <c r="M45" s="672"/>
      <c r="N45" s="672"/>
      <c r="O45" s="672"/>
      <c r="P45" s="672"/>
      <c r="Q45" s="672"/>
      <c r="AY45" s="390"/>
      <c r="AZ45" s="390"/>
      <c r="BA45" s="390"/>
      <c r="BB45" s="390"/>
      <c r="BC45" s="390"/>
      <c r="BD45" s="471"/>
      <c r="BE45" s="471"/>
      <c r="BF45" s="471"/>
      <c r="BG45" s="390"/>
      <c r="BH45" s="390"/>
      <c r="BI45" s="390"/>
      <c r="BJ45" s="390"/>
    </row>
    <row r="46" spans="1:74" s="318" customFormat="1" ht="12" customHeight="1" x14ac:dyDescent="0.25">
      <c r="A46" s="317"/>
      <c r="B46" s="672" t="s">
        <v>1315</v>
      </c>
      <c r="C46" s="672"/>
      <c r="D46" s="672"/>
      <c r="E46" s="672"/>
      <c r="F46" s="672"/>
      <c r="G46" s="672"/>
      <c r="H46" s="672"/>
      <c r="I46" s="672"/>
      <c r="J46" s="672"/>
      <c r="K46" s="672"/>
      <c r="L46" s="672"/>
      <c r="M46" s="672"/>
      <c r="N46" s="672"/>
      <c r="O46" s="672"/>
      <c r="P46" s="672"/>
      <c r="Q46" s="672"/>
      <c r="AY46" s="390"/>
      <c r="AZ46" s="390"/>
      <c r="BA46" s="390"/>
      <c r="BB46" s="390"/>
      <c r="BC46" s="390"/>
      <c r="BD46" s="471"/>
      <c r="BE46" s="471"/>
      <c r="BF46" s="471"/>
      <c r="BG46" s="390"/>
      <c r="BH46" s="390"/>
      <c r="BI46" s="390"/>
      <c r="BJ46" s="390"/>
    </row>
    <row r="47" spans="1:74" s="318" customFormat="1" ht="12" customHeight="1" x14ac:dyDescent="0.25">
      <c r="A47" s="317"/>
      <c r="B47" s="672" t="s">
        <v>1316</v>
      </c>
      <c r="C47" s="672"/>
      <c r="D47" s="672"/>
      <c r="E47" s="672"/>
      <c r="F47" s="672"/>
      <c r="G47" s="672"/>
      <c r="H47" s="672"/>
      <c r="I47" s="672"/>
      <c r="J47" s="672"/>
      <c r="K47" s="672"/>
      <c r="L47" s="672"/>
      <c r="M47" s="672"/>
      <c r="N47" s="672"/>
      <c r="O47" s="672"/>
      <c r="P47" s="672"/>
      <c r="Q47" s="672"/>
      <c r="AY47" s="390"/>
      <c r="AZ47" s="390"/>
      <c r="BA47" s="390"/>
      <c r="BB47" s="390"/>
      <c r="BC47" s="390"/>
      <c r="BD47" s="471"/>
      <c r="BE47" s="471"/>
      <c r="BF47" s="471"/>
      <c r="BG47" s="390"/>
      <c r="BH47" s="390"/>
      <c r="BI47" s="390"/>
      <c r="BJ47" s="390"/>
    </row>
    <row r="48" spans="1:74" s="318" customFormat="1" ht="12" customHeight="1" x14ac:dyDescent="0.25">
      <c r="A48" s="317"/>
      <c r="B48" s="597" t="s">
        <v>1288</v>
      </c>
      <c r="C48" s="595"/>
      <c r="D48" s="595"/>
      <c r="E48" s="595"/>
      <c r="F48" s="595"/>
      <c r="G48" s="595"/>
      <c r="H48" s="595"/>
      <c r="I48" s="595"/>
      <c r="J48" s="595"/>
      <c r="K48" s="595"/>
      <c r="L48" s="595"/>
      <c r="M48" s="595"/>
      <c r="N48" s="595"/>
      <c r="O48" s="595"/>
      <c r="P48" s="595"/>
      <c r="Q48" s="595"/>
      <c r="AY48" s="390"/>
      <c r="AZ48" s="390"/>
      <c r="BA48" s="390"/>
      <c r="BB48" s="390"/>
      <c r="BC48" s="390"/>
      <c r="BD48" s="471"/>
      <c r="BE48" s="471"/>
      <c r="BF48" s="471"/>
      <c r="BG48" s="390"/>
      <c r="BH48" s="390"/>
      <c r="BI48" s="390"/>
      <c r="BJ48" s="390"/>
    </row>
    <row r="49" spans="1:74" s="318" customFormat="1" ht="12" customHeight="1" x14ac:dyDescent="0.2">
      <c r="A49" s="317"/>
      <c r="B49" s="645" t="str">
        <f>Dates!$G$2</f>
        <v>EIA completed modeling and analysis for this report on Thursday, May 2, 2024.</v>
      </c>
      <c r="C49" s="638"/>
      <c r="D49" s="638"/>
      <c r="E49" s="638"/>
      <c r="F49" s="638"/>
      <c r="G49" s="638"/>
      <c r="H49" s="638"/>
      <c r="I49" s="638"/>
      <c r="J49" s="638"/>
      <c r="K49" s="638"/>
      <c r="L49" s="638"/>
      <c r="M49" s="638"/>
      <c r="N49" s="638"/>
      <c r="O49" s="638"/>
      <c r="P49" s="638"/>
      <c r="Q49" s="638"/>
      <c r="R49" s="120"/>
      <c r="AY49" s="390"/>
      <c r="AZ49" s="390"/>
      <c r="BA49" s="390"/>
      <c r="BB49" s="390"/>
      <c r="BC49" s="390"/>
      <c r="BD49" s="471"/>
      <c r="BE49" s="471"/>
      <c r="BF49" s="471"/>
      <c r="BG49" s="390"/>
      <c r="BH49" s="390"/>
      <c r="BI49" s="390"/>
      <c r="BJ49" s="390"/>
    </row>
    <row r="50" spans="1:74" s="318" customFormat="1" ht="12" customHeight="1" x14ac:dyDescent="0.25">
      <c r="A50" s="317"/>
      <c r="B50" s="660" t="s">
        <v>708</v>
      </c>
      <c r="C50" s="661"/>
      <c r="D50" s="661"/>
      <c r="E50" s="661"/>
      <c r="F50" s="661"/>
      <c r="G50" s="661"/>
      <c r="H50" s="661"/>
      <c r="I50" s="661"/>
      <c r="J50" s="661"/>
      <c r="K50" s="661"/>
      <c r="L50" s="661"/>
      <c r="M50" s="661"/>
      <c r="N50" s="661"/>
      <c r="O50" s="661"/>
      <c r="P50" s="661"/>
      <c r="Q50" s="661"/>
      <c r="R50" s="120"/>
      <c r="AY50" s="390"/>
      <c r="AZ50" s="390"/>
      <c r="BA50" s="390"/>
      <c r="BB50" s="390"/>
      <c r="BC50" s="390"/>
      <c r="BD50" s="471"/>
      <c r="BE50" s="471"/>
      <c r="BF50" s="471"/>
      <c r="BG50" s="390"/>
      <c r="BH50" s="390"/>
      <c r="BI50" s="390"/>
      <c r="BJ50" s="390"/>
    </row>
    <row r="51" spans="1:74" s="318" customFormat="1" ht="12" customHeight="1" x14ac:dyDescent="0.2">
      <c r="A51" s="317"/>
      <c r="B51" s="634" t="s">
        <v>290</v>
      </c>
      <c r="C51" s="662"/>
      <c r="D51" s="662"/>
      <c r="E51" s="662"/>
      <c r="F51" s="662"/>
      <c r="G51" s="662"/>
      <c r="H51" s="662"/>
      <c r="I51" s="662"/>
      <c r="J51" s="662"/>
      <c r="K51" s="662"/>
      <c r="L51" s="662"/>
      <c r="M51" s="662"/>
      <c r="N51" s="662"/>
      <c r="O51" s="662"/>
      <c r="P51" s="662"/>
      <c r="Q51" s="663"/>
      <c r="R51" s="120"/>
      <c r="AY51" s="390"/>
      <c r="AZ51" s="390"/>
      <c r="BA51" s="390"/>
      <c r="BB51" s="390"/>
      <c r="BC51" s="390"/>
      <c r="BD51" s="471"/>
      <c r="BE51" s="471"/>
      <c r="BF51" s="471"/>
      <c r="BG51" s="390"/>
      <c r="BH51" s="390"/>
      <c r="BI51" s="390"/>
      <c r="BJ51" s="390"/>
    </row>
    <row r="52" spans="1:74" s="318" customFormat="1" ht="12" customHeight="1" x14ac:dyDescent="0.2">
      <c r="A52" s="317"/>
      <c r="B52" s="634" t="s">
        <v>727</v>
      </c>
      <c r="C52" s="663"/>
      <c r="D52" s="663"/>
      <c r="E52" s="663"/>
      <c r="F52" s="663"/>
      <c r="G52" s="663"/>
      <c r="H52" s="663"/>
      <c r="I52" s="663"/>
      <c r="J52" s="663"/>
      <c r="K52" s="663"/>
      <c r="L52" s="663"/>
      <c r="M52" s="663"/>
      <c r="N52" s="663"/>
      <c r="O52" s="663"/>
      <c r="P52" s="663"/>
      <c r="Q52" s="663"/>
      <c r="R52" s="120"/>
      <c r="AY52" s="390"/>
      <c r="AZ52" s="390"/>
      <c r="BA52" s="390"/>
      <c r="BB52" s="390"/>
      <c r="BC52" s="390"/>
      <c r="BD52" s="471"/>
      <c r="BE52" s="471"/>
      <c r="BF52" s="471"/>
      <c r="BG52" s="390"/>
      <c r="BH52" s="390"/>
      <c r="BI52" s="390"/>
      <c r="BJ52" s="390"/>
    </row>
    <row r="53" spans="1:74" s="318" customFormat="1" ht="12" customHeight="1" x14ac:dyDescent="0.25">
      <c r="A53" s="317"/>
      <c r="B53" s="675" t="s">
        <v>1317</v>
      </c>
      <c r="C53" s="675"/>
      <c r="D53" s="675"/>
      <c r="E53" s="675"/>
      <c r="F53" s="675"/>
      <c r="G53" s="675"/>
      <c r="H53" s="675"/>
      <c r="I53" s="675"/>
      <c r="J53" s="675"/>
      <c r="K53" s="675"/>
      <c r="L53" s="675"/>
      <c r="M53" s="675"/>
      <c r="N53" s="675"/>
      <c r="O53" s="675"/>
      <c r="P53" s="675"/>
      <c r="Q53" s="675"/>
      <c r="R53" s="675"/>
      <c r="AY53" s="390"/>
      <c r="AZ53" s="390"/>
      <c r="BA53" s="390"/>
      <c r="BB53" s="390"/>
      <c r="BC53" s="390"/>
      <c r="BD53" s="471"/>
      <c r="BE53" s="471"/>
      <c r="BF53" s="471"/>
      <c r="BG53" s="390"/>
      <c r="BH53" s="390"/>
      <c r="BI53" s="390"/>
      <c r="BJ53" s="390"/>
    </row>
    <row r="54" spans="1:74" s="318" customFormat="1" ht="12" customHeight="1" x14ac:dyDescent="0.25">
      <c r="A54" s="317"/>
      <c r="B54" s="674" t="s">
        <v>1318</v>
      </c>
      <c r="C54" s="663"/>
      <c r="D54" s="663"/>
      <c r="E54" s="663"/>
      <c r="F54" s="663"/>
      <c r="G54" s="663"/>
      <c r="H54" s="663"/>
      <c r="I54" s="663"/>
      <c r="J54" s="663"/>
      <c r="K54" s="663"/>
      <c r="L54" s="663"/>
      <c r="M54" s="663"/>
      <c r="N54" s="663"/>
      <c r="O54" s="663"/>
      <c r="P54" s="663"/>
      <c r="Q54" s="663"/>
      <c r="R54" s="544"/>
      <c r="AY54" s="390"/>
      <c r="AZ54" s="390"/>
      <c r="BA54" s="390"/>
      <c r="BB54" s="390"/>
      <c r="BC54" s="390"/>
      <c r="BD54" s="471"/>
      <c r="BE54" s="471"/>
      <c r="BF54" s="471"/>
      <c r="BG54" s="390"/>
      <c r="BH54" s="390"/>
      <c r="BI54" s="390"/>
      <c r="BJ54" s="390"/>
    </row>
    <row r="55" spans="1:74" s="318" customFormat="1" ht="12" customHeight="1" x14ac:dyDescent="0.25">
      <c r="A55" s="317"/>
      <c r="B55" s="673" t="s">
        <v>1319</v>
      </c>
      <c r="C55" s="663"/>
      <c r="D55" s="663"/>
      <c r="E55" s="663"/>
      <c r="F55" s="663"/>
      <c r="G55" s="663"/>
      <c r="H55" s="663"/>
      <c r="I55" s="663"/>
      <c r="J55" s="663"/>
      <c r="K55" s="663"/>
      <c r="L55" s="663"/>
      <c r="M55" s="663"/>
      <c r="N55" s="663"/>
      <c r="O55" s="663"/>
      <c r="P55" s="663"/>
      <c r="Q55" s="663"/>
      <c r="AY55" s="390"/>
      <c r="AZ55" s="390"/>
      <c r="BA55" s="390"/>
      <c r="BB55" s="390"/>
      <c r="BC55" s="390"/>
      <c r="BD55" s="471"/>
      <c r="BE55" s="471"/>
      <c r="BF55" s="471"/>
      <c r="BG55" s="390"/>
      <c r="BH55" s="390"/>
      <c r="BI55" s="390"/>
      <c r="BJ55" s="390"/>
    </row>
    <row r="56" spans="1:74" s="318" customFormat="1" ht="12" customHeight="1" x14ac:dyDescent="0.25">
      <c r="A56" s="317"/>
      <c r="B56" s="634"/>
      <c r="C56" s="647"/>
      <c r="D56" s="647"/>
      <c r="E56" s="647"/>
      <c r="F56" s="647"/>
      <c r="G56" s="647"/>
      <c r="H56" s="647"/>
      <c r="I56" s="647"/>
      <c r="J56" s="647"/>
      <c r="K56" s="647"/>
      <c r="L56" s="647"/>
      <c r="M56" s="647"/>
      <c r="N56" s="647"/>
      <c r="O56" s="647"/>
      <c r="P56" s="647"/>
      <c r="Q56" s="627"/>
      <c r="AY56" s="390"/>
      <c r="AZ56" s="390"/>
      <c r="BA56" s="390"/>
      <c r="BB56" s="390"/>
      <c r="BC56" s="390"/>
      <c r="BD56" s="471"/>
      <c r="BE56" s="471"/>
      <c r="BF56" s="471"/>
      <c r="BG56" s="390"/>
      <c r="BH56" s="390"/>
      <c r="BI56" s="390"/>
      <c r="BJ56" s="390"/>
    </row>
    <row r="57" spans="1:74" s="318" customFormat="1" ht="12" customHeight="1" x14ac:dyDescent="0.25">
      <c r="A57" s="317"/>
      <c r="B57" s="671"/>
      <c r="C57" s="627"/>
      <c r="D57" s="627"/>
      <c r="E57" s="627"/>
      <c r="F57" s="627"/>
      <c r="G57" s="627"/>
      <c r="H57" s="627"/>
      <c r="I57" s="627"/>
      <c r="J57" s="627"/>
      <c r="K57" s="627"/>
      <c r="L57" s="627"/>
      <c r="M57" s="627"/>
      <c r="N57" s="627"/>
      <c r="O57" s="627"/>
      <c r="P57" s="627"/>
      <c r="Q57" s="627"/>
      <c r="AY57" s="390"/>
      <c r="AZ57" s="390"/>
      <c r="BA57" s="390"/>
      <c r="BB57" s="390"/>
      <c r="BC57" s="390"/>
      <c r="BD57" s="471"/>
      <c r="BE57" s="471"/>
      <c r="BF57" s="471"/>
      <c r="BG57" s="390"/>
      <c r="BH57" s="390"/>
      <c r="BI57" s="390"/>
      <c r="BJ57" s="390"/>
    </row>
    <row r="58" spans="1:74" s="319" customFormat="1" ht="12" customHeight="1" x14ac:dyDescent="0.25">
      <c r="A58" s="315"/>
      <c r="B58" s="634"/>
      <c r="C58" s="635"/>
      <c r="D58" s="635"/>
      <c r="E58" s="635"/>
      <c r="F58" s="635"/>
      <c r="G58" s="635"/>
      <c r="H58" s="635"/>
      <c r="I58" s="635"/>
      <c r="J58" s="635"/>
      <c r="K58" s="635"/>
      <c r="L58" s="635"/>
      <c r="M58" s="635"/>
      <c r="N58" s="635"/>
      <c r="O58" s="635"/>
      <c r="P58" s="635"/>
      <c r="Q58" s="627"/>
      <c r="R58" s="318"/>
      <c r="AY58" s="389"/>
      <c r="AZ58" s="389"/>
      <c r="BA58" s="389"/>
      <c r="BB58" s="389"/>
      <c r="BC58" s="389"/>
      <c r="BD58" s="470"/>
      <c r="BE58" s="470"/>
      <c r="BF58" s="470"/>
      <c r="BG58" s="389"/>
      <c r="BH58" s="389"/>
      <c r="BI58" s="389"/>
      <c r="BJ58" s="389"/>
    </row>
    <row r="59" spans="1:74" ht="12" customHeight="1" x14ac:dyDescent="0.25">
      <c r="B59" s="654"/>
      <c r="C59" s="627"/>
      <c r="D59" s="627"/>
      <c r="E59" s="627"/>
      <c r="F59" s="627"/>
      <c r="G59" s="627"/>
      <c r="H59" s="627"/>
      <c r="I59" s="627"/>
      <c r="J59" s="627"/>
      <c r="K59" s="627"/>
      <c r="L59" s="627"/>
      <c r="M59" s="627"/>
      <c r="N59" s="627"/>
      <c r="O59" s="627"/>
      <c r="P59" s="627"/>
      <c r="Q59" s="627"/>
      <c r="R59" s="319"/>
      <c r="BK59" s="292"/>
      <c r="BL59" s="292"/>
      <c r="BM59" s="292"/>
      <c r="BN59" s="292"/>
      <c r="BO59" s="292"/>
      <c r="BP59" s="292"/>
      <c r="BQ59" s="292"/>
      <c r="BR59" s="292"/>
      <c r="BS59" s="292"/>
      <c r="BT59" s="292"/>
      <c r="BU59" s="292"/>
      <c r="BV59" s="292"/>
    </row>
    <row r="60" spans="1:74" x14ac:dyDescent="0.25">
      <c r="BK60" s="292"/>
      <c r="BL60" s="292"/>
      <c r="BM60" s="292"/>
      <c r="BN60" s="292"/>
      <c r="BO60" s="292"/>
      <c r="BP60" s="292"/>
      <c r="BQ60" s="292"/>
      <c r="BR60" s="292"/>
      <c r="BS60" s="292"/>
      <c r="BT60" s="292"/>
      <c r="BU60" s="292"/>
      <c r="BV60" s="292"/>
    </row>
    <row r="61" spans="1:74" x14ac:dyDescent="0.25">
      <c r="BK61" s="292"/>
      <c r="BL61" s="292"/>
      <c r="BM61" s="292"/>
      <c r="BN61" s="292"/>
      <c r="BO61" s="292"/>
      <c r="BP61" s="292"/>
      <c r="BQ61" s="292"/>
      <c r="BR61" s="292"/>
      <c r="BS61" s="292"/>
      <c r="BT61" s="292"/>
      <c r="BU61" s="292"/>
      <c r="BV61" s="292"/>
    </row>
    <row r="62" spans="1:74" x14ac:dyDescent="0.25">
      <c r="BK62" s="292"/>
      <c r="BL62" s="292"/>
      <c r="BM62" s="292"/>
      <c r="BN62" s="292"/>
      <c r="BO62" s="292"/>
      <c r="BP62" s="292"/>
      <c r="BQ62" s="292"/>
      <c r="BR62" s="292"/>
      <c r="BS62" s="292"/>
      <c r="BT62" s="292"/>
      <c r="BU62" s="292"/>
      <c r="BV62" s="292"/>
    </row>
    <row r="63" spans="1:74" x14ac:dyDescent="0.25">
      <c r="BK63" s="292"/>
      <c r="BL63" s="292"/>
      <c r="BM63" s="292"/>
      <c r="BN63" s="292"/>
      <c r="BO63" s="292"/>
      <c r="BP63" s="292"/>
      <c r="BQ63" s="292"/>
      <c r="BR63" s="292"/>
      <c r="BS63" s="292"/>
      <c r="BT63" s="292"/>
      <c r="BU63" s="292"/>
      <c r="BV63" s="292"/>
    </row>
    <row r="64" spans="1:74" x14ac:dyDescent="0.25">
      <c r="BK64" s="292"/>
      <c r="BL64" s="292"/>
      <c r="BM64" s="292"/>
      <c r="BN64" s="292"/>
      <c r="BO64" s="292"/>
      <c r="BP64" s="292"/>
      <c r="BQ64" s="292"/>
      <c r="BR64" s="292"/>
      <c r="BS64" s="292"/>
      <c r="BT64" s="292"/>
      <c r="BU64" s="292"/>
      <c r="BV64" s="292"/>
    </row>
    <row r="65" spans="63:74" x14ac:dyDescent="0.25">
      <c r="BK65" s="292"/>
      <c r="BL65" s="292"/>
      <c r="BM65" s="292"/>
      <c r="BN65" s="292"/>
      <c r="BO65" s="292"/>
      <c r="BP65" s="292"/>
      <c r="BQ65" s="292"/>
      <c r="BR65" s="292"/>
      <c r="BS65" s="292"/>
      <c r="BT65" s="292"/>
      <c r="BU65" s="292"/>
      <c r="BV65" s="292"/>
    </row>
    <row r="66" spans="63:74" x14ac:dyDescent="0.25">
      <c r="BK66" s="292"/>
      <c r="BL66" s="292"/>
      <c r="BM66" s="292"/>
      <c r="BN66" s="292"/>
      <c r="BO66" s="292"/>
      <c r="BP66" s="292"/>
      <c r="BQ66" s="292"/>
      <c r="BR66" s="292"/>
      <c r="BS66" s="292"/>
      <c r="BT66" s="292"/>
      <c r="BU66" s="292"/>
      <c r="BV66" s="292"/>
    </row>
    <row r="67" spans="63:74" x14ac:dyDescent="0.25">
      <c r="BK67" s="292"/>
      <c r="BL67" s="292"/>
      <c r="BM67" s="292"/>
      <c r="BN67" s="292"/>
      <c r="BO67" s="292"/>
      <c r="BP67" s="292"/>
      <c r="BQ67" s="292"/>
      <c r="BR67" s="292"/>
      <c r="BS67" s="292"/>
      <c r="BT67" s="292"/>
      <c r="BU67" s="292"/>
      <c r="BV67" s="292"/>
    </row>
    <row r="68" spans="63:74" x14ac:dyDescent="0.25">
      <c r="BK68" s="292"/>
      <c r="BL68" s="292"/>
      <c r="BM68" s="292"/>
      <c r="BN68" s="292"/>
      <c r="BO68" s="292"/>
      <c r="BP68" s="292"/>
      <c r="BQ68" s="292"/>
      <c r="BR68" s="292"/>
      <c r="BS68" s="292"/>
      <c r="BT68" s="292"/>
      <c r="BU68" s="292"/>
      <c r="BV68" s="292"/>
    </row>
    <row r="69" spans="63:74" x14ac:dyDescent="0.25">
      <c r="BK69" s="292"/>
      <c r="BL69" s="292"/>
      <c r="BM69" s="292"/>
      <c r="BN69" s="292"/>
      <c r="BO69" s="292"/>
      <c r="BP69" s="292"/>
      <c r="BQ69" s="292"/>
      <c r="BR69" s="292"/>
      <c r="BS69" s="292"/>
      <c r="BT69" s="292"/>
      <c r="BU69" s="292"/>
      <c r="BV69" s="292"/>
    </row>
    <row r="70" spans="63:74" x14ac:dyDescent="0.25">
      <c r="BK70" s="292"/>
      <c r="BL70" s="292"/>
      <c r="BM70" s="292"/>
      <c r="BN70" s="292"/>
      <c r="BO70" s="292"/>
      <c r="BP70" s="292"/>
      <c r="BQ70" s="292"/>
      <c r="BR70" s="292"/>
      <c r="BS70" s="292"/>
      <c r="BT70" s="292"/>
      <c r="BU70" s="292"/>
      <c r="BV70" s="292"/>
    </row>
    <row r="71" spans="63:74" x14ac:dyDescent="0.25">
      <c r="BK71" s="292"/>
      <c r="BL71" s="292"/>
      <c r="BM71" s="292"/>
      <c r="BN71" s="292"/>
      <c r="BO71" s="292"/>
      <c r="BP71" s="292"/>
      <c r="BQ71" s="292"/>
      <c r="BR71" s="292"/>
      <c r="BS71" s="292"/>
      <c r="BT71" s="292"/>
      <c r="BU71" s="292"/>
      <c r="BV71" s="292"/>
    </row>
    <row r="72" spans="63:74" x14ac:dyDescent="0.25">
      <c r="BK72" s="292"/>
      <c r="BL72" s="292"/>
      <c r="BM72" s="292"/>
      <c r="BN72" s="292"/>
      <c r="BO72" s="292"/>
      <c r="BP72" s="292"/>
      <c r="BQ72" s="292"/>
      <c r="BR72" s="292"/>
      <c r="BS72" s="292"/>
      <c r="BT72" s="292"/>
      <c r="BU72" s="292"/>
      <c r="BV72" s="292"/>
    </row>
    <row r="73" spans="63:74" x14ac:dyDescent="0.25">
      <c r="BK73" s="292"/>
      <c r="BL73" s="292"/>
      <c r="BM73" s="292"/>
      <c r="BN73" s="292"/>
      <c r="BO73" s="292"/>
      <c r="BP73" s="292"/>
      <c r="BQ73" s="292"/>
      <c r="BR73" s="292"/>
      <c r="BS73" s="292"/>
      <c r="BT73" s="292"/>
      <c r="BU73" s="292"/>
      <c r="BV73" s="292"/>
    </row>
    <row r="74" spans="63:74" x14ac:dyDescent="0.25">
      <c r="BK74" s="292"/>
      <c r="BL74" s="292"/>
      <c r="BM74" s="292"/>
      <c r="BN74" s="292"/>
      <c r="BO74" s="292"/>
      <c r="BP74" s="292"/>
      <c r="BQ74" s="292"/>
      <c r="BR74" s="292"/>
      <c r="BS74" s="292"/>
      <c r="BT74" s="292"/>
      <c r="BU74" s="292"/>
      <c r="BV74" s="292"/>
    </row>
    <row r="75" spans="63:74" x14ac:dyDescent="0.25">
      <c r="BK75" s="292"/>
      <c r="BL75" s="292"/>
      <c r="BM75" s="292"/>
      <c r="BN75" s="292"/>
      <c r="BO75" s="292"/>
      <c r="BP75" s="292"/>
      <c r="BQ75" s="292"/>
      <c r="BR75" s="292"/>
      <c r="BS75" s="292"/>
      <c r="BT75" s="292"/>
      <c r="BU75" s="292"/>
      <c r="BV75" s="292"/>
    </row>
    <row r="76" spans="63:74" x14ac:dyDescent="0.25">
      <c r="BK76" s="292"/>
      <c r="BL76" s="292"/>
      <c r="BM76" s="292"/>
      <c r="BN76" s="292"/>
      <c r="BO76" s="292"/>
      <c r="BP76" s="292"/>
      <c r="BQ76" s="292"/>
      <c r="BR76" s="292"/>
      <c r="BS76" s="292"/>
      <c r="BT76" s="292"/>
      <c r="BU76" s="292"/>
      <c r="BV76" s="292"/>
    </row>
    <row r="77" spans="63:74" x14ac:dyDescent="0.25">
      <c r="BK77" s="292"/>
      <c r="BL77" s="292"/>
      <c r="BM77" s="292"/>
      <c r="BN77" s="292"/>
      <c r="BO77" s="292"/>
      <c r="BP77" s="292"/>
      <c r="BQ77" s="292"/>
      <c r="BR77" s="292"/>
      <c r="BS77" s="292"/>
      <c r="BT77" s="292"/>
      <c r="BU77" s="292"/>
      <c r="BV77" s="292"/>
    </row>
    <row r="78" spans="63:74" x14ac:dyDescent="0.25">
      <c r="BK78" s="292"/>
      <c r="BL78" s="292"/>
      <c r="BM78" s="292"/>
      <c r="BN78" s="292"/>
      <c r="BO78" s="292"/>
      <c r="BP78" s="292"/>
      <c r="BQ78" s="292"/>
      <c r="BR78" s="292"/>
      <c r="BS78" s="292"/>
      <c r="BT78" s="292"/>
      <c r="BU78" s="292"/>
      <c r="BV78" s="292"/>
    </row>
    <row r="79" spans="63:74" x14ac:dyDescent="0.25">
      <c r="BK79" s="292"/>
      <c r="BL79" s="292"/>
      <c r="BM79" s="292"/>
      <c r="BN79" s="292"/>
      <c r="BO79" s="292"/>
      <c r="BP79" s="292"/>
      <c r="BQ79" s="292"/>
      <c r="BR79" s="292"/>
      <c r="BS79" s="292"/>
      <c r="BT79" s="292"/>
      <c r="BU79" s="292"/>
      <c r="BV79" s="292"/>
    </row>
    <row r="80" spans="63:74" x14ac:dyDescent="0.25">
      <c r="BK80" s="292"/>
      <c r="BL80" s="292"/>
      <c r="BM80" s="292"/>
      <c r="BN80" s="292"/>
      <c r="BO80" s="292"/>
      <c r="BP80" s="292"/>
      <c r="BQ80" s="292"/>
      <c r="BR80" s="292"/>
      <c r="BS80" s="292"/>
      <c r="BT80" s="292"/>
      <c r="BU80" s="292"/>
      <c r="BV80" s="292"/>
    </row>
    <row r="81" spans="63:74" x14ac:dyDescent="0.25">
      <c r="BK81" s="292"/>
      <c r="BL81" s="292"/>
      <c r="BM81" s="292"/>
      <c r="BN81" s="292"/>
      <c r="BO81" s="292"/>
      <c r="BP81" s="292"/>
      <c r="BQ81" s="292"/>
      <c r="BR81" s="292"/>
      <c r="BS81" s="292"/>
      <c r="BT81" s="292"/>
      <c r="BU81" s="292"/>
      <c r="BV81" s="292"/>
    </row>
    <row r="82" spans="63:74" x14ac:dyDescent="0.25">
      <c r="BK82" s="292"/>
      <c r="BL82" s="292"/>
      <c r="BM82" s="292"/>
      <c r="BN82" s="292"/>
      <c r="BO82" s="292"/>
      <c r="BP82" s="292"/>
      <c r="BQ82" s="292"/>
      <c r="BR82" s="292"/>
      <c r="BS82" s="292"/>
      <c r="BT82" s="292"/>
      <c r="BU82" s="292"/>
      <c r="BV82" s="292"/>
    </row>
    <row r="83" spans="63:74" x14ac:dyDescent="0.25">
      <c r="BK83" s="292"/>
      <c r="BL83" s="292"/>
      <c r="BM83" s="292"/>
      <c r="BN83" s="292"/>
      <c r="BO83" s="292"/>
      <c r="BP83" s="292"/>
      <c r="BQ83" s="292"/>
      <c r="BR83" s="292"/>
      <c r="BS83" s="292"/>
      <c r="BT83" s="292"/>
      <c r="BU83" s="292"/>
      <c r="BV83" s="292"/>
    </row>
    <row r="84" spans="63:74" x14ac:dyDescent="0.25">
      <c r="BK84" s="292"/>
      <c r="BL84" s="292"/>
      <c r="BM84" s="292"/>
      <c r="BN84" s="292"/>
      <c r="BO84" s="292"/>
      <c r="BP84" s="292"/>
      <c r="BQ84" s="292"/>
      <c r="BR84" s="292"/>
      <c r="BS84" s="292"/>
      <c r="BT84" s="292"/>
      <c r="BU84" s="292"/>
      <c r="BV84" s="292"/>
    </row>
    <row r="85" spans="63:74" x14ac:dyDescent="0.25">
      <c r="BK85" s="292"/>
      <c r="BL85" s="292"/>
      <c r="BM85" s="292"/>
      <c r="BN85" s="292"/>
      <c r="BO85" s="292"/>
      <c r="BP85" s="292"/>
      <c r="BQ85" s="292"/>
      <c r="BR85" s="292"/>
      <c r="BS85" s="292"/>
      <c r="BT85" s="292"/>
      <c r="BU85" s="292"/>
      <c r="BV85" s="292"/>
    </row>
    <row r="86" spans="63:74" x14ac:dyDescent="0.25">
      <c r="BK86" s="292"/>
      <c r="BL86" s="292"/>
      <c r="BM86" s="292"/>
      <c r="BN86" s="292"/>
      <c r="BO86" s="292"/>
      <c r="BP86" s="292"/>
      <c r="BQ86" s="292"/>
      <c r="BR86" s="292"/>
      <c r="BS86" s="292"/>
      <c r="BT86" s="292"/>
      <c r="BU86" s="292"/>
      <c r="BV86" s="292"/>
    </row>
    <row r="87" spans="63:74" x14ac:dyDescent="0.25">
      <c r="BK87" s="292"/>
      <c r="BL87" s="292"/>
      <c r="BM87" s="292"/>
      <c r="BN87" s="292"/>
      <c r="BO87" s="292"/>
      <c r="BP87" s="292"/>
      <c r="BQ87" s="292"/>
      <c r="BR87" s="292"/>
      <c r="BS87" s="292"/>
      <c r="BT87" s="292"/>
      <c r="BU87" s="292"/>
      <c r="BV87" s="292"/>
    </row>
    <row r="88" spans="63:74" x14ac:dyDescent="0.25">
      <c r="BK88" s="292"/>
      <c r="BL88" s="292"/>
      <c r="BM88" s="292"/>
      <c r="BN88" s="292"/>
      <c r="BO88" s="292"/>
      <c r="BP88" s="292"/>
      <c r="BQ88" s="292"/>
      <c r="BR88" s="292"/>
      <c r="BS88" s="292"/>
      <c r="BT88" s="292"/>
      <c r="BU88" s="292"/>
      <c r="BV88" s="292"/>
    </row>
    <row r="89" spans="63:74" x14ac:dyDescent="0.25">
      <c r="BK89" s="292"/>
      <c r="BL89" s="292"/>
      <c r="BM89" s="292"/>
      <c r="BN89" s="292"/>
      <c r="BO89" s="292"/>
      <c r="BP89" s="292"/>
      <c r="BQ89" s="292"/>
      <c r="BR89" s="292"/>
      <c r="BS89" s="292"/>
      <c r="BT89" s="292"/>
      <c r="BU89" s="292"/>
      <c r="BV89" s="292"/>
    </row>
    <row r="90" spans="63:74" x14ac:dyDescent="0.25">
      <c r="BK90" s="292"/>
      <c r="BL90" s="292"/>
      <c r="BM90" s="292"/>
      <c r="BN90" s="292"/>
      <c r="BO90" s="292"/>
      <c r="BP90" s="292"/>
      <c r="BQ90" s="292"/>
      <c r="BR90" s="292"/>
      <c r="BS90" s="292"/>
      <c r="BT90" s="292"/>
      <c r="BU90" s="292"/>
      <c r="BV90" s="292"/>
    </row>
    <row r="91" spans="63:74" x14ac:dyDescent="0.25">
      <c r="BK91" s="292"/>
      <c r="BL91" s="292"/>
      <c r="BM91" s="292"/>
      <c r="BN91" s="292"/>
      <c r="BO91" s="292"/>
      <c r="BP91" s="292"/>
      <c r="BQ91" s="292"/>
      <c r="BR91" s="292"/>
      <c r="BS91" s="292"/>
      <c r="BT91" s="292"/>
      <c r="BU91" s="292"/>
      <c r="BV91" s="292"/>
    </row>
    <row r="92" spans="63:74" x14ac:dyDescent="0.25">
      <c r="BK92" s="292"/>
      <c r="BL92" s="292"/>
      <c r="BM92" s="292"/>
      <c r="BN92" s="292"/>
      <c r="BO92" s="292"/>
      <c r="BP92" s="292"/>
      <c r="BQ92" s="292"/>
      <c r="BR92" s="292"/>
      <c r="BS92" s="292"/>
      <c r="BT92" s="292"/>
      <c r="BU92" s="292"/>
      <c r="BV92" s="292"/>
    </row>
    <row r="93" spans="63:74" x14ac:dyDescent="0.25">
      <c r="BK93" s="292"/>
      <c r="BL93" s="292"/>
      <c r="BM93" s="292"/>
      <c r="BN93" s="292"/>
      <c r="BO93" s="292"/>
      <c r="BP93" s="292"/>
      <c r="BQ93" s="292"/>
      <c r="BR93" s="292"/>
      <c r="BS93" s="292"/>
      <c r="BT93" s="292"/>
      <c r="BU93" s="292"/>
      <c r="BV93" s="292"/>
    </row>
    <row r="94" spans="63:74" x14ac:dyDescent="0.25">
      <c r="BK94" s="292"/>
      <c r="BL94" s="292"/>
      <c r="BM94" s="292"/>
      <c r="BN94" s="292"/>
      <c r="BO94" s="292"/>
      <c r="BP94" s="292"/>
      <c r="BQ94" s="292"/>
      <c r="BR94" s="292"/>
      <c r="BS94" s="292"/>
      <c r="BT94" s="292"/>
      <c r="BU94" s="292"/>
      <c r="BV94" s="292"/>
    </row>
    <row r="95" spans="63:74" x14ac:dyDescent="0.25">
      <c r="BK95" s="292"/>
      <c r="BL95" s="292"/>
      <c r="BM95" s="292"/>
      <c r="BN95" s="292"/>
      <c r="BO95" s="292"/>
      <c r="BP95" s="292"/>
      <c r="BQ95" s="292"/>
      <c r="BR95" s="292"/>
      <c r="BS95" s="292"/>
      <c r="BT95" s="292"/>
      <c r="BU95" s="292"/>
      <c r="BV95" s="292"/>
    </row>
    <row r="96" spans="63:74" x14ac:dyDescent="0.25">
      <c r="BK96" s="292"/>
      <c r="BL96" s="292"/>
      <c r="BM96" s="292"/>
      <c r="BN96" s="292"/>
      <c r="BO96" s="292"/>
      <c r="BP96" s="292"/>
      <c r="BQ96" s="292"/>
      <c r="BR96" s="292"/>
      <c r="BS96" s="292"/>
      <c r="BT96" s="292"/>
      <c r="BU96" s="292"/>
      <c r="BV96" s="292"/>
    </row>
    <row r="97" spans="63:74" x14ac:dyDescent="0.25">
      <c r="BK97" s="292"/>
      <c r="BL97" s="292"/>
      <c r="BM97" s="292"/>
      <c r="BN97" s="292"/>
      <c r="BO97" s="292"/>
      <c r="BP97" s="292"/>
      <c r="BQ97" s="292"/>
      <c r="BR97" s="292"/>
      <c r="BS97" s="292"/>
      <c r="BT97" s="292"/>
      <c r="BU97" s="292"/>
      <c r="BV97" s="292"/>
    </row>
    <row r="98" spans="63:74" x14ac:dyDescent="0.25">
      <c r="BK98" s="292"/>
      <c r="BL98" s="292"/>
      <c r="BM98" s="292"/>
      <c r="BN98" s="292"/>
      <c r="BO98" s="292"/>
      <c r="BP98" s="292"/>
      <c r="BQ98" s="292"/>
      <c r="BR98" s="292"/>
      <c r="BS98" s="292"/>
      <c r="BT98" s="292"/>
      <c r="BU98" s="292"/>
      <c r="BV98" s="292"/>
    </row>
    <row r="99" spans="63:74" x14ac:dyDescent="0.25">
      <c r="BK99" s="292"/>
      <c r="BL99" s="292"/>
      <c r="BM99" s="292"/>
      <c r="BN99" s="292"/>
      <c r="BO99" s="292"/>
      <c r="BP99" s="292"/>
      <c r="BQ99" s="292"/>
      <c r="BR99" s="292"/>
      <c r="BS99" s="292"/>
      <c r="BT99" s="292"/>
      <c r="BU99" s="292"/>
      <c r="BV99" s="292"/>
    </row>
    <row r="100" spans="63:74" x14ac:dyDescent="0.25">
      <c r="BK100" s="292"/>
      <c r="BL100" s="292"/>
      <c r="BM100" s="292"/>
      <c r="BN100" s="292"/>
      <c r="BO100" s="292"/>
      <c r="BP100" s="292"/>
      <c r="BQ100" s="292"/>
      <c r="BR100" s="292"/>
      <c r="BS100" s="292"/>
      <c r="BT100" s="292"/>
      <c r="BU100" s="292"/>
      <c r="BV100" s="292"/>
    </row>
    <row r="101" spans="63:74" x14ac:dyDescent="0.25">
      <c r="BK101" s="292"/>
      <c r="BL101" s="292"/>
      <c r="BM101" s="292"/>
      <c r="BN101" s="292"/>
      <c r="BO101" s="292"/>
      <c r="BP101" s="292"/>
      <c r="BQ101" s="292"/>
      <c r="BR101" s="292"/>
      <c r="BS101" s="292"/>
      <c r="BT101" s="292"/>
      <c r="BU101" s="292"/>
      <c r="BV101" s="292"/>
    </row>
    <row r="102" spans="63:74" x14ac:dyDescent="0.25">
      <c r="BK102" s="292"/>
      <c r="BL102" s="292"/>
      <c r="BM102" s="292"/>
      <c r="BN102" s="292"/>
      <c r="BO102" s="292"/>
      <c r="BP102" s="292"/>
      <c r="BQ102" s="292"/>
      <c r="BR102" s="292"/>
      <c r="BS102" s="292"/>
      <c r="BT102" s="292"/>
      <c r="BU102" s="292"/>
      <c r="BV102" s="292"/>
    </row>
    <row r="103" spans="63:74" x14ac:dyDescent="0.25">
      <c r="BK103" s="292"/>
      <c r="BL103" s="292"/>
      <c r="BM103" s="292"/>
      <c r="BN103" s="292"/>
      <c r="BO103" s="292"/>
      <c r="BP103" s="292"/>
      <c r="BQ103" s="292"/>
      <c r="BR103" s="292"/>
      <c r="BS103" s="292"/>
      <c r="BT103" s="292"/>
      <c r="BU103" s="292"/>
      <c r="BV103" s="292"/>
    </row>
    <row r="104" spans="63:74" x14ac:dyDescent="0.25">
      <c r="BK104" s="292"/>
      <c r="BL104" s="292"/>
      <c r="BM104" s="292"/>
      <c r="BN104" s="292"/>
      <c r="BO104" s="292"/>
      <c r="BP104" s="292"/>
      <c r="BQ104" s="292"/>
      <c r="BR104" s="292"/>
      <c r="BS104" s="292"/>
      <c r="BT104" s="292"/>
      <c r="BU104" s="292"/>
      <c r="BV104" s="292"/>
    </row>
    <row r="105" spans="63:74" x14ac:dyDescent="0.25">
      <c r="BK105" s="292"/>
      <c r="BL105" s="292"/>
      <c r="BM105" s="292"/>
      <c r="BN105" s="292"/>
      <c r="BO105" s="292"/>
      <c r="BP105" s="292"/>
      <c r="BQ105" s="292"/>
      <c r="BR105" s="292"/>
      <c r="BS105" s="292"/>
      <c r="BT105" s="292"/>
      <c r="BU105" s="292"/>
      <c r="BV105" s="292"/>
    </row>
    <row r="106" spans="63:74" x14ac:dyDescent="0.25">
      <c r="BK106" s="292"/>
      <c r="BL106" s="292"/>
      <c r="BM106" s="292"/>
      <c r="BN106" s="292"/>
      <c r="BO106" s="292"/>
      <c r="BP106" s="292"/>
      <c r="BQ106" s="292"/>
      <c r="BR106" s="292"/>
      <c r="BS106" s="292"/>
      <c r="BT106" s="292"/>
      <c r="BU106" s="292"/>
      <c r="BV106" s="292"/>
    </row>
    <row r="107" spans="63:74" x14ac:dyDescent="0.25">
      <c r="BK107" s="292"/>
      <c r="BL107" s="292"/>
      <c r="BM107" s="292"/>
      <c r="BN107" s="292"/>
      <c r="BO107" s="292"/>
      <c r="BP107" s="292"/>
      <c r="BQ107" s="292"/>
      <c r="BR107" s="292"/>
      <c r="BS107" s="292"/>
      <c r="BT107" s="292"/>
      <c r="BU107" s="292"/>
      <c r="BV107" s="292"/>
    </row>
    <row r="108" spans="63:74" x14ac:dyDescent="0.25">
      <c r="BK108" s="292"/>
      <c r="BL108" s="292"/>
      <c r="BM108" s="292"/>
      <c r="BN108" s="292"/>
      <c r="BO108" s="292"/>
      <c r="BP108" s="292"/>
      <c r="BQ108" s="292"/>
      <c r="BR108" s="292"/>
      <c r="BS108" s="292"/>
      <c r="BT108" s="292"/>
      <c r="BU108" s="292"/>
      <c r="BV108" s="292"/>
    </row>
    <row r="109" spans="63:74" x14ac:dyDescent="0.25">
      <c r="BK109" s="292"/>
      <c r="BL109" s="292"/>
      <c r="BM109" s="292"/>
      <c r="BN109" s="292"/>
      <c r="BO109" s="292"/>
      <c r="BP109" s="292"/>
      <c r="BQ109" s="292"/>
      <c r="BR109" s="292"/>
      <c r="BS109" s="292"/>
      <c r="BT109" s="292"/>
      <c r="BU109" s="292"/>
      <c r="BV109" s="292"/>
    </row>
    <row r="110" spans="63:74" x14ac:dyDescent="0.25">
      <c r="BK110" s="292"/>
      <c r="BL110" s="292"/>
      <c r="BM110" s="292"/>
      <c r="BN110" s="292"/>
      <c r="BO110" s="292"/>
      <c r="BP110" s="292"/>
      <c r="BQ110" s="292"/>
      <c r="BR110" s="292"/>
      <c r="BS110" s="292"/>
      <c r="BT110" s="292"/>
      <c r="BU110" s="292"/>
      <c r="BV110" s="292"/>
    </row>
    <row r="111" spans="63:74" x14ac:dyDescent="0.25">
      <c r="BK111" s="292"/>
      <c r="BL111" s="292"/>
      <c r="BM111" s="292"/>
      <c r="BN111" s="292"/>
      <c r="BO111" s="292"/>
      <c r="BP111" s="292"/>
      <c r="BQ111" s="292"/>
      <c r="BR111" s="292"/>
      <c r="BS111" s="292"/>
      <c r="BT111" s="292"/>
      <c r="BU111" s="292"/>
      <c r="BV111" s="292"/>
    </row>
    <row r="112" spans="63:74" x14ac:dyDescent="0.25">
      <c r="BK112" s="292"/>
      <c r="BL112" s="292"/>
      <c r="BM112" s="292"/>
      <c r="BN112" s="292"/>
      <c r="BO112" s="292"/>
      <c r="BP112" s="292"/>
      <c r="BQ112" s="292"/>
      <c r="BR112" s="292"/>
      <c r="BS112" s="292"/>
      <c r="BT112" s="292"/>
      <c r="BU112" s="292"/>
      <c r="BV112" s="292"/>
    </row>
    <row r="113" spans="63:74" x14ac:dyDescent="0.25">
      <c r="BK113" s="292"/>
      <c r="BL113" s="292"/>
      <c r="BM113" s="292"/>
      <c r="BN113" s="292"/>
      <c r="BO113" s="292"/>
      <c r="BP113" s="292"/>
      <c r="BQ113" s="292"/>
      <c r="BR113" s="292"/>
      <c r="BS113" s="292"/>
      <c r="BT113" s="292"/>
      <c r="BU113" s="292"/>
      <c r="BV113" s="292"/>
    </row>
    <row r="114" spans="63:74" x14ac:dyDescent="0.25">
      <c r="BK114" s="292"/>
      <c r="BL114" s="292"/>
      <c r="BM114" s="292"/>
      <c r="BN114" s="292"/>
      <c r="BO114" s="292"/>
      <c r="BP114" s="292"/>
      <c r="BQ114" s="292"/>
      <c r="BR114" s="292"/>
      <c r="BS114" s="292"/>
      <c r="BT114" s="292"/>
      <c r="BU114" s="292"/>
      <c r="BV114" s="292"/>
    </row>
    <row r="115" spans="63:74" x14ac:dyDescent="0.25">
      <c r="BK115" s="292"/>
      <c r="BL115" s="292"/>
      <c r="BM115" s="292"/>
      <c r="BN115" s="292"/>
      <c r="BO115" s="292"/>
      <c r="BP115" s="292"/>
      <c r="BQ115" s="292"/>
      <c r="BR115" s="292"/>
      <c r="BS115" s="292"/>
      <c r="BT115" s="292"/>
      <c r="BU115" s="292"/>
      <c r="BV115" s="292"/>
    </row>
    <row r="116" spans="63:74" x14ac:dyDescent="0.25">
      <c r="BK116" s="292"/>
      <c r="BL116" s="292"/>
      <c r="BM116" s="292"/>
      <c r="BN116" s="292"/>
      <c r="BO116" s="292"/>
      <c r="BP116" s="292"/>
      <c r="BQ116" s="292"/>
      <c r="BR116" s="292"/>
      <c r="BS116" s="292"/>
      <c r="BT116" s="292"/>
      <c r="BU116" s="292"/>
      <c r="BV116" s="292"/>
    </row>
    <row r="117" spans="63:74" x14ac:dyDescent="0.25">
      <c r="BK117" s="292"/>
      <c r="BL117" s="292"/>
      <c r="BM117" s="292"/>
      <c r="BN117" s="292"/>
      <c r="BO117" s="292"/>
      <c r="BP117" s="292"/>
      <c r="BQ117" s="292"/>
      <c r="BR117" s="292"/>
      <c r="BS117" s="292"/>
      <c r="BT117" s="292"/>
      <c r="BU117" s="292"/>
      <c r="BV117" s="292"/>
    </row>
    <row r="118" spans="63:74" x14ac:dyDescent="0.25">
      <c r="BK118" s="292"/>
      <c r="BL118" s="292"/>
      <c r="BM118" s="292"/>
      <c r="BN118" s="292"/>
      <c r="BO118" s="292"/>
      <c r="BP118" s="292"/>
      <c r="BQ118" s="292"/>
      <c r="BR118" s="292"/>
      <c r="BS118" s="292"/>
      <c r="BT118" s="292"/>
      <c r="BU118" s="292"/>
      <c r="BV118" s="292"/>
    </row>
    <row r="119" spans="63:74" x14ac:dyDescent="0.25">
      <c r="BK119" s="292"/>
      <c r="BL119" s="292"/>
      <c r="BM119" s="292"/>
      <c r="BN119" s="292"/>
      <c r="BO119" s="292"/>
      <c r="BP119" s="292"/>
      <c r="BQ119" s="292"/>
      <c r="BR119" s="292"/>
      <c r="BS119" s="292"/>
      <c r="BT119" s="292"/>
      <c r="BU119" s="292"/>
      <c r="BV119" s="292"/>
    </row>
    <row r="120" spans="63:74" x14ac:dyDescent="0.25">
      <c r="BK120" s="292"/>
      <c r="BL120" s="292"/>
      <c r="BM120" s="292"/>
      <c r="BN120" s="292"/>
      <c r="BO120" s="292"/>
      <c r="BP120" s="292"/>
      <c r="BQ120" s="292"/>
      <c r="BR120" s="292"/>
      <c r="BS120" s="292"/>
      <c r="BT120" s="292"/>
      <c r="BU120" s="292"/>
      <c r="BV120" s="292"/>
    </row>
    <row r="121" spans="63:74" x14ac:dyDescent="0.25">
      <c r="BK121" s="292"/>
      <c r="BL121" s="292"/>
      <c r="BM121" s="292"/>
      <c r="BN121" s="292"/>
      <c r="BO121" s="292"/>
      <c r="BP121" s="292"/>
      <c r="BQ121" s="292"/>
      <c r="BR121" s="292"/>
      <c r="BS121" s="292"/>
      <c r="BT121" s="292"/>
      <c r="BU121" s="292"/>
      <c r="BV121" s="292"/>
    </row>
    <row r="122" spans="63:74" x14ac:dyDescent="0.25">
      <c r="BK122" s="292"/>
      <c r="BL122" s="292"/>
      <c r="BM122" s="292"/>
      <c r="BN122" s="292"/>
      <c r="BO122" s="292"/>
      <c r="BP122" s="292"/>
      <c r="BQ122" s="292"/>
      <c r="BR122" s="292"/>
      <c r="BS122" s="292"/>
      <c r="BT122" s="292"/>
      <c r="BU122" s="292"/>
      <c r="BV122" s="292"/>
    </row>
    <row r="123" spans="63:74" x14ac:dyDescent="0.25">
      <c r="BK123" s="292"/>
      <c r="BL123" s="292"/>
      <c r="BM123" s="292"/>
      <c r="BN123" s="292"/>
      <c r="BO123" s="292"/>
      <c r="BP123" s="292"/>
      <c r="BQ123" s="292"/>
      <c r="BR123" s="292"/>
      <c r="BS123" s="292"/>
      <c r="BT123" s="292"/>
      <c r="BU123" s="292"/>
      <c r="BV123" s="292"/>
    </row>
    <row r="124" spans="63:74" x14ac:dyDescent="0.25">
      <c r="BK124" s="292"/>
      <c r="BL124" s="292"/>
      <c r="BM124" s="292"/>
      <c r="BN124" s="292"/>
      <c r="BO124" s="292"/>
      <c r="BP124" s="292"/>
      <c r="BQ124" s="292"/>
      <c r="BR124" s="292"/>
      <c r="BS124" s="292"/>
      <c r="BT124" s="292"/>
      <c r="BU124" s="292"/>
      <c r="BV124" s="292"/>
    </row>
    <row r="125" spans="63:74" x14ac:dyDescent="0.25">
      <c r="BK125" s="292"/>
      <c r="BL125" s="292"/>
      <c r="BM125" s="292"/>
      <c r="BN125" s="292"/>
      <c r="BO125" s="292"/>
      <c r="BP125" s="292"/>
      <c r="BQ125" s="292"/>
      <c r="BR125" s="292"/>
      <c r="BS125" s="292"/>
      <c r="BT125" s="292"/>
      <c r="BU125" s="292"/>
      <c r="BV125" s="292"/>
    </row>
    <row r="126" spans="63:74" x14ac:dyDescent="0.25">
      <c r="BK126" s="292"/>
      <c r="BL126" s="292"/>
      <c r="BM126" s="292"/>
      <c r="BN126" s="292"/>
      <c r="BO126" s="292"/>
      <c r="BP126" s="292"/>
      <c r="BQ126" s="292"/>
      <c r="BR126" s="292"/>
      <c r="BS126" s="292"/>
      <c r="BT126" s="292"/>
      <c r="BU126" s="292"/>
      <c r="BV126" s="292"/>
    </row>
    <row r="127" spans="63:74" x14ac:dyDescent="0.25">
      <c r="BK127" s="292"/>
      <c r="BL127" s="292"/>
      <c r="BM127" s="292"/>
      <c r="BN127" s="292"/>
      <c r="BO127" s="292"/>
      <c r="BP127" s="292"/>
      <c r="BQ127" s="292"/>
      <c r="BR127" s="292"/>
      <c r="BS127" s="292"/>
      <c r="BT127" s="292"/>
      <c r="BU127" s="292"/>
      <c r="BV127" s="292"/>
    </row>
    <row r="128" spans="63:74" x14ac:dyDescent="0.25">
      <c r="BK128" s="292"/>
      <c r="BL128" s="292"/>
      <c r="BM128" s="292"/>
      <c r="BN128" s="292"/>
      <c r="BO128" s="292"/>
      <c r="BP128" s="292"/>
      <c r="BQ128" s="292"/>
      <c r="BR128" s="292"/>
      <c r="BS128" s="292"/>
      <c r="BT128" s="292"/>
      <c r="BU128" s="292"/>
      <c r="BV128" s="292"/>
    </row>
    <row r="129" spans="63:74" x14ac:dyDescent="0.25">
      <c r="BK129" s="292"/>
      <c r="BL129" s="292"/>
      <c r="BM129" s="292"/>
      <c r="BN129" s="292"/>
      <c r="BO129" s="292"/>
      <c r="BP129" s="292"/>
      <c r="BQ129" s="292"/>
      <c r="BR129" s="292"/>
      <c r="BS129" s="292"/>
      <c r="BT129" s="292"/>
      <c r="BU129" s="292"/>
      <c r="BV129" s="292"/>
    </row>
    <row r="130" spans="63:74" x14ac:dyDescent="0.25">
      <c r="BK130" s="292"/>
      <c r="BL130" s="292"/>
      <c r="BM130" s="292"/>
      <c r="BN130" s="292"/>
      <c r="BO130" s="292"/>
      <c r="BP130" s="292"/>
      <c r="BQ130" s="292"/>
      <c r="BR130" s="292"/>
      <c r="BS130" s="292"/>
      <c r="BT130" s="292"/>
      <c r="BU130" s="292"/>
      <c r="BV130" s="292"/>
    </row>
    <row r="131" spans="63:74" x14ac:dyDescent="0.25">
      <c r="BK131" s="292"/>
      <c r="BL131" s="292"/>
      <c r="BM131" s="292"/>
      <c r="BN131" s="292"/>
      <c r="BO131" s="292"/>
      <c r="BP131" s="292"/>
      <c r="BQ131" s="292"/>
      <c r="BR131" s="292"/>
      <c r="BS131" s="292"/>
      <c r="BT131" s="292"/>
      <c r="BU131" s="292"/>
      <c r="BV131" s="292"/>
    </row>
    <row r="132" spans="63:74" x14ac:dyDescent="0.25">
      <c r="BK132" s="292"/>
      <c r="BL132" s="292"/>
      <c r="BM132" s="292"/>
      <c r="BN132" s="292"/>
      <c r="BO132" s="292"/>
      <c r="BP132" s="292"/>
      <c r="BQ132" s="292"/>
      <c r="BR132" s="292"/>
      <c r="BS132" s="292"/>
      <c r="BT132" s="292"/>
      <c r="BU132" s="292"/>
      <c r="BV132" s="292"/>
    </row>
    <row r="133" spans="63:74" x14ac:dyDescent="0.25">
      <c r="BK133" s="292"/>
      <c r="BL133" s="292"/>
      <c r="BM133" s="292"/>
      <c r="BN133" s="292"/>
      <c r="BO133" s="292"/>
      <c r="BP133" s="292"/>
      <c r="BQ133" s="292"/>
      <c r="BR133" s="292"/>
      <c r="BS133" s="292"/>
      <c r="BT133" s="292"/>
      <c r="BU133" s="292"/>
      <c r="BV133" s="292"/>
    </row>
  </sheetData>
  <mergeCells count="23">
    <mergeCell ref="B59:Q59"/>
    <mergeCell ref="B57:Q57"/>
    <mergeCell ref="B58:Q58"/>
    <mergeCell ref="B45:Q45"/>
    <mergeCell ref="B46:Q46"/>
    <mergeCell ref="B47:Q47"/>
    <mergeCell ref="B56:Q56"/>
    <mergeCell ref="B55:Q55"/>
    <mergeCell ref="B54:Q54"/>
    <mergeCell ref="B53:R53"/>
    <mergeCell ref="AM3:AX3"/>
    <mergeCell ref="AY3:BJ3"/>
    <mergeCell ref="BK3:BV3"/>
    <mergeCell ref="B1:AL1"/>
    <mergeCell ref="C3:N3"/>
    <mergeCell ref="O3:Z3"/>
    <mergeCell ref="AA3:AL3"/>
    <mergeCell ref="A1:A2"/>
    <mergeCell ref="B49:Q49"/>
    <mergeCell ref="B50:Q50"/>
    <mergeCell ref="B51:Q51"/>
    <mergeCell ref="B52:Q52"/>
    <mergeCell ref="B44:Q44"/>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29"/>
  <sheetViews>
    <sheetView workbookViewId="0">
      <pane xSplit="2" ySplit="4" topLeftCell="C5" activePane="bottomRight" state="frozen"/>
      <selection activeCell="BF63" sqref="BF63"/>
      <selection pane="topRight" activeCell="BF63" sqref="BF63"/>
      <selection pane="bottomLeft" activeCell="BF63" sqref="BF63"/>
      <selection pane="bottomRight" activeCell="B38" sqref="B38:R38"/>
    </sheetView>
  </sheetViews>
  <sheetFormatPr defaultColWidth="8.54296875" defaultRowHeight="10.5" x14ac:dyDescent="0.25"/>
  <cols>
    <col min="1" max="1" width="11.54296875" style="127" customWidth="1"/>
    <col min="2" max="2" width="42.7265625" style="120" customWidth="1"/>
    <col min="3" max="50" width="6.54296875" style="120" customWidth="1"/>
    <col min="51" max="55" width="6.54296875" style="357" customWidth="1"/>
    <col min="56" max="58" width="6.54296875" style="465" customWidth="1"/>
    <col min="59" max="62" width="6.54296875" style="357" customWidth="1"/>
    <col min="63" max="74" width="6.54296875" style="120" customWidth="1"/>
    <col min="75" max="16384" width="8.54296875" style="120"/>
  </cols>
  <sheetData>
    <row r="1" spans="1:74" ht="13.4" customHeight="1" x14ac:dyDescent="0.3">
      <c r="A1" s="649" t="s">
        <v>699</v>
      </c>
      <c r="B1" s="665" t="s">
        <v>1435</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4" ht="12.5" x14ac:dyDescent="0.25">
      <c r="A2" s="650"/>
      <c r="B2" s="392" t="str">
        <f>"U.S. Energy Information Administration  |  Short-Term Energy Outlook  - "&amp;Dates!D1</f>
        <v>U.S. Energy Information Administration  |  Short-Term Energy Outlook  - May 2024</v>
      </c>
      <c r="C2" s="393"/>
      <c r="D2" s="393"/>
      <c r="E2" s="393"/>
      <c r="F2" s="393"/>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393"/>
      <c r="AL2" s="393"/>
    </row>
    <row r="3" spans="1:74" s="9" customFormat="1" ht="13" x14ac:dyDescent="0.3">
      <c r="A3" s="575" t="s">
        <v>1155</v>
      </c>
      <c r="B3" s="563"/>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s="9" customFormat="1" x14ac:dyDescent="0.25">
      <c r="A4" s="587" t="str">
        <f>TEXT(Dates!$D$2,"dddd, mmmm d, yyyy")</f>
        <v>Thursday, May 2, 2024</v>
      </c>
      <c r="B4" s="13"/>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589"/>
      <c r="B5" s="598" t="s">
        <v>1437</v>
      </c>
      <c r="BG5" s="465"/>
      <c r="BK5" s="292"/>
      <c r="BL5" s="292"/>
      <c r="BM5" s="292"/>
      <c r="BN5" s="292"/>
      <c r="BO5" s="292"/>
      <c r="BP5" s="292"/>
      <c r="BQ5" s="292"/>
      <c r="BR5" s="292"/>
      <c r="BS5" s="292"/>
      <c r="BT5" s="292"/>
      <c r="BU5" s="292"/>
      <c r="BV5" s="292"/>
    </row>
    <row r="6" spans="1:74" ht="11.15" customHeight="1" x14ac:dyDescent="0.25">
      <c r="A6" s="589" t="s">
        <v>311</v>
      </c>
      <c r="B6" s="591" t="s">
        <v>1327</v>
      </c>
      <c r="C6" s="198">
        <v>68.639053677999996</v>
      </c>
      <c r="D6" s="198">
        <v>68.146607060999997</v>
      </c>
      <c r="E6" s="198">
        <v>68.284447188000001</v>
      </c>
      <c r="F6" s="198">
        <v>65.572164278000002</v>
      </c>
      <c r="G6" s="198">
        <v>60.189623867000002</v>
      </c>
      <c r="H6" s="198">
        <v>62.215491884000002</v>
      </c>
      <c r="I6" s="198">
        <v>63.367080209999997</v>
      </c>
      <c r="J6" s="198">
        <v>63.34164165</v>
      </c>
      <c r="K6" s="198">
        <v>63.376085076000003</v>
      </c>
      <c r="L6" s="198">
        <v>63.202260828</v>
      </c>
      <c r="M6" s="198">
        <v>64.11523407</v>
      </c>
      <c r="N6" s="198">
        <v>63.831982443000001</v>
      </c>
      <c r="O6" s="198">
        <v>64.471880451999994</v>
      </c>
      <c r="P6" s="198">
        <v>61.576653757000003</v>
      </c>
      <c r="Q6" s="198">
        <v>64.768106579000005</v>
      </c>
      <c r="R6" s="198">
        <v>64.841424623999998</v>
      </c>
      <c r="S6" s="198">
        <v>65.277851677000001</v>
      </c>
      <c r="T6" s="198">
        <v>65.266855518</v>
      </c>
      <c r="U6" s="198">
        <v>66.096687949</v>
      </c>
      <c r="V6" s="198">
        <v>65.501853632000007</v>
      </c>
      <c r="W6" s="198">
        <v>65.401366163999995</v>
      </c>
      <c r="X6" s="198">
        <v>66.418789093000001</v>
      </c>
      <c r="Y6" s="198">
        <v>66.788336311999998</v>
      </c>
      <c r="Z6" s="198">
        <v>66.165741189000002</v>
      </c>
      <c r="AA6" s="198">
        <v>66.031096723000005</v>
      </c>
      <c r="AB6" s="198">
        <v>66.150714245000003</v>
      </c>
      <c r="AC6" s="198">
        <v>67.152429577999996</v>
      </c>
      <c r="AD6" s="198">
        <v>66.048125120999998</v>
      </c>
      <c r="AE6" s="198">
        <v>66.421198341999997</v>
      </c>
      <c r="AF6" s="198">
        <v>66.6621399</v>
      </c>
      <c r="AG6" s="198">
        <v>67.572822948999999</v>
      </c>
      <c r="AH6" s="198">
        <v>67.208417835000006</v>
      </c>
      <c r="AI6" s="198">
        <v>67.488165722000005</v>
      </c>
      <c r="AJ6" s="198">
        <v>68.058874141999993</v>
      </c>
      <c r="AK6" s="198">
        <v>68.496269009000002</v>
      </c>
      <c r="AL6" s="198">
        <v>67.302573862000003</v>
      </c>
      <c r="AM6" s="198">
        <v>68.087252741</v>
      </c>
      <c r="AN6" s="198">
        <v>68.401206223000003</v>
      </c>
      <c r="AO6" s="198">
        <v>68.510369382999997</v>
      </c>
      <c r="AP6" s="198">
        <v>68.628529624999999</v>
      </c>
      <c r="AQ6" s="198">
        <v>68.629000121999994</v>
      </c>
      <c r="AR6" s="198">
        <v>69.821067877000004</v>
      </c>
      <c r="AS6" s="198">
        <v>69.998486784999997</v>
      </c>
      <c r="AT6" s="198">
        <v>69.882913247999994</v>
      </c>
      <c r="AU6" s="198">
        <v>70.305827430999997</v>
      </c>
      <c r="AV6" s="198">
        <v>70.536928623999998</v>
      </c>
      <c r="AW6" s="198">
        <v>71.234978506999994</v>
      </c>
      <c r="AX6" s="198">
        <v>71.228439550999994</v>
      </c>
      <c r="AY6" s="198">
        <v>69.042721815999997</v>
      </c>
      <c r="AZ6" s="198">
        <v>69.933411648000003</v>
      </c>
      <c r="BA6" s="198">
        <v>70.286422552999994</v>
      </c>
      <c r="BB6" s="198">
        <v>69.945487053999997</v>
      </c>
      <c r="BC6" s="291">
        <v>70.099317056999993</v>
      </c>
      <c r="BD6" s="291">
        <v>70.381546885999995</v>
      </c>
      <c r="BE6" s="291">
        <v>70.889853990000006</v>
      </c>
      <c r="BF6" s="291">
        <v>71.046604086000002</v>
      </c>
      <c r="BG6" s="291">
        <v>70.883377030000005</v>
      </c>
      <c r="BH6" s="291">
        <v>71.213700017999997</v>
      </c>
      <c r="BI6" s="291">
        <v>71.436691081999996</v>
      </c>
      <c r="BJ6" s="291">
        <v>71.221309410000003</v>
      </c>
      <c r="BK6" s="291">
        <v>71.346854750999995</v>
      </c>
      <c r="BL6" s="291">
        <v>71.164653328</v>
      </c>
      <c r="BM6" s="291">
        <v>71.424255235000004</v>
      </c>
      <c r="BN6" s="291">
        <v>71.721581525000005</v>
      </c>
      <c r="BO6" s="291">
        <v>71.927752991000006</v>
      </c>
      <c r="BP6" s="291">
        <v>72.488264819999998</v>
      </c>
      <c r="BQ6" s="291">
        <v>72.854290375999994</v>
      </c>
      <c r="BR6" s="291">
        <v>72.551224779999998</v>
      </c>
      <c r="BS6" s="291">
        <v>72.545440442</v>
      </c>
      <c r="BT6" s="291">
        <v>72.862115837000005</v>
      </c>
      <c r="BU6" s="291">
        <v>73.091734715000001</v>
      </c>
      <c r="BV6" s="291">
        <v>72.849870617999997</v>
      </c>
    </row>
    <row r="7" spans="1:74" ht="11.15" customHeight="1" x14ac:dyDescent="0.25">
      <c r="A7" s="589" t="s">
        <v>301</v>
      </c>
      <c r="B7" s="591" t="s">
        <v>1328</v>
      </c>
      <c r="C7" s="198">
        <v>28.129288319</v>
      </c>
      <c r="D7" s="198">
        <v>27.866290797000001</v>
      </c>
      <c r="E7" s="198">
        <v>27.895338158000001</v>
      </c>
      <c r="F7" s="198">
        <v>25.437638233000001</v>
      </c>
      <c r="G7" s="198">
        <v>22.869857415999999</v>
      </c>
      <c r="H7" s="198">
        <v>24.531799567</v>
      </c>
      <c r="I7" s="198">
        <v>25.361257835</v>
      </c>
      <c r="J7" s="198">
        <v>24.828906319000001</v>
      </c>
      <c r="K7" s="198">
        <v>25.290589567000001</v>
      </c>
      <c r="L7" s="198">
        <v>25.068614964999998</v>
      </c>
      <c r="M7" s="198">
        <v>26.219590199999999</v>
      </c>
      <c r="N7" s="198">
        <v>26.043907513000001</v>
      </c>
      <c r="O7" s="198">
        <v>26.141440303</v>
      </c>
      <c r="P7" s="198">
        <v>23.507868829</v>
      </c>
      <c r="Q7" s="198">
        <v>26.223039076999999</v>
      </c>
      <c r="R7" s="198">
        <v>26.214075099999999</v>
      </c>
      <c r="S7" s="198">
        <v>26.576025690000002</v>
      </c>
      <c r="T7" s="198">
        <v>26.687885566999999</v>
      </c>
      <c r="U7" s="198">
        <v>26.817527626</v>
      </c>
      <c r="V7" s="198">
        <v>26.504464403</v>
      </c>
      <c r="W7" s="198">
        <v>25.959453411999998</v>
      </c>
      <c r="X7" s="198">
        <v>27.334367112999999</v>
      </c>
      <c r="Y7" s="198">
        <v>27.747980644999998</v>
      </c>
      <c r="Z7" s="198">
        <v>27.498984221000001</v>
      </c>
      <c r="AA7" s="198">
        <v>26.823594916000001</v>
      </c>
      <c r="AB7" s="198">
        <v>26.726117238</v>
      </c>
      <c r="AC7" s="198">
        <v>27.833661904</v>
      </c>
      <c r="AD7" s="198">
        <v>27.605988330999999</v>
      </c>
      <c r="AE7" s="198">
        <v>27.514722348999999</v>
      </c>
      <c r="AF7" s="198">
        <v>27.835814287000002</v>
      </c>
      <c r="AG7" s="198">
        <v>28.20026622</v>
      </c>
      <c r="AH7" s="198">
        <v>28.121217129000001</v>
      </c>
      <c r="AI7" s="198">
        <v>28.487565522000001</v>
      </c>
      <c r="AJ7" s="198">
        <v>28.710521988</v>
      </c>
      <c r="AK7" s="198">
        <v>28.872554132000001</v>
      </c>
      <c r="AL7" s="198">
        <v>28.041003355000001</v>
      </c>
      <c r="AM7" s="198">
        <v>28.710935263</v>
      </c>
      <c r="AN7" s="198">
        <v>28.721427357</v>
      </c>
      <c r="AO7" s="198">
        <v>29.293509871000001</v>
      </c>
      <c r="AP7" s="198">
        <v>29.269257932999999</v>
      </c>
      <c r="AQ7" s="198">
        <v>28.910317097</v>
      </c>
      <c r="AR7" s="198">
        <v>29.6988184</v>
      </c>
      <c r="AS7" s="198">
        <v>29.922587934999999</v>
      </c>
      <c r="AT7" s="198">
        <v>30.148685258</v>
      </c>
      <c r="AU7" s="198">
        <v>30.419371667</v>
      </c>
      <c r="AV7" s="198">
        <v>30.501844644999998</v>
      </c>
      <c r="AW7" s="198">
        <v>30.995444393</v>
      </c>
      <c r="AX7" s="198">
        <v>30.875907443999999</v>
      </c>
      <c r="AY7" s="198">
        <v>28.976914145999999</v>
      </c>
      <c r="AZ7" s="198">
        <v>30.212322988</v>
      </c>
      <c r="BA7" s="198">
        <v>30.203123762000001</v>
      </c>
      <c r="BB7" s="198">
        <v>30.016052678000001</v>
      </c>
      <c r="BC7" s="291">
        <v>29.980813821000002</v>
      </c>
      <c r="BD7" s="291">
        <v>30.204254849000002</v>
      </c>
      <c r="BE7" s="291">
        <v>30.473949816000001</v>
      </c>
      <c r="BF7" s="291">
        <v>30.663707501000001</v>
      </c>
      <c r="BG7" s="291">
        <v>30.524212044999999</v>
      </c>
      <c r="BH7" s="291">
        <v>30.772569562000001</v>
      </c>
      <c r="BI7" s="291">
        <v>31.108998558</v>
      </c>
      <c r="BJ7" s="291">
        <v>31.230246645000001</v>
      </c>
      <c r="BK7" s="291">
        <v>31.157412723</v>
      </c>
      <c r="BL7" s="291">
        <v>30.851537587999999</v>
      </c>
      <c r="BM7" s="291">
        <v>31.270476903999999</v>
      </c>
      <c r="BN7" s="291">
        <v>31.123629437000002</v>
      </c>
      <c r="BO7" s="291">
        <v>31.167860896000001</v>
      </c>
      <c r="BP7" s="291">
        <v>31.275787348000001</v>
      </c>
      <c r="BQ7" s="291">
        <v>31.435596117999999</v>
      </c>
      <c r="BR7" s="291">
        <v>31.478262747999999</v>
      </c>
      <c r="BS7" s="291">
        <v>31.254825694000001</v>
      </c>
      <c r="BT7" s="291">
        <v>31.533733114</v>
      </c>
      <c r="BU7" s="291">
        <v>31.811564723</v>
      </c>
      <c r="BV7" s="291">
        <v>31.838142617999999</v>
      </c>
    </row>
    <row r="8" spans="1:74" ht="11.15" customHeight="1" x14ac:dyDescent="0.25">
      <c r="A8" s="589" t="s">
        <v>229</v>
      </c>
      <c r="B8" s="592" t="s">
        <v>1329</v>
      </c>
      <c r="C8" s="198">
        <v>5.5714041999999999</v>
      </c>
      <c r="D8" s="198">
        <v>5.6874041999999996</v>
      </c>
      <c r="E8" s="198">
        <v>5.5974041999999997</v>
      </c>
      <c r="F8" s="198">
        <v>4.9664042000000004</v>
      </c>
      <c r="G8" s="198">
        <v>4.7114041999999996</v>
      </c>
      <c r="H8" s="198">
        <v>4.9804041999999997</v>
      </c>
      <c r="I8" s="198">
        <v>4.9444042000000001</v>
      </c>
      <c r="J8" s="198">
        <v>4.8364041999999996</v>
      </c>
      <c r="K8" s="198">
        <v>4.9684042000000002</v>
      </c>
      <c r="L8" s="198">
        <v>5.2554042000000001</v>
      </c>
      <c r="M8" s="198">
        <v>5.5844041999999998</v>
      </c>
      <c r="N8" s="198">
        <v>5.7274041999999996</v>
      </c>
      <c r="O8" s="198">
        <v>5.7187850999999998</v>
      </c>
      <c r="P8" s="198">
        <v>5.5137850999999998</v>
      </c>
      <c r="Q8" s="198">
        <v>5.6177850999999999</v>
      </c>
      <c r="R8" s="198">
        <v>5.2427850999999999</v>
      </c>
      <c r="S8" s="198">
        <v>5.3347851000000004</v>
      </c>
      <c r="T8" s="198">
        <v>5.5237850999999996</v>
      </c>
      <c r="U8" s="198">
        <v>5.6507851000000002</v>
      </c>
      <c r="V8" s="198">
        <v>5.4665697707999996</v>
      </c>
      <c r="W8" s="198">
        <v>5.3385697708000004</v>
      </c>
      <c r="X8" s="198">
        <v>5.7025697708000003</v>
      </c>
      <c r="Y8" s="198">
        <v>5.7725697707999997</v>
      </c>
      <c r="Z8" s="198">
        <v>5.5555697708</v>
      </c>
      <c r="AA8" s="198">
        <v>5.4868128907999996</v>
      </c>
      <c r="AB8" s="198">
        <v>5.7272735364000003</v>
      </c>
      <c r="AC8" s="198">
        <v>5.7582210287000004</v>
      </c>
      <c r="AD8" s="198">
        <v>5.6019283986000001</v>
      </c>
      <c r="AE8" s="198">
        <v>5.4099762480000004</v>
      </c>
      <c r="AF8" s="198">
        <v>5.5345326208000003</v>
      </c>
      <c r="AG8" s="198">
        <v>5.7283759405000003</v>
      </c>
      <c r="AH8" s="198">
        <v>5.7509920000000001</v>
      </c>
      <c r="AI8" s="198">
        <v>5.6772192969999997</v>
      </c>
      <c r="AJ8" s="198">
        <v>5.8057309334999996</v>
      </c>
      <c r="AK8" s="198">
        <v>5.9174413741</v>
      </c>
      <c r="AL8" s="198">
        <v>6.0106719999999996</v>
      </c>
      <c r="AM8" s="198">
        <v>5.8202629741000003</v>
      </c>
      <c r="AN8" s="198">
        <v>5.7241</v>
      </c>
      <c r="AO8" s="198">
        <v>5.8240999999999996</v>
      </c>
      <c r="AP8" s="198">
        <v>5.6285999999999996</v>
      </c>
      <c r="AQ8" s="198">
        <v>5.2135999999999996</v>
      </c>
      <c r="AR8" s="198">
        <v>5.4865000000000004</v>
      </c>
      <c r="AS8" s="198">
        <v>5.8440000000000003</v>
      </c>
      <c r="AT8" s="198">
        <v>5.8434999999999997</v>
      </c>
      <c r="AU8" s="198">
        <v>5.6715</v>
      </c>
      <c r="AV8" s="198">
        <v>5.8487</v>
      </c>
      <c r="AW8" s="198">
        <v>6.2008821844000002</v>
      </c>
      <c r="AX8" s="198">
        <v>6.2571386601999999</v>
      </c>
      <c r="AY8" s="198">
        <v>5.8161261573000003</v>
      </c>
      <c r="AZ8" s="198">
        <v>5.9594940029999997</v>
      </c>
      <c r="BA8" s="198">
        <v>6.0192804428000004</v>
      </c>
      <c r="BB8" s="198">
        <v>5.8449687002999999</v>
      </c>
      <c r="BC8" s="291">
        <v>5.7662894223999999</v>
      </c>
      <c r="BD8" s="291">
        <v>5.8787197869999996</v>
      </c>
      <c r="BE8" s="291">
        <v>6.1088629984000002</v>
      </c>
      <c r="BF8" s="291">
        <v>6.1234767362999998</v>
      </c>
      <c r="BG8" s="291">
        <v>5.9951915796000002</v>
      </c>
      <c r="BH8" s="291">
        <v>6.1797625820000004</v>
      </c>
      <c r="BI8" s="291">
        <v>6.3213681575000003</v>
      </c>
      <c r="BJ8" s="291">
        <v>6.3990126013999999</v>
      </c>
      <c r="BK8" s="291">
        <v>6.3765609776999996</v>
      </c>
      <c r="BL8" s="291">
        <v>6.3898977826000003</v>
      </c>
      <c r="BM8" s="291">
        <v>6.3611012519000001</v>
      </c>
      <c r="BN8" s="291">
        <v>6.1296372691999998</v>
      </c>
      <c r="BO8" s="291">
        <v>5.9916301205</v>
      </c>
      <c r="BP8" s="291">
        <v>6.0645573649999998</v>
      </c>
      <c r="BQ8" s="291">
        <v>6.2714008851000003</v>
      </c>
      <c r="BR8" s="291">
        <v>6.2621917786000001</v>
      </c>
      <c r="BS8" s="291">
        <v>6.1201067236000002</v>
      </c>
      <c r="BT8" s="291">
        <v>6.2914646511000001</v>
      </c>
      <c r="BU8" s="291">
        <v>6.4203766027000002</v>
      </c>
      <c r="BV8" s="291">
        <v>6.4917354861999996</v>
      </c>
    </row>
    <row r="9" spans="1:74" ht="11.15" customHeight="1" x14ac:dyDescent="0.25">
      <c r="A9" s="589" t="s">
        <v>230</v>
      </c>
      <c r="B9" s="592" t="s">
        <v>1330</v>
      </c>
      <c r="C9" s="198">
        <v>1.9912847</v>
      </c>
      <c r="D9" s="198">
        <v>1.9943846999999999</v>
      </c>
      <c r="E9" s="198">
        <v>2.0108847000000001</v>
      </c>
      <c r="F9" s="198">
        <v>1.9956847</v>
      </c>
      <c r="G9" s="198">
        <v>1.9110847</v>
      </c>
      <c r="H9" s="198">
        <v>1.8951846999999999</v>
      </c>
      <c r="I9" s="198">
        <v>1.8790846999999999</v>
      </c>
      <c r="J9" s="198">
        <v>1.9207847</v>
      </c>
      <c r="K9" s="198">
        <v>1.9221847000000001</v>
      </c>
      <c r="L9" s="198">
        <v>1.8871846999999999</v>
      </c>
      <c r="M9" s="198">
        <v>1.8867847</v>
      </c>
      <c r="N9" s="198">
        <v>1.9119847000000001</v>
      </c>
      <c r="O9" s="198">
        <v>1.9014853</v>
      </c>
      <c r="P9" s="198">
        <v>1.9274853000000001</v>
      </c>
      <c r="Q9" s="198">
        <v>1.9521853</v>
      </c>
      <c r="R9" s="198">
        <v>1.9481853</v>
      </c>
      <c r="S9" s="198">
        <v>1.9467852999999999</v>
      </c>
      <c r="T9" s="198">
        <v>1.9409852999999999</v>
      </c>
      <c r="U9" s="198">
        <v>1.9313853000000001</v>
      </c>
      <c r="V9" s="198">
        <v>1.8633573745000001</v>
      </c>
      <c r="W9" s="198">
        <v>1.8997573745</v>
      </c>
      <c r="X9" s="198">
        <v>1.9128573744999999</v>
      </c>
      <c r="Y9" s="198">
        <v>1.9317573745000001</v>
      </c>
      <c r="Z9" s="198">
        <v>1.9288726111000001</v>
      </c>
      <c r="AA9" s="198">
        <v>1.9293205094999999</v>
      </c>
      <c r="AB9" s="198">
        <v>1.9101271657000001</v>
      </c>
      <c r="AC9" s="198">
        <v>1.9013271656999999</v>
      </c>
      <c r="AD9" s="198">
        <v>1.8833271656999999</v>
      </c>
      <c r="AE9" s="198">
        <v>1.8924271657</v>
      </c>
      <c r="AF9" s="198">
        <v>1.9005271657</v>
      </c>
      <c r="AG9" s="198">
        <v>1.8969261181999999</v>
      </c>
      <c r="AH9" s="198">
        <v>1.90316</v>
      </c>
      <c r="AI9" s="198">
        <v>1.9009344581000001</v>
      </c>
      <c r="AJ9" s="198">
        <v>1.9027517641</v>
      </c>
      <c r="AK9" s="198">
        <v>1.9091932241</v>
      </c>
      <c r="AL9" s="198">
        <v>1.901535</v>
      </c>
      <c r="AM9" s="198">
        <v>1.9912962241000001</v>
      </c>
      <c r="AN9" s="198">
        <v>2.1116000000000001</v>
      </c>
      <c r="AO9" s="198">
        <v>2.1217000000000001</v>
      </c>
      <c r="AP9" s="198">
        <v>2.1602999999999999</v>
      </c>
      <c r="AQ9" s="198">
        <v>2.1640000000000001</v>
      </c>
      <c r="AR9" s="198">
        <v>2.1480000000000001</v>
      </c>
      <c r="AS9" s="198">
        <v>2.0912000000000002</v>
      </c>
      <c r="AT9" s="198">
        <v>2.1089000000000002</v>
      </c>
      <c r="AU9" s="198">
        <v>2.1214</v>
      </c>
      <c r="AV9" s="198">
        <v>2.0975999999999999</v>
      </c>
      <c r="AW9" s="198">
        <v>2.0979791086000001</v>
      </c>
      <c r="AX9" s="198">
        <v>2.0856819128000001</v>
      </c>
      <c r="AY9" s="198">
        <v>2.0544978599000001</v>
      </c>
      <c r="AZ9" s="198">
        <v>2.0464514680999999</v>
      </c>
      <c r="BA9" s="198">
        <v>2.0445895008999999</v>
      </c>
      <c r="BB9" s="198">
        <v>2.0259164961999998</v>
      </c>
      <c r="BC9" s="291">
        <v>2.0172137983999998</v>
      </c>
      <c r="BD9" s="291">
        <v>2.0105586621999998</v>
      </c>
      <c r="BE9" s="291">
        <v>1.9983398175</v>
      </c>
      <c r="BF9" s="291">
        <v>1.9960938644999999</v>
      </c>
      <c r="BG9" s="291">
        <v>1.9910673650999999</v>
      </c>
      <c r="BH9" s="291">
        <v>1.9756687800999999</v>
      </c>
      <c r="BI9" s="291">
        <v>1.9617282005000001</v>
      </c>
      <c r="BJ9" s="291">
        <v>1.9596921432000001</v>
      </c>
      <c r="BK9" s="291">
        <v>1.9673002451999999</v>
      </c>
      <c r="BL9" s="291">
        <v>1.9685359054</v>
      </c>
      <c r="BM9" s="291">
        <v>1.9639990520999999</v>
      </c>
      <c r="BN9" s="291">
        <v>1.9470594683</v>
      </c>
      <c r="BO9" s="291">
        <v>1.9398196754000001</v>
      </c>
      <c r="BP9" s="291">
        <v>1.9345601825000001</v>
      </c>
      <c r="BQ9" s="291">
        <v>1.9236043331999999</v>
      </c>
      <c r="BR9" s="291">
        <v>1.9224818693000001</v>
      </c>
      <c r="BS9" s="291">
        <v>1.9185420707</v>
      </c>
      <c r="BT9" s="291">
        <v>1.9040869625000001</v>
      </c>
      <c r="BU9" s="291">
        <v>1.8910197202000001</v>
      </c>
      <c r="BV9" s="291">
        <v>1.8898145320999999</v>
      </c>
    </row>
    <row r="10" spans="1:74" ht="11.15" customHeight="1" x14ac:dyDescent="0.25">
      <c r="A10" s="589" t="s">
        <v>231</v>
      </c>
      <c r="B10" s="592" t="s">
        <v>1331</v>
      </c>
      <c r="C10" s="198">
        <v>20.566599418999999</v>
      </c>
      <c r="D10" s="198">
        <v>20.184501897000001</v>
      </c>
      <c r="E10" s="198">
        <v>20.287049258</v>
      </c>
      <c r="F10" s="198">
        <v>18.475549333</v>
      </c>
      <c r="G10" s="198">
        <v>16.247368516000002</v>
      </c>
      <c r="H10" s="198">
        <v>17.656210667</v>
      </c>
      <c r="I10" s="198">
        <v>18.537768934999999</v>
      </c>
      <c r="J10" s="198">
        <v>18.071717418999999</v>
      </c>
      <c r="K10" s="198">
        <v>18.400000667</v>
      </c>
      <c r="L10" s="198">
        <v>17.926026064999999</v>
      </c>
      <c r="M10" s="198">
        <v>18.748401300000001</v>
      </c>
      <c r="N10" s="198">
        <v>18.404518613</v>
      </c>
      <c r="O10" s="198">
        <v>18.521169903000001</v>
      </c>
      <c r="P10" s="198">
        <v>16.066598428999999</v>
      </c>
      <c r="Q10" s="198">
        <v>18.653068677</v>
      </c>
      <c r="R10" s="198">
        <v>19.023104700000001</v>
      </c>
      <c r="S10" s="198">
        <v>19.294455289999998</v>
      </c>
      <c r="T10" s="198">
        <v>19.223115167</v>
      </c>
      <c r="U10" s="198">
        <v>19.235357226000001</v>
      </c>
      <c r="V10" s="198">
        <v>19.174537258000001</v>
      </c>
      <c r="W10" s="198">
        <v>18.721126266999999</v>
      </c>
      <c r="X10" s="198">
        <v>19.718939968000001</v>
      </c>
      <c r="Y10" s="198">
        <v>20.043653500000001</v>
      </c>
      <c r="Z10" s="198">
        <v>20.014541839</v>
      </c>
      <c r="AA10" s="198">
        <v>19.407461516000001</v>
      </c>
      <c r="AB10" s="198">
        <v>19.088716536</v>
      </c>
      <c r="AC10" s="198">
        <v>20.17411371</v>
      </c>
      <c r="AD10" s="198">
        <v>20.120732767</v>
      </c>
      <c r="AE10" s="198">
        <v>20.212318934999999</v>
      </c>
      <c r="AF10" s="198">
        <v>20.400754500000001</v>
      </c>
      <c r="AG10" s="198">
        <v>20.574964161</v>
      </c>
      <c r="AH10" s="198">
        <v>20.467065129000002</v>
      </c>
      <c r="AI10" s="198">
        <v>20.909411767000002</v>
      </c>
      <c r="AJ10" s="198">
        <v>21.002039289999999</v>
      </c>
      <c r="AK10" s="198">
        <v>21.045919532999999</v>
      </c>
      <c r="AL10" s="198">
        <v>20.128796354999999</v>
      </c>
      <c r="AM10" s="198">
        <v>20.899376064999998</v>
      </c>
      <c r="AN10" s="198">
        <v>20.885727357</v>
      </c>
      <c r="AO10" s="198">
        <v>21.347709870999999</v>
      </c>
      <c r="AP10" s="198">
        <v>21.480357933000001</v>
      </c>
      <c r="AQ10" s="198">
        <v>21.532717096999999</v>
      </c>
      <c r="AR10" s="198">
        <v>22.064318400000001</v>
      </c>
      <c r="AS10" s="198">
        <v>21.987387935000001</v>
      </c>
      <c r="AT10" s="198">
        <v>22.196285258</v>
      </c>
      <c r="AU10" s="198">
        <v>22.626471667000001</v>
      </c>
      <c r="AV10" s="198">
        <v>22.555544645000001</v>
      </c>
      <c r="AW10" s="198">
        <v>22.696583100000002</v>
      </c>
      <c r="AX10" s="198">
        <v>22.533086870999998</v>
      </c>
      <c r="AY10" s="198">
        <v>21.106290129000001</v>
      </c>
      <c r="AZ10" s="198">
        <v>22.206377517</v>
      </c>
      <c r="BA10" s="198">
        <v>22.139253818</v>
      </c>
      <c r="BB10" s="198">
        <v>22.145167482000002</v>
      </c>
      <c r="BC10" s="291">
        <v>22.197310600000002</v>
      </c>
      <c r="BD10" s="291">
        <v>22.314976399999999</v>
      </c>
      <c r="BE10" s="291">
        <v>22.366747</v>
      </c>
      <c r="BF10" s="291">
        <v>22.544136900000002</v>
      </c>
      <c r="BG10" s="291">
        <v>22.537953099999999</v>
      </c>
      <c r="BH10" s="291">
        <v>22.617138199999999</v>
      </c>
      <c r="BI10" s="291">
        <v>22.825902200000002</v>
      </c>
      <c r="BJ10" s="291">
        <v>22.8715419</v>
      </c>
      <c r="BK10" s="291">
        <v>22.813551499999999</v>
      </c>
      <c r="BL10" s="291">
        <v>22.493103900000001</v>
      </c>
      <c r="BM10" s="291">
        <v>22.945376599999999</v>
      </c>
      <c r="BN10" s="291">
        <v>23.046932699999999</v>
      </c>
      <c r="BO10" s="291">
        <v>23.236411100000002</v>
      </c>
      <c r="BP10" s="291">
        <v>23.276669800000001</v>
      </c>
      <c r="BQ10" s="291">
        <v>23.240590900000001</v>
      </c>
      <c r="BR10" s="291">
        <v>23.293589099999998</v>
      </c>
      <c r="BS10" s="291">
        <v>23.216176900000001</v>
      </c>
      <c r="BT10" s="291">
        <v>23.338181500000001</v>
      </c>
      <c r="BU10" s="291">
        <v>23.5001684</v>
      </c>
      <c r="BV10" s="291">
        <v>23.4565926</v>
      </c>
    </row>
    <row r="11" spans="1:74" ht="11.15" customHeight="1" x14ac:dyDescent="0.25">
      <c r="A11" s="589" t="s">
        <v>300</v>
      </c>
      <c r="B11" s="591" t="s">
        <v>1332</v>
      </c>
      <c r="C11" s="198">
        <v>6.1315731597000003</v>
      </c>
      <c r="D11" s="198">
        <v>5.9543636556999999</v>
      </c>
      <c r="E11" s="198">
        <v>5.9835320335000004</v>
      </c>
      <c r="F11" s="198">
        <v>5.8390093633999998</v>
      </c>
      <c r="G11" s="198">
        <v>5.8987706898000001</v>
      </c>
      <c r="H11" s="198">
        <v>6.4214448677</v>
      </c>
      <c r="I11" s="198">
        <v>6.6799132567999999</v>
      </c>
      <c r="J11" s="198">
        <v>6.6875854830000003</v>
      </c>
      <c r="K11" s="198">
        <v>6.5563885519999996</v>
      </c>
      <c r="L11" s="198">
        <v>6.3147068280000003</v>
      </c>
      <c r="M11" s="198">
        <v>5.8630142385999999</v>
      </c>
      <c r="N11" s="198">
        <v>5.5330284080999999</v>
      </c>
      <c r="O11" s="198">
        <v>5.6556251166999996</v>
      </c>
      <c r="P11" s="198">
        <v>5.5763780196999999</v>
      </c>
      <c r="Q11" s="198">
        <v>5.6743891976</v>
      </c>
      <c r="R11" s="198">
        <v>6.0670885953000004</v>
      </c>
      <c r="S11" s="198">
        <v>6.3992176176999997</v>
      </c>
      <c r="T11" s="198">
        <v>6.3893765416999999</v>
      </c>
      <c r="U11" s="198">
        <v>6.7174546858999999</v>
      </c>
      <c r="V11" s="198">
        <v>6.6674832998999998</v>
      </c>
      <c r="W11" s="198">
        <v>6.6836884021999996</v>
      </c>
      <c r="X11" s="198">
        <v>6.0734632550000001</v>
      </c>
      <c r="Y11" s="198">
        <v>5.8305851755999996</v>
      </c>
      <c r="Z11" s="198">
        <v>5.4777295581000001</v>
      </c>
      <c r="AA11" s="198">
        <v>5.8512664011000002</v>
      </c>
      <c r="AB11" s="198">
        <v>5.7949178286</v>
      </c>
      <c r="AC11" s="198">
        <v>5.8513571819000001</v>
      </c>
      <c r="AD11" s="198">
        <v>6.2167371555999997</v>
      </c>
      <c r="AE11" s="198">
        <v>6.5394546428</v>
      </c>
      <c r="AF11" s="198">
        <v>6.4724835282999997</v>
      </c>
      <c r="AG11" s="198">
        <v>6.8338548523</v>
      </c>
      <c r="AH11" s="198">
        <v>6.9054663022999998</v>
      </c>
      <c r="AI11" s="198">
        <v>6.8555831278000001</v>
      </c>
      <c r="AJ11" s="198">
        <v>6.8981007149</v>
      </c>
      <c r="AK11" s="198">
        <v>6.5536265810999996</v>
      </c>
      <c r="AL11" s="198">
        <v>6.2808276270999999</v>
      </c>
      <c r="AM11" s="198">
        <v>6.3728074285999998</v>
      </c>
      <c r="AN11" s="198">
        <v>6.3076773889000002</v>
      </c>
      <c r="AO11" s="198">
        <v>6.2497580352000002</v>
      </c>
      <c r="AP11" s="198">
        <v>6.5589702147000004</v>
      </c>
      <c r="AQ11" s="198">
        <v>7.1191830251999999</v>
      </c>
      <c r="AR11" s="198">
        <v>7.2985494769999999</v>
      </c>
      <c r="AS11" s="198">
        <v>7.6106988494000003</v>
      </c>
      <c r="AT11" s="198">
        <v>7.5458279900000003</v>
      </c>
      <c r="AU11" s="198">
        <v>7.7097557639999996</v>
      </c>
      <c r="AV11" s="198">
        <v>7.4348839790000003</v>
      </c>
      <c r="AW11" s="198">
        <v>7.4849231249999999</v>
      </c>
      <c r="AX11" s="198">
        <v>7.2855336948999998</v>
      </c>
      <c r="AY11" s="198">
        <v>7.0777844305000004</v>
      </c>
      <c r="AZ11" s="198">
        <v>6.9933635762000002</v>
      </c>
      <c r="BA11" s="198">
        <v>7.1698223995000001</v>
      </c>
      <c r="BB11" s="198">
        <v>7.4120591683999999</v>
      </c>
      <c r="BC11" s="291">
        <v>7.6917336903000004</v>
      </c>
      <c r="BD11" s="291">
        <v>7.7966920758000002</v>
      </c>
      <c r="BE11" s="291">
        <v>7.9710558773000004</v>
      </c>
      <c r="BF11" s="291">
        <v>7.9638206018000002</v>
      </c>
      <c r="BG11" s="291">
        <v>7.9743445258000003</v>
      </c>
      <c r="BH11" s="291">
        <v>7.7132519296000002</v>
      </c>
      <c r="BI11" s="291">
        <v>7.5616598018000003</v>
      </c>
      <c r="BJ11" s="291">
        <v>7.2273818203999998</v>
      </c>
      <c r="BK11" s="291">
        <v>7.1879746083000002</v>
      </c>
      <c r="BL11" s="291">
        <v>7.2779663232000003</v>
      </c>
      <c r="BM11" s="291">
        <v>7.1353193854999999</v>
      </c>
      <c r="BN11" s="291">
        <v>7.4669018072000002</v>
      </c>
      <c r="BO11" s="291">
        <v>7.7791487660999996</v>
      </c>
      <c r="BP11" s="291">
        <v>8.0526057250999994</v>
      </c>
      <c r="BQ11" s="291">
        <v>8.2078880757999997</v>
      </c>
      <c r="BR11" s="291">
        <v>8.2074702489</v>
      </c>
      <c r="BS11" s="291">
        <v>8.2311778993000004</v>
      </c>
      <c r="BT11" s="291">
        <v>7.9926144404999997</v>
      </c>
      <c r="BU11" s="291">
        <v>7.8669007334999996</v>
      </c>
      <c r="BV11" s="291">
        <v>7.6071219886000003</v>
      </c>
    </row>
    <row r="12" spans="1:74" ht="11.15" customHeight="1" x14ac:dyDescent="0.25">
      <c r="A12" s="589" t="s">
        <v>232</v>
      </c>
      <c r="B12" s="592" t="s">
        <v>1333</v>
      </c>
      <c r="C12" s="198">
        <v>0.69616054705999997</v>
      </c>
      <c r="D12" s="198">
        <v>0.72119799214000002</v>
      </c>
      <c r="E12" s="198">
        <v>0.71544326784000001</v>
      </c>
      <c r="F12" s="198">
        <v>0.61496925461999996</v>
      </c>
      <c r="G12" s="198">
        <v>0.60952850993999996</v>
      </c>
      <c r="H12" s="198">
        <v>0.63076933359999998</v>
      </c>
      <c r="I12" s="198">
        <v>0.66133737539000004</v>
      </c>
      <c r="J12" s="198">
        <v>0.65106809907999996</v>
      </c>
      <c r="K12" s="198">
        <v>0.65607379978000002</v>
      </c>
      <c r="L12" s="198">
        <v>0.63381265392999997</v>
      </c>
      <c r="M12" s="198">
        <v>0.64302426273000002</v>
      </c>
      <c r="N12" s="198">
        <v>0.64164195208999997</v>
      </c>
      <c r="O12" s="198">
        <v>0.65270601274999995</v>
      </c>
      <c r="P12" s="198">
        <v>0.63281379954999994</v>
      </c>
      <c r="Q12" s="198">
        <v>0.66415268813999995</v>
      </c>
      <c r="R12" s="198">
        <v>0.65852065570999996</v>
      </c>
      <c r="S12" s="198">
        <v>0.70844095099000004</v>
      </c>
      <c r="T12" s="198">
        <v>0.70483092617999998</v>
      </c>
      <c r="U12" s="198">
        <v>0.72944692466000005</v>
      </c>
      <c r="V12" s="198">
        <v>0.71845783694999998</v>
      </c>
      <c r="W12" s="198">
        <v>0.73352474497999998</v>
      </c>
      <c r="X12" s="198">
        <v>0.73415376302000002</v>
      </c>
      <c r="Y12" s="198">
        <v>0.73923760959999996</v>
      </c>
      <c r="Z12" s="198">
        <v>0.74581140251</v>
      </c>
      <c r="AA12" s="198">
        <v>0.76571132747000004</v>
      </c>
      <c r="AB12" s="198">
        <v>0.76807113763000001</v>
      </c>
      <c r="AC12" s="198">
        <v>0.76183554215000004</v>
      </c>
      <c r="AD12" s="198">
        <v>0.77697068998999996</v>
      </c>
      <c r="AE12" s="198">
        <v>0.77870476147000001</v>
      </c>
      <c r="AF12" s="198">
        <v>0.78825163391999997</v>
      </c>
      <c r="AG12" s="198">
        <v>0.77820615811000005</v>
      </c>
      <c r="AH12" s="198">
        <v>0.78241899999999998</v>
      </c>
      <c r="AI12" s="198">
        <v>0.79494186224999996</v>
      </c>
      <c r="AJ12" s="198">
        <v>0.82938491241000001</v>
      </c>
      <c r="AK12" s="198">
        <v>0.81552584354000002</v>
      </c>
      <c r="AL12" s="198">
        <v>0.81945800000000002</v>
      </c>
      <c r="AM12" s="198">
        <v>0.79604220247000002</v>
      </c>
      <c r="AN12" s="198">
        <v>0.80259999999999998</v>
      </c>
      <c r="AO12" s="198">
        <v>0.81620000000000004</v>
      </c>
      <c r="AP12" s="198">
        <v>0.81440000000000001</v>
      </c>
      <c r="AQ12" s="198">
        <v>0.8105</v>
      </c>
      <c r="AR12" s="198">
        <v>0.80059999999999998</v>
      </c>
      <c r="AS12" s="198">
        <v>0.80730000000000002</v>
      </c>
      <c r="AT12" s="198">
        <v>0.81399999999999995</v>
      </c>
      <c r="AU12" s="198">
        <v>0.82830000000000004</v>
      </c>
      <c r="AV12" s="198">
        <v>0.8367</v>
      </c>
      <c r="AW12" s="198">
        <v>0.84499346073000003</v>
      </c>
      <c r="AX12" s="198">
        <v>0.85244341283000002</v>
      </c>
      <c r="AY12" s="198">
        <v>0.85428353431000004</v>
      </c>
      <c r="AZ12" s="198">
        <v>0.84787340977000003</v>
      </c>
      <c r="BA12" s="198">
        <v>0.84998092006000003</v>
      </c>
      <c r="BB12" s="198">
        <v>0.84963136558999997</v>
      </c>
      <c r="BC12" s="291">
        <v>0.86575439942999999</v>
      </c>
      <c r="BD12" s="291">
        <v>0.87486410647000001</v>
      </c>
      <c r="BE12" s="291">
        <v>0.87981932457000001</v>
      </c>
      <c r="BF12" s="291">
        <v>0.88664722230000004</v>
      </c>
      <c r="BG12" s="291">
        <v>0.88655436329000004</v>
      </c>
      <c r="BH12" s="291">
        <v>0.90150988863000003</v>
      </c>
      <c r="BI12" s="291">
        <v>0.90399928863000001</v>
      </c>
      <c r="BJ12" s="291">
        <v>0.90288315879000003</v>
      </c>
      <c r="BK12" s="291">
        <v>0.90554597812000004</v>
      </c>
      <c r="BL12" s="291">
        <v>0.90768700320999995</v>
      </c>
      <c r="BM12" s="291">
        <v>0.90065195525999997</v>
      </c>
      <c r="BN12" s="291">
        <v>0.91155474570999995</v>
      </c>
      <c r="BO12" s="291">
        <v>0.90525486685000001</v>
      </c>
      <c r="BP12" s="291">
        <v>0.92193452591000002</v>
      </c>
      <c r="BQ12" s="291">
        <v>0.91668627267000002</v>
      </c>
      <c r="BR12" s="291">
        <v>0.92304139843999999</v>
      </c>
      <c r="BS12" s="291">
        <v>0.94581935520000004</v>
      </c>
      <c r="BT12" s="291">
        <v>0.94035050954999999</v>
      </c>
      <c r="BU12" s="291">
        <v>0.95961541832999997</v>
      </c>
      <c r="BV12" s="291">
        <v>0.94878825489999996</v>
      </c>
    </row>
    <row r="13" spans="1:74" ht="11.15" customHeight="1" x14ac:dyDescent="0.25">
      <c r="A13" s="589" t="s">
        <v>233</v>
      </c>
      <c r="B13" s="592" t="s">
        <v>1334</v>
      </c>
      <c r="C13" s="198">
        <v>3.5299053508</v>
      </c>
      <c r="D13" s="198">
        <v>3.3208141380999998</v>
      </c>
      <c r="E13" s="198">
        <v>3.3969458593000001</v>
      </c>
      <c r="F13" s="198">
        <v>3.7573997567999999</v>
      </c>
      <c r="G13" s="198">
        <v>3.7712778158</v>
      </c>
      <c r="H13" s="198">
        <v>4.1060969084999996</v>
      </c>
      <c r="I13" s="198">
        <v>4.3100096747999999</v>
      </c>
      <c r="J13" s="198">
        <v>4.3175134829999999</v>
      </c>
      <c r="K13" s="198">
        <v>4.1930494792999999</v>
      </c>
      <c r="L13" s="198">
        <v>3.9399494750000001</v>
      </c>
      <c r="M13" s="198">
        <v>3.4534111907999998</v>
      </c>
      <c r="N13" s="198">
        <v>3.1202614895999998</v>
      </c>
      <c r="O13" s="198">
        <v>3.2265276546999999</v>
      </c>
      <c r="P13" s="198">
        <v>3.1791545174000002</v>
      </c>
      <c r="Q13" s="198">
        <v>3.2591999766000002</v>
      </c>
      <c r="R13" s="198">
        <v>3.6987338417000002</v>
      </c>
      <c r="S13" s="198">
        <v>3.9924730455000002</v>
      </c>
      <c r="T13" s="198">
        <v>3.9880694888999999</v>
      </c>
      <c r="U13" s="198">
        <v>4.2512297181000003</v>
      </c>
      <c r="V13" s="198">
        <v>4.2002005820999999</v>
      </c>
      <c r="W13" s="198">
        <v>4.1912576816999998</v>
      </c>
      <c r="X13" s="198">
        <v>3.5974892231000002</v>
      </c>
      <c r="Y13" s="198">
        <v>3.4309598095</v>
      </c>
      <c r="Z13" s="198">
        <v>3.2261130825</v>
      </c>
      <c r="AA13" s="198">
        <v>3.3840714711</v>
      </c>
      <c r="AB13" s="198">
        <v>3.2685345932000001</v>
      </c>
      <c r="AC13" s="198">
        <v>3.3366983743</v>
      </c>
      <c r="AD13" s="198">
        <v>3.5774371466999999</v>
      </c>
      <c r="AE13" s="198">
        <v>3.8991954066000001</v>
      </c>
      <c r="AF13" s="198">
        <v>3.8765376645999998</v>
      </c>
      <c r="AG13" s="198">
        <v>4.1724843194999996</v>
      </c>
      <c r="AH13" s="198">
        <v>4.1690529999999999</v>
      </c>
      <c r="AI13" s="198">
        <v>4.1049989832999998</v>
      </c>
      <c r="AJ13" s="198">
        <v>4.0858203334000001</v>
      </c>
      <c r="AK13" s="198">
        <v>3.7704069868999999</v>
      </c>
      <c r="AL13" s="198">
        <v>3.476925</v>
      </c>
      <c r="AM13" s="198">
        <v>3.598613721</v>
      </c>
      <c r="AN13" s="198">
        <v>3.5842999999999998</v>
      </c>
      <c r="AO13" s="198">
        <v>3.4813000000000001</v>
      </c>
      <c r="AP13" s="198">
        <v>3.7585000000000002</v>
      </c>
      <c r="AQ13" s="198">
        <v>4.3289999999999997</v>
      </c>
      <c r="AR13" s="198">
        <v>4.4794</v>
      </c>
      <c r="AS13" s="198">
        <v>4.7893999999999997</v>
      </c>
      <c r="AT13" s="198">
        <v>4.7354000000000003</v>
      </c>
      <c r="AU13" s="198">
        <v>4.9302000000000001</v>
      </c>
      <c r="AV13" s="198">
        <v>4.6006999999999998</v>
      </c>
      <c r="AW13" s="198">
        <v>4.6364584945000002</v>
      </c>
      <c r="AX13" s="198">
        <v>4.2360619046999997</v>
      </c>
      <c r="AY13" s="198">
        <v>3.9559731764000001</v>
      </c>
      <c r="AZ13" s="198">
        <v>3.9000714386999999</v>
      </c>
      <c r="BA13" s="198">
        <v>4.0420351953999996</v>
      </c>
      <c r="BB13" s="198">
        <v>4.3221622106000002</v>
      </c>
      <c r="BC13" s="291">
        <v>4.5897135836</v>
      </c>
      <c r="BD13" s="291">
        <v>4.6831704693000002</v>
      </c>
      <c r="BE13" s="291">
        <v>4.8598772914000001</v>
      </c>
      <c r="BF13" s="291">
        <v>4.8440549292000004</v>
      </c>
      <c r="BG13" s="291">
        <v>4.8780809613000002</v>
      </c>
      <c r="BH13" s="291">
        <v>4.6052640940999998</v>
      </c>
      <c r="BI13" s="291">
        <v>4.456324983</v>
      </c>
      <c r="BJ13" s="291">
        <v>4.1651897482000004</v>
      </c>
      <c r="BK13" s="291">
        <v>4.1346372662000004</v>
      </c>
      <c r="BL13" s="291">
        <v>4.2247428333999997</v>
      </c>
      <c r="BM13" s="291">
        <v>4.0939755761000001</v>
      </c>
      <c r="BN13" s="291">
        <v>4.3826809599000001</v>
      </c>
      <c r="BO13" s="291">
        <v>4.6152148163</v>
      </c>
      <c r="BP13" s="291">
        <v>4.7753732619999996</v>
      </c>
      <c r="BQ13" s="291">
        <v>4.9120863967000004</v>
      </c>
      <c r="BR13" s="291">
        <v>4.9063954837999999</v>
      </c>
      <c r="BS13" s="291">
        <v>4.9090670064999999</v>
      </c>
      <c r="BT13" s="291">
        <v>4.6791309691</v>
      </c>
      <c r="BU13" s="291">
        <v>4.5425861033999997</v>
      </c>
      <c r="BV13" s="291">
        <v>4.2929976514000003</v>
      </c>
    </row>
    <row r="14" spans="1:74" ht="11.15" customHeight="1" x14ac:dyDescent="0.25">
      <c r="A14" s="589" t="s">
        <v>234</v>
      </c>
      <c r="B14" s="592" t="s">
        <v>1335</v>
      </c>
      <c r="C14" s="198">
        <v>0.91103639999999997</v>
      </c>
      <c r="D14" s="198">
        <v>0.90555339999999995</v>
      </c>
      <c r="E14" s="198">
        <v>0.88427739999999999</v>
      </c>
      <c r="F14" s="198">
        <v>0.82332839999999996</v>
      </c>
      <c r="G14" s="198">
        <v>0.75944040000000002</v>
      </c>
      <c r="H14" s="198">
        <v>0.7570694</v>
      </c>
      <c r="I14" s="198">
        <v>0.76215140000000003</v>
      </c>
      <c r="J14" s="198">
        <v>0.76925540000000003</v>
      </c>
      <c r="K14" s="198">
        <v>0.7764084</v>
      </c>
      <c r="L14" s="198">
        <v>0.77853939999999999</v>
      </c>
      <c r="M14" s="198">
        <v>0.78810539999999996</v>
      </c>
      <c r="N14" s="198">
        <v>0.78718239999999995</v>
      </c>
      <c r="O14" s="198">
        <v>0.77338839999999998</v>
      </c>
      <c r="P14" s="198">
        <v>0.77375439999999995</v>
      </c>
      <c r="Q14" s="198">
        <v>0.77341340000000003</v>
      </c>
      <c r="R14" s="198">
        <v>0.77347339999999998</v>
      </c>
      <c r="S14" s="198">
        <v>0.73146639999999996</v>
      </c>
      <c r="T14" s="198">
        <v>0.72213939999999999</v>
      </c>
      <c r="U14" s="198">
        <v>0.75898540000000003</v>
      </c>
      <c r="V14" s="198">
        <v>0.77562778306000002</v>
      </c>
      <c r="W14" s="198">
        <v>0.77217278306000003</v>
      </c>
      <c r="X14" s="198">
        <v>0.76794778306</v>
      </c>
      <c r="Y14" s="198">
        <v>0.77539978306000001</v>
      </c>
      <c r="Z14" s="198">
        <v>0.77295278306000004</v>
      </c>
      <c r="AA14" s="198">
        <v>0.77072664347999997</v>
      </c>
      <c r="AB14" s="198">
        <v>0.76972664347999997</v>
      </c>
      <c r="AC14" s="198">
        <v>0.77072664347999997</v>
      </c>
      <c r="AD14" s="198">
        <v>0.77172664347999997</v>
      </c>
      <c r="AE14" s="198">
        <v>0.77072664347999997</v>
      </c>
      <c r="AF14" s="198">
        <v>0.77572664347999998</v>
      </c>
      <c r="AG14" s="198">
        <v>0.77672664347999998</v>
      </c>
      <c r="AH14" s="198">
        <v>0.77672699999999995</v>
      </c>
      <c r="AI14" s="198">
        <v>0.77672664347999998</v>
      </c>
      <c r="AJ14" s="198">
        <v>0.79472664347999999</v>
      </c>
      <c r="AK14" s="198">
        <v>0.77772664347999998</v>
      </c>
      <c r="AL14" s="198">
        <v>0.78272699999999995</v>
      </c>
      <c r="AM14" s="198">
        <v>0.77815664348000002</v>
      </c>
      <c r="AN14" s="198">
        <v>0.79059999999999997</v>
      </c>
      <c r="AO14" s="198">
        <v>0.80220000000000002</v>
      </c>
      <c r="AP14" s="198">
        <v>0.81289999999999996</v>
      </c>
      <c r="AQ14" s="198">
        <v>0.80530000000000002</v>
      </c>
      <c r="AR14" s="198">
        <v>0.8085</v>
      </c>
      <c r="AS14" s="198">
        <v>0.81310000000000004</v>
      </c>
      <c r="AT14" s="198">
        <v>0.81310000000000004</v>
      </c>
      <c r="AU14" s="198">
        <v>0.80200000000000005</v>
      </c>
      <c r="AV14" s="198">
        <v>0.80879999999999996</v>
      </c>
      <c r="AW14" s="198">
        <v>0.80913297968999998</v>
      </c>
      <c r="AX14" s="198">
        <v>0.81776334405999995</v>
      </c>
      <c r="AY14" s="198">
        <v>0.80480736660999996</v>
      </c>
      <c r="AZ14" s="198">
        <v>0.79105934477999995</v>
      </c>
      <c r="BA14" s="198">
        <v>0.80051443738000005</v>
      </c>
      <c r="BB14" s="198">
        <v>0.80040019676999996</v>
      </c>
      <c r="BC14" s="291">
        <v>0.79883412736000003</v>
      </c>
      <c r="BD14" s="291">
        <v>0.79440625913999996</v>
      </c>
      <c r="BE14" s="291">
        <v>0.79212257643999995</v>
      </c>
      <c r="BF14" s="291">
        <v>0.79234290172999999</v>
      </c>
      <c r="BG14" s="291">
        <v>0.79018742740000003</v>
      </c>
      <c r="BH14" s="291">
        <v>0.78550261988000003</v>
      </c>
      <c r="BI14" s="291">
        <v>0.78297291564000004</v>
      </c>
      <c r="BJ14" s="291">
        <v>0.78233082977000001</v>
      </c>
      <c r="BK14" s="291">
        <v>0.78050824381999995</v>
      </c>
      <c r="BL14" s="291">
        <v>0.77646385723</v>
      </c>
      <c r="BM14" s="291">
        <v>0.77281598980999999</v>
      </c>
      <c r="BN14" s="291">
        <v>0.77157219424000001</v>
      </c>
      <c r="BO14" s="291">
        <v>0.77065079299999995</v>
      </c>
      <c r="BP14" s="291">
        <v>0.76650277655999999</v>
      </c>
      <c r="BQ14" s="291">
        <v>0.76222881339000004</v>
      </c>
      <c r="BR14" s="291">
        <v>0.76093950168000002</v>
      </c>
      <c r="BS14" s="291">
        <v>0.75976736027000003</v>
      </c>
      <c r="BT14" s="291">
        <v>0.75544405767</v>
      </c>
      <c r="BU14" s="291">
        <v>0.75122276496999996</v>
      </c>
      <c r="BV14" s="291">
        <v>0.74930376451000003</v>
      </c>
    </row>
    <row r="15" spans="1:74" ht="11.15" customHeight="1" x14ac:dyDescent="0.25">
      <c r="A15" s="589" t="s">
        <v>1157</v>
      </c>
      <c r="B15" s="599" t="s">
        <v>1336</v>
      </c>
      <c r="C15" s="198">
        <v>5.6322580645000002E-2</v>
      </c>
      <c r="D15" s="198">
        <v>7.1172413793000003E-2</v>
      </c>
      <c r="E15" s="198">
        <v>7.1903225806000004E-2</v>
      </c>
      <c r="F15" s="198">
        <v>7.2466666666999996E-2</v>
      </c>
      <c r="G15" s="198">
        <v>7.7709677419000006E-2</v>
      </c>
      <c r="H15" s="198">
        <v>5.3633333333000001E-2</v>
      </c>
      <c r="I15" s="198">
        <v>5.3677419354999999E-2</v>
      </c>
      <c r="J15" s="198">
        <v>6.8935483871E-2</v>
      </c>
      <c r="K15" s="198">
        <v>5.7966666666999997E-2</v>
      </c>
      <c r="L15" s="198">
        <v>9.6161290322999998E-2</v>
      </c>
      <c r="M15" s="198">
        <v>0.1012</v>
      </c>
      <c r="N15" s="198">
        <v>0.10993548387</v>
      </c>
      <c r="O15" s="198">
        <v>0.12493548387</v>
      </c>
      <c r="P15" s="198">
        <v>0.12135714286</v>
      </c>
      <c r="Q15" s="198">
        <v>0.12164516129</v>
      </c>
      <c r="R15" s="198">
        <v>8.6833333333000001E-2</v>
      </c>
      <c r="S15" s="198">
        <v>0.10338709677000001</v>
      </c>
      <c r="T15" s="198">
        <v>0.11260000000000001</v>
      </c>
      <c r="U15" s="198">
        <v>0.12103225805999999</v>
      </c>
      <c r="V15" s="198">
        <v>0.12461290323</v>
      </c>
      <c r="W15" s="198">
        <v>0.12773333333</v>
      </c>
      <c r="X15" s="198">
        <v>0.12080645161</v>
      </c>
      <c r="Y15" s="198">
        <v>3.5000000000000003E-2</v>
      </c>
      <c r="Z15" s="198">
        <v>0.121</v>
      </c>
      <c r="AA15" s="198">
        <v>0.10219354839</v>
      </c>
      <c r="AB15" s="198">
        <v>0.13500000000000001</v>
      </c>
      <c r="AC15" s="198">
        <v>0.13500000000000001</v>
      </c>
      <c r="AD15" s="198">
        <v>0.23</v>
      </c>
      <c r="AE15" s="198">
        <v>0.23</v>
      </c>
      <c r="AF15" s="198">
        <v>0.25285714285999999</v>
      </c>
      <c r="AG15" s="198">
        <v>0.27571428571000001</v>
      </c>
      <c r="AH15" s="198">
        <v>0.34499999999999997</v>
      </c>
      <c r="AI15" s="198">
        <v>0.34499999999999997</v>
      </c>
      <c r="AJ15" s="198">
        <v>0.34499999999999997</v>
      </c>
      <c r="AK15" s="198">
        <v>0.34499999999999997</v>
      </c>
      <c r="AL15" s="198">
        <v>0.35</v>
      </c>
      <c r="AM15" s="198">
        <v>0.35</v>
      </c>
      <c r="AN15" s="198">
        <v>0.35</v>
      </c>
      <c r="AO15" s="198">
        <v>0.35</v>
      </c>
      <c r="AP15" s="198">
        <v>0.35499999999999998</v>
      </c>
      <c r="AQ15" s="198">
        <v>0.36249999999999999</v>
      </c>
      <c r="AR15" s="198">
        <v>0.39510000000000001</v>
      </c>
      <c r="AS15" s="198">
        <v>0.38690000000000002</v>
      </c>
      <c r="AT15" s="198">
        <v>0.36499999999999999</v>
      </c>
      <c r="AU15" s="198">
        <v>0.33</v>
      </c>
      <c r="AV15" s="198">
        <v>0.38</v>
      </c>
      <c r="AW15" s="198">
        <v>0.38</v>
      </c>
      <c r="AX15" s="198">
        <v>0.55500000000000005</v>
      </c>
      <c r="AY15" s="198">
        <v>0.63</v>
      </c>
      <c r="AZ15" s="198">
        <v>0.63</v>
      </c>
      <c r="BA15" s="198">
        <v>0.66</v>
      </c>
      <c r="BB15" s="198">
        <v>0.625</v>
      </c>
      <c r="BC15" s="291">
        <v>0.625</v>
      </c>
      <c r="BD15" s="291">
        <v>0.625</v>
      </c>
      <c r="BE15" s="291">
        <v>0.625</v>
      </c>
      <c r="BF15" s="291">
        <v>0.625</v>
      </c>
      <c r="BG15" s="291">
        <v>0.625</v>
      </c>
      <c r="BH15" s="291">
        <v>0.625</v>
      </c>
      <c r="BI15" s="291">
        <v>0.625</v>
      </c>
      <c r="BJ15" s="291">
        <v>0.625</v>
      </c>
      <c r="BK15" s="291">
        <v>0.61499999999999999</v>
      </c>
      <c r="BL15" s="291">
        <v>0.61499999999999999</v>
      </c>
      <c r="BM15" s="291">
        <v>0.61499999999999999</v>
      </c>
      <c r="BN15" s="291">
        <v>0.65</v>
      </c>
      <c r="BO15" s="291">
        <v>0.73499999999999999</v>
      </c>
      <c r="BP15" s="291">
        <v>0.83499999999999996</v>
      </c>
      <c r="BQ15" s="291">
        <v>0.86499999999999999</v>
      </c>
      <c r="BR15" s="291">
        <v>0.86499999999999999</v>
      </c>
      <c r="BS15" s="291">
        <v>0.86499999999999999</v>
      </c>
      <c r="BT15" s="291">
        <v>0.86499999999999999</v>
      </c>
      <c r="BU15" s="291">
        <v>0.86499999999999999</v>
      </c>
      <c r="BV15" s="291">
        <v>0.86499999999999999</v>
      </c>
    </row>
    <row r="16" spans="1:74" ht="11.15" customHeight="1" x14ac:dyDescent="0.25">
      <c r="A16" s="589" t="s">
        <v>288</v>
      </c>
      <c r="B16" s="600" t="s">
        <v>1337</v>
      </c>
      <c r="C16" s="198">
        <v>4.3406887954000002</v>
      </c>
      <c r="D16" s="198">
        <v>4.4665987813000001</v>
      </c>
      <c r="E16" s="198">
        <v>4.2954984651999997</v>
      </c>
      <c r="F16" s="198">
        <v>4.4272114437000001</v>
      </c>
      <c r="G16" s="198">
        <v>4.2677373018000004</v>
      </c>
      <c r="H16" s="198">
        <v>4.1324316201000002</v>
      </c>
      <c r="I16" s="198">
        <v>4.3022075568</v>
      </c>
      <c r="J16" s="198">
        <v>4.0927140502999997</v>
      </c>
      <c r="K16" s="198">
        <v>3.8468998621999999</v>
      </c>
      <c r="L16" s="198">
        <v>4.0769940451000002</v>
      </c>
      <c r="M16" s="198">
        <v>4.1787179536999997</v>
      </c>
      <c r="N16" s="198">
        <v>4.4236945878</v>
      </c>
      <c r="O16" s="198">
        <v>4.3585160227999999</v>
      </c>
      <c r="P16" s="198">
        <v>4.2765959381999998</v>
      </c>
      <c r="Q16" s="198">
        <v>4.3583589734999997</v>
      </c>
      <c r="R16" s="198">
        <v>3.9780297055</v>
      </c>
      <c r="S16" s="198">
        <v>3.8138386545</v>
      </c>
      <c r="T16" s="198">
        <v>3.7041986479000002</v>
      </c>
      <c r="U16" s="198">
        <v>4.0744990868000004</v>
      </c>
      <c r="V16" s="198">
        <v>4.1752750558000002</v>
      </c>
      <c r="W16" s="198">
        <v>4.1174221739999997</v>
      </c>
      <c r="X16" s="198">
        <v>4.1586668159000002</v>
      </c>
      <c r="Y16" s="198">
        <v>4.0242433488999998</v>
      </c>
      <c r="Z16" s="198">
        <v>4.1565996830999996</v>
      </c>
      <c r="AA16" s="198">
        <v>4.0319052751999997</v>
      </c>
      <c r="AB16" s="198">
        <v>4.0963151208999999</v>
      </c>
      <c r="AC16" s="198">
        <v>4.0115399957999998</v>
      </c>
      <c r="AD16" s="198">
        <v>3.9284960833000002</v>
      </c>
      <c r="AE16" s="198">
        <v>3.8215604304999999</v>
      </c>
      <c r="AF16" s="198">
        <v>3.5309249308999999</v>
      </c>
      <c r="AG16" s="198">
        <v>3.9255134329999999</v>
      </c>
      <c r="AH16" s="198">
        <v>3.8250055000000001</v>
      </c>
      <c r="AI16" s="198">
        <v>3.6643807263000001</v>
      </c>
      <c r="AJ16" s="198">
        <v>3.8793157546999999</v>
      </c>
      <c r="AK16" s="198">
        <v>3.9780995317999999</v>
      </c>
      <c r="AL16" s="198">
        <v>3.9336395</v>
      </c>
      <c r="AM16" s="198">
        <v>3.9028416485999999</v>
      </c>
      <c r="AN16" s="198">
        <v>4.0753000000000004</v>
      </c>
      <c r="AO16" s="198">
        <v>4.0683999999999996</v>
      </c>
      <c r="AP16" s="198">
        <v>3.9731000000000001</v>
      </c>
      <c r="AQ16" s="198">
        <v>3.9331</v>
      </c>
      <c r="AR16" s="198">
        <v>3.9462000000000002</v>
      </c>
      <c r="AS16" s="198">
        <v>3.9756999999999998</v>
      </c>
      <c r="AT16" s="198">
        <v>3.8534000000000002</v>
      </c>
      <c r="AU16" s="198">
        <v>3.6795</v>
      </c>
      <c r="AV16" s="198">
        <v>3.8618000000000001</v>
      </c>
      <c r="AW16" s="198">
        <v>3.9539216507999999</v>
      </c>
      <c r="AX16" s="198">
        <v>4.0136705277000004</v>
      </c>
      <c r="AY16" s="198">
        <v>3.9513465660999998</v>
      </c>
      <c r="AZ16" s="198">
        <v>3.8456993938999999</v>
      </c>
      <c r="BA16" s="198">
        <v>4.1236369208000001</v>
      </c>
      <c r="BB16" s="198">
        <v>4.1116889756999999</v>
      </c>
      <c r="BC16" s="291">
        <v>4.0161681846999997</v>
      </c>
      <c r="BD16" s="291">
        <v>4.0265207583000002</v>
      </c>
      <c r="BE16" s="291">
        <v>4.0573957992</v>
      </c>
      <c r="BF16" s="291">
        <v>3.9754501177999999</v>
      </c>
      <c r="BG16" s="291">
        <v>3.8703274902999998</v>
      </c>
      <c r="BH16" s="291">
        <v>4.0879147010999999</v>
      </c>
      <c r="BI16" s="291">
        <v>4.0517762900000003</v>
      </c>
      <c r="BJ16" s="291">
        <v>4.0705653025000004</v>
      </c>
      <c r="BK16" s="291">
        <v>4.2022795087000002</v>
      </c>
      <c r="BL16" s="291">
        <v>4.2145319640999999</v>
      </c>
      <c r="BM16" s="291">
        <v>4.2053005763</v>
      </c>
      <c r="BN16" s="291">
        <v>4.1894725510999997</v>
      </c>
      <c r="BO16" s="291">
        <v>4.0756126872999996</v>
      </c>
      <c r="BP16" s="291">
        <v>4.07877475</v>
      </c>
      <c r="BQ16" s="291">
        <v>4.1032237974000001</v>
      </c>
      <c r="BR16" s="291">
        <v>4.0249412681000001</v>
      </c>
      <c r="BS16" s="291">
        <v>3.9078050166999998</v>
      </c>
      <c r="BT16" s="291">
        <v>4.1273307599000004</v>
      </c>
      <c r="BU16" s="291">
        <v>4.0985137163000003</v>
      </c>
      <c r="BV16" s="291">
        <v>4.1273409888000003</v>
      </c>
    </row>
    <row r="17" spans="1:74" ht="11.15" customHeight="1" x14ac:dyDescent="0.25">
      <c r="A17" s="589" t="s">
        <v>235</v>
      </c>
      <c r="B17" s="599" t="s">
        <v>1338</v>
      </c>
      <c r="C17" s="198">
        <v>1.9832422354999999</v>
      </c>
      <c r="D17" s="198">
        <v>2.1074609896999998</v>
      </c>
      <c r="E17" s="198">
        <v>2.0633890096999998</v>
      </c>
      <c r="F17" s="198">
        <v>2.0980042999999999</v>
      </c>
      <c r="G17" s="198">
        <v>2.0422870741999999</v>
      </c>
      <c r="H17" s="198">
        <v>1.8631776333000001</v>
      </c>
      <c r="I17" s="198">
        <v>2.0670412677000001</v>
      </c>
      <c r="J17" s="198">
        <v>2.0274751386999998</v>
      </c>
      <c r="K17" s="198">
        <v>1.7765853</v>
      </c>
      <c r="L17" s="198">
        <v>1.8840225581000001</v>
      </c>
      <c r="M17" s="198">
        <v>2.0367816332999999</v>
      </c>
      <c r="N17" s="198">
        <v>2.1348109451999999</v>
      </c>
      <c r="O17" s="198">
        <v>2.1282150323</v>
      </c>
      <c r="P17" s="198">
        <v>2.1097870714</v>
      </c>
      <c r="Q17" s="198">
        <v>2.0987940644999998</v>
      </c>
      <c r="R17" s="198">
        <v>2.0020633333000002</v>
      </c>
      <c r="S17" s="198">
        <v>1.8522666452000001</v>
      </c>
      <c r="T17" s="198">
        <v>1.850684</v>
      </c>
      <c r="U17" s="198">
        <v>2.0409666452000002</v>
      </c>
      <c r="V17" s="198">
        <v>2.0975592295999999</v>
      </c>
      <c r="W17" s="198">
        <v>2.0418893479000002</v>
      </c>
      <c r="X17" s="198">
        <v>2.0713847135000001</v>
      </c>
      <c r="Y17" s="198">
        <v>1.9785700145</v>
      </c>
      <c r="Z17" s="198">
        <v>2.0975592295999999</v>
      </c>
      <c r="AA17" s="198">
        <v>1.9714143077999999</v>
      </c>
      <c r="AB17" s="198">
        <v>2.0022483515</v>
      </c>
      <c r="AC17" s="198">
        <v>1.9525443078</v>
      </c>
      <c r="AD17" s="198">
        <v>1.8658302325</v>
      </c>
      <c r="AE17" s="198">
        <v>1.80990334</v>
      </c>
      <c r="AF17" s="198">
        <v>1.5462982325000001</v>
      </c>
      <c r="AG17" s="198">
        <v>1.8770643078</v>
      </c>
      <c r="AH17" s="198">
        <v>2.0121980000000002</v>
      </c>
      <c r="AI17" s="198">
        <v>1.8408798991999999</v>
      </c>
      <c r="AJ17" s="198">
        <v>1.9772985013</v>
      </c>
      <c r="AK17" s="198">
        <v>1.9838725658</v>
      </c>
      <c r="AL17" s="198">
        <v>2.007126</v>
      </c>
      <c r="AM17" s="198">
        <v>2.0016468883999998</v>
      </c>
      <c r="AN17" s="198">
        <v>2.0093999999999999</v>
      </c>
      <c r="AO17" s="198">
        <v>2.0630999999999999</v>
      </c>
      <c r="AP17" s="198">
        <v>2.0556999999999999</v>
      </c>
      <c r="AQ17" s="198">
        <v>2.0081000000000002</v>
      </c>
      <c r="AR17" s="198">
        <v>2.0226000000000002</v>
      </c>
      <c r="AS17" s="198">
        <v>2.0653999999999999</v>
      </c>
      <c r="AT17" s="198">
        <v>2.0190000000000001</v>
      </c>
      <c r="AU17" s="198">
        <v>1.8594999999999999</v>
      </c>
      <c r="AV17" s="198">
        <v>1.9923999999999999</v>
      </c>
      <c r="AW17" s="198">
        <v>2.0502575141000001</v>
      </c>
      <c r="AX17" s="198">
        <v>2.1269463270000002</v>
      </c>
      <c r="AY17" s="198">
        <v>2.0762537616999999</v>
      </c>
      <c r="AZ17" s="198">
        <v>2.0043947538000002</v>
      </c>
      <c r="BA17" s="198">
        <v>2.0913136532999999</v>
      </c>
      <c r="BB17" s="198">
        <v>2.0905191351000001</v>
      </c>
      <c r="BC17" s="291">
        <v>1.9898251283999999</v>
      </c>
      <c r="BD17" s="291">
        <v>1.9890501220000001</v>
      </c>
      <c r="BE17" s="291">
        <v>2.0981796556000001</v>
      </c>
      <c r="BF17" s="291">
        <v>2.1107120848999998</v>
      </c>
      <c r="BG17" s="291">
        <v>1.8731165164000001</v>
      </c>
      <c r="BH17" s="291">
        <v>2.1329842960000001</v>
      </c>
      <c r="BI17" s="291">
        <v>2.1746593918000001</v>
      </c>
      <c r="BJ17" s="291">
        <v>2.1848965913999998</v>
      </c>
      <c r="BK17" s="291">
        <v>2.1885579971000002</v>
      </c>
      <c r="BL17" s="291">
        <v>2.1929133928</v>
      </c>
      <c r="BM17" s="291">
        <v>2.1916836474000001</v>
      </c>
      <c r="BN17" s="291">
        <v>2.1909835584000001</v>
      </c>
      <c r="BO17" s="291">
        <v>2.0908663132999998</v>
      </c>
      <c r="BP17" s="291">
        <v>2.0914207249999999</v>
      </c>
      <c r="BQ17" s="291">
        <v>2.1921014234</v>
      </c>
      <c r="BR17" s="291">
        <v>2.1935273116</v>
      </c>
      <c r="BS17" s="291">
        <v>1.9457173756999999</v>
      </c>
      <c r="BT17" s="291">
        <v>2.1986229859000002</v>
      </c>
      <c r="BU17" s="291">
        <v>2.2025803329999998</v>
      </c>
      <c r="BV17" s="291">
        <v>2.2076075374999999</v>
      </c>
    </row>
    <row r="18" spans="1:74" ht="11.15" customHeight="1" x14ac:dyDescent="0.25">
      <c r="A18" s="589" t="s">
        <v>882</v>
      </c>
      <c r="B18" s="599" t="s">
        <v>1339</v>
      </c>
      <c r="C18" s="198">
        <v>1.2167770348</v>
      </c>
      <c r="D18" s="198">
        <v>1.2090833258</v>
      </c>
      <c r="E18" s="198">
        <v>1.1017234479</v>
      </c>
      <c r="F18" s="198">
        <v>1.2196857346000001</v>
      </c>
      <c r="G18" s="198">
        <v>1.1040015939000001</v>
      </c>
      <c r="H18" s="198">
        <v>1.1586325652</v>
      </c>
      <c r="I18" s="198">
        <v>1.1020824737999999</v>
      </c>
      <c r="J18" s="198">
        <v>0.92493023921999995</v>
      </c>
      <c r="K18" s="198">
        <v>0.94569455765999999</v>
      </c>
      <c r="L18" s="198">
        <v>1.0534408208999999</v>
      </c>
      <c r="M18" s="198">
        <v>1.0150831879</v>
      </c>
      <c r="N18" s="198">
        <v>1.1528308355000001</v>
      </c>
      <c r="O18" s="198">
        <v>1.085688467</v>
      </c>
      <c r="P18" s="198">
        <v>1.0279747253</v>
      </c>
      <c r="Q18" s="198">
        <v>1.0998683213</v>
      </c>
      <c r="R18" s="198">
        <v>0.82951243534999997</v>
      </c>
      <c r="S18" s="198">
        <v>0.86452917704999999</v>
      </c>
      <c r="T18" s="198">
        <v>0.73367809880000001</v>
      </c>
      <c r="U18" s="198">
        <v>0.88410192927999998</v>
      </c>
      <c r="V18" s="198">
        <v>0.94309345557000002</v>
      </c>
      <c r="W18" s="198">
        <v>0.95140450496999995</v>
      </c>
      <c r="X18" s="198">
        <v>0.96659962185000003</v>
      </c>
      <c r="Y18" s="198">
        <v>0.89918850099000003</v>
      </c>
      <c r="Z18" s="198">
        <v>0.93443652690000001</v>
      </c>
      <c r="AA18" s="198">
        <v>0.96395907481999998</v>
      </c>
      <c r="AB18" s="198">
        <v>0.98522310051999995</v>
      </c>
      <c r="AC18" s="198">
        <v>0.95059022692999995</v>
      </c>
      <c r="AD18" s="198">
        <v>0.94644564771999995</v>
      </c>
      <c r="AE18" s="198">
        <v>0.90922163992000005</v>
      </c>
      <c r="AF18" s="198">
        <v>0.86762159896000002</v>
      </c>
      <c r="AG18" s="198">
        <v>0.93671407335000001</v>
      </c>
      <c r="AH18" s="198">
        <v>0.71853199999999995</v>
      </c>
      <c r="AI18" s="198">
        <v>0.73094389216</v>
      </c>
      <c r="AJ18" s="198">
        <v>0.81781424903</v>
      </c>
      <c r="AK18" s="198">
        <v>0.89567917720000001</v>
      </c>
      <c r="AL18" s="198">
        <v>0.82167400000000002</v>
      </c>
      <c r="AM18" s="198">
        <v>0.78602808876999997</v>
      </c>
      <c r="AN18" s="198">
        <v>0.94869999999999999</v>
      </c>
      <c r="AO18" s="198">
        <v>0.88180000000000003</v>
      </c>
      <c r="AP18" s="198">
        <v>0.80100000000000005</v>
      </c>
      <c r="AQ18" s="198">
        <v>0.82240000000000002</v>
      </c>
      <c r="AR18" s="198">
        <v>0.77190000000000003</v>
      </c>
      <c r="AS18" s="198">
        <v>0.81379999999999997</v>
      </c>
      <c r="AT18" s="198">
        <v>0.69840000000000002</v>
      </c>
      <c r="AU18" s="198">
        <v>0.72860000000000003</v>
      </c>
      <c r="AV18" s="198">
        <v>0.74060000000000004</v>
      </c>
      <c r="AW18" s="198">
        <v>0.78171029863999997</v>
      </c>
      <c r="AX18" s="198">
        <v>0.76461312759</v>
      </c>
      <c r="AY18" s="198">
        <v>0.76805325052999995</v>
      </c>
      <c r="AZ18" s="198">
        <v>0.72939579665999998</v>
      </c>
      <c r="BA18" s="198">
        <v>0.91914566099999995</v>
      </c>
      <c r="BB18" s="198">
        <v>0.91228592820999999</v>
      </c>
      <c r="BC18" s="291">
        <v>0.90612826955000003</v>
      </c>
      <c r="BD18" s="291">
        <v>0.90055818617000005</v>
      </c>
      <c r="BE18" s="291">
        <v>0.82404853862000005</v>
      </c>
      <c r="BF18" s="291">
        <v>0.72463197797000001</v>
      </c>
      <c r="BG18" s="291">
        <v>0.85435541903000001</v>
      </c>
      <c r="BH18" s="291">
        <v>0.81289049641</v>
      </c>
      <c r="BI18" s="291">
        <v>0.73252437651000002</v>
      </c>
      <c r="BJ18" s="291">
        <v>0.73462339728000003</v>
      </c>
      <c r="BK18" s="291">
        <v>0.87978883251999995</v>
      </c>
      <c r="BL18" s="291">
        <v>0.88031684123999998</v>
      </c>
      <c r="BM18" s="291">
        <v>0.87398670402</v>
      </c>
      <c r="BN18" s="291">
        <v>0.86783250184000005</v>
      </c>
      <c r="BO18" s="291">
        <v>0.86209748798999997</v>
      </c>
      <c r="BP18" s="291">
        <v>0.85713042648000004</v>
      </c>
      <c r="BQ18" s="291">
        <v>0.78120547769000004</v>
      </c>
      <c r="BR18" s="291">
        <v>0.69481588146999995</v>
      </c>
      <c r="BS18" s="291">
        <v>0.82400672896000005</v>
      </c>
      <c r="BT18" s="291">
        <v>0.79102155578</v>
      </c>
      <c r="BU18" s="291">
        <v>0.77278731686000002</v>
      </c>
      <c r="BV18" s="291">
        <v>0.77685203085999999</v>
      </c>
    </row>
    <row r="19" spans="1:74" ht="11.15" customHeight="1" x14ac:dyDescent="0.25">
      <c r="A19" s="589" t="s">
        <v>305</v>
      </c>
      <c r="B19" s="600" t="s">
        <v>1340</v>
      </c>
      <c r="C19" s="198">
        <v>14.738608672</v>
      </c>
      <c r="D19" s="198">
        <v>14.733611961999999</v>
      </c>
      <c r="E19" s="198">
        <v>14.707459472</v>
      </c>
      <c r="F19" s="198">
        <v>14.757960262999999</v>
      </c>
      <c r="G19" s="198">
        <v>12.49521715</v>
      </c>
      <c r="H19" s="198">
        <v>12.289604869</v>
      </c>
      <c r="I19" s="198">
        <v>12.340020763</v>
      </c>
      <c r="J19" s="198">
        <v>12.888551335000001</v>
      </c>
      <c r="K19" s="198">
        <v>12.912187316000001</v>
      </c>
      <c r="L19" s="198">
        <v>13.05257784</v>
      </c>
      <c r="M19" s="198">
        <v>13.149003149</v>
      </c>
      <c r="N19" s="198">
        <v>13.184562123999999</v>
      </c>
      <c r="O19" s="198">
        <v>13.347719688</v>
      </c>
      <c r="P19" s="198">
        <v>13.404938842</v>
      </c>
      <c r="Q19" s="198">
        <v>13.513642931</v>
      </c>
      <c r="R19" s="198">
        <v>13.661440152999999</v>
      </c>
      <c r="S19" s="198">
        <v>13.665379113</v>
      </c>
      <c r="T19" s="198">
        <v>13.634845768</v>
      </c>
      <c r="U19" s="198">
        <v>13.696093642999999</v>
      </c>
      <c r="V19" s="198">
        <v>13.41327965</v>
      </c>
      <c r="W19" s="198">
        <v>13.771057963000001</v>
      </c>
      <c r="X19" s="198">
        <v>14.164488963</v>
      </c>
      <c r="Y19" s="198">
        <v>14.315020002000001</v>
      </c>
      <c r="Z19" s="198">
        <v>14.323740473000001</v>
      </c>
      <c r="AA19" s="198">
        <v>14.39149838</v>
      </c>
      <c r="AB19" s="198">
        <v>14.445047874</v>
      </c>
      <c r="AC19" s="198">
        <v>14.342086279</v>
      </c>
      <c r="AD19" s="198">
        <v>13.176435517</v>
      </c>
      <c r="AE19" s="198">
        <v>13.46183636</v>
      </c>
      <c r="AF19" s="198">
        <v>13.54311895</v>
      </c>
      <c r="AG19" s="198">
        <v>13.790788815000001</v>
      </c>
      <c r="AH19" s="198">
        <v>13.4687514</v>
      </c>
      <c r="AI19" s="198">
        <v>13.518539832</v>
      </c>
      <c r="AJ19" s="198">
        <v>13.657487143999999</v>
      </c>
      <c r="AK19" s="198">
        <v>14.191146405</v>
      </c>
      <c r="AL19" s="198">
        <v>14.174611877</v>
      </c>
      <c r="AM19" s="198">
        <v>14.139665675</v>
      </c>
      <c r="AN19" s="198">
        <v>14.260701477</v>
      </c>
      <c r="AO19" s="198">
        <v>13.935401476999999</v>
      </c>
      <c r="AP19" s="198">
        <v>13.831201477</v>
      </c>
      <c r="AQ19" s="198">
        <v>13.527200000000001</v>
      </c>
      <c r="AR19" s="198">
        <v>13.590299999999999</v>
      </c>
      <c r="AS19" s="198">
        <v>13.4749</v>
      </c>
      <c r="AT19" s="198">
        <v>13.3459</v>
      </c>
      <c r="AU19" s="198">
        <v>13.4488</v>
      </c>
      <c r="AV19" s="198">
        <v>13.6488</v>
      </c>
      <c r="AW19" s="198">
        <v>13.669915205000001</v>
      </c>
      <c r="AX19" s="198">
        <v>13.775349782999999</v>
      </c>
      <c r="AY19" s="198">
        <v>13.742035824</v>
      </c>
      <c r="AZ19" s="198">
        <v>13.659283095999999</v>
      </c>
      <c r="BA19" s="198">
        <v>13.63847224</v>
      </c>
      <c r="BB19" s="198">
        <v>13.375410831</v>
      </c>
      <c r="BC19" s="291">
        <v>13.347337593000001</v>
      </c>
      <c r="BD19" s="291">
        <v>13.224398677</v>
      </c>
      <c r="BE19" s="291">
        <v>13.229559482000001</v>
      </c>
      <c r="BF19" s="291">
        <v>13.183114801</v>
      </c>
      <c r="BG19" s="291">
        <v>13.225518388999999</v>
      </c>
      <c r="BH19" s="291">
        <v>13.346653792</v>
      </c>
      <c r="BI19" s="291">
        <v>13.384491498999999</v>
      </c>
      <c r="BJ19" s="291">
        <v>13.386676215</v>
      </c>
      <c r="BK19" s="291">
        <v>13.469110632</v>
      </c>
      <c r="BL19" s="291">
        <v>13.479120307000001</v>
      </c>
      <c r="BM19" s="291">
        <v>13.482516292</v>
      </c>
      <c r="BN19" s="291">
        <v>13.611655196999999</v>
      </c>
      <c r="BO19" s="291">
        <v>13.555435384000001</v>
      </c>
      <c r="BP19" s="291">
        <v>13.630295136999999</v>
      </c>
      <c r="BQ19" s="291">
        <v>13.739513990000001</v>
      </c>
      <c r="BR19" s="291">
        <v>13.401083309000001</v>
      </c>
      <c r="BS19" s="291">
        <v>13.690683277</v>
      </c>
      <c r="BT19" s="291">
        <v>13.729339612</v>
      </c>
      <c r="BU19" s="291">
        <v>13.814909459000001</v>
      </c>
      <c r="BV19" s="291">
        <v>13.814898167999999</v>
      </c>
    </row>
    <row r="20" spans="1:74" ht="11.15" customHeight="1" x14ac:dyDescent="0.25">
      <c r="A20" s="589" t="s">
        <v>236</v>
      </c>
      <c r="B20" s="599" t="s">
        <v>1341</v>
      </c>
      <c r="C20" s="198">
        <v>0.77150084593000001</v>
      </c>
      <c r="D20" s="198">
        <v>0.75310084593000004</v>
      </c>
      <c r="E20" s="198">
        <v>0.76640084593000002</v>
      </c>
      <c r="F20" s="198">
        <v>0.77390084592999997</v>
      </c>
      <c r="G20" s="198">
        <v>0.65250084593000002</v>
      </c>
      <c r="H20" s="198">
        <v>0.65150084593000002</v>
      </c>
      <c r="I20" s="198">
        <v>0.65260084593000001</v>
      </c>
      <c r="J20" s="198">
        <v>0.67160084593000002</v>
      </c>
      <c r="K20" s="198">
        <v>0.65600084592999997</v>
      </c>
      <c r="L20" s="198">
        <v>0.67770084593000002</v>
      </c>
      <c r="M20" s="198">
        <v>0.68870084593000003</v>
      </c>
      <c r="N20" s="198">
        <v>0.69130084592999996</v>
      </c>
      <c r="O20" s="198">
        <v>0.75502404593000005</v>
      </c>
      <c r="P20" s="198">
        <v>0.74402404593000004</v>
      </c>
      <c r="Q20" s="198">
        <v>0.73782404592999995</v>
      </c>
      <c r="R20" s="198">
        <v>0.70102404593000001</v>
      </c>
      <c r="S20" s="198">
        <v>0.67702404592999998</v>
      </c>
      <c r="T20" s="198">
        <v>0.70812404593</v>
      </c>
      <c r="U20" s="198">
        <v>0.72002404593000002</v>
      </c>
      <c r="V20" s="198">
        <v>0.71439610355000005</v>
      </c>
      <c r="W20" s="198">
        <v>0.70589610354999999</v>
      </c>
      <c r="X20" s="198">
        <v>0.70719610354999995</v>
      </c>
      <c r="Y20" s="198">
        <v>0.71119610354999996</v>
      </c>
      <c r="Z20" s="198">
        <v>0.72039610355000006</v>
      </c>
      <c r="AA20" s="198">
        <v>0.70365909526000003</v>
      </c>
      <c r="AB20" s="198">
        <v>0.68695909525999999</v>
      </c>
      <c r="AC20" s="198">
        <v>0.69925909525999996</v>
      </c>
      <c r="AD20" s="198">
        <v>0.69595909525999999</v>
      </c>
      <c r="AE20" s="198">
        <v>0.68275909526</v>
      </c>
      <c r="AF20" s="198">
        <v>0.63525909526000002</v>
      </c>
      <c r="AG20" s="198">
        <v>0.66185909525999997</v>
      </c>
      <c r="AH20" s="198">
        <v>0.64385899999999996</v>
      </c>
      <c r="AI20" s="198">
        <v>0.65685909525999997</v>
      </c>
      <c r="AJ20" s="198">
        <v>0.66665909526</v>
      </c>
      <c r="AK20" s="198">
        <v>0.66965909526</v>
      </c>
      <c r="AL20" s="198">
        <v>0.67085899999999998</v>
      </c>
      <c r="AM20" s="198">
        <v>0.65485909525999997</v>
      </c>
      <c r="AN20" s="198">
        <v>0.65069999999999995</v>
      </c>
      <c r="AO20" s="198">
        <v>0.63470000000000004</v>
      </c>
      <c r="AP20" s="198">
        <v>0.62870000000000004</v>
      </c>
      <c r="AQ20" s="198">
        <v>0.61480000000000001</v>
      </c>
      <c r="AR20" s="198">
        <v>0.61280000000000001</v>
      </c>
      <c r="AS20" s="198">
        <v>0.62380000000000002</v>
      </c>
      <c r="AT20" s="198">
        <v>0.62280000000000002</v>
      </c>
      <c r="AU20" s="198">
        <v>0.60980000000000001</v>
      </c>
      <c r="AV20" s="198">
        <v>0.60570000000000002</v>
      </c>
      <c r="AW20" s="198">
        <v>0.61204816274999996</v>
      </c>
      <c r="AX20" s="198">
        <v>0.60707288167999995</v>
      </c>
      <c r="AY20" s="198">
        <v>0.60094349789000001</v>
      </c>
      <c r="AZ20" s="198">
        <v>0.60110083515000001</v>
      </c>
      <c r="BA20" s="198">
        <v>0.60802790197000001</v>
      </c>
      <c r="BB20" s="198">
        <v>0.60377836303999999</v>
      </c>
      <c r="BC20" s="291">
        <v>0.60440471213000002</v>
      </c>
      <c r="BD20" s="291">
        <v>0.60474080774000005</v>
      </c>
      <c r="BE20" s="291">
        <v>0.60810223824999998</v>
      </c>
      <c r="BF20" s="291">
        <v>0.60759466633000003</v>
      </c>
      <c r="BG20" s="291">
        <v>0.60739239775999998</v>
      </c>
      <c r="BH20" s="291">
        <v>0.61730820260999997</v>
      </c>
      <c r="BI20" s="291">
        <v>0.61720905690000005</v>
      </c>
      <c r="BJ20" s="291">
        <v>0.61701506487000002</v>
      </c>
      <c r="BK20" s="291">
        <v>0.62349201292</v>
      </c>
      <c r="BL20" s="291">
        <v>0.63029570126000001</v>
      </c>
      <c r="BM20" s="291">
        <v>0.63693311364000005</v>
      </c>
      <c r="BN20" s="291">
        <v>0.63910864734999995</v>
      </c>
      <c r="BO20" s="291">
        <v>0.64587484233000003</v>
      </c>
      <c r="BP20" s="291">
        <v>0.65271490878000005</v>
      </c>
      <c r="BQ20" s="291">
        <v>0.65945263214000005</v>
      </c>
      <c r="BR20" s="291">
        <v>0.66624578934000001</v>
      </c>
      <c r="BS20" s="291">
        <v>0.66277983434999999</v>
      </c>
      <c r="BT20" s="291">
        <v>0.66425110236999996</v>
      </c>
      <c r="BU20" s="291">
        <v>0.66136652968999998</v>
      </c>
      <c r="BV20" s="291">
        <v>0.65854346494000005</v>
      </c>
    </row>
    <row r="21" spans="1:74" ht="11.15" customHeight="1" x14ac:dyDescent="0.25">
      <c r="A21" s="589" t="s">
        <v>237</v>
      </c>
      <c r="B21" s="599" t="s">
        <v>1342</v>
      </c>
      <c r="C21" s="198">
        <v>2.0473572710000001</v>
      </c>
      <c r="D21" s="198">
        <v>2.0787306276000002</v>
      </c>
      <c r="E21" s="198">
        <v>2.0429186839</v>
      </c>
      <c r="F21" s="198">
        <v>2.0439404933</v>
      </c>
      <c r="G21" s="198">
        <v>1.8406886194000001</v>
      </c>
      <c r="H21" s="198">
        <v>1.704477</v>
      </c>
      <c r="I21" s="198">
        <v>1.7014261032</v>
      </c>
      <c r="J21" s="198">
        <v>1.7407880305000001</v>
      </c>
      <c r="K21" s="198">
        <v>1.6859510799999999</v>
      </c>
      <c r="L21" s="198">
        <v>1.7734167613</v>
      </c>
      <c r="M21" s="198">
        <v>1.8307742467000001</v>
      </c>
      <c r="N21" s="198">
        <v>1.8312633677000001</v>
      </c>
      <c r="O21" s="198">
        <v>1.8015180001</v>
      </c>
      <c r="P21" s="198">
        <v>1.9205790071</v>
      </c>
      <c r="Q21" s="198">
        <v>1.8801065903</v>
      </c>
      <c r="R21" s="198">
        <v>1.8459621067</v>
      </c>
      <c r="S21" s="198">
        <v>1.8758703452000001</v>
      </c>
      <c r="T21" s="198">
        <v>1.8547177667000001</v>
      </c>
      <c r="U21" s="198">
        <v>1.8576512870999999</v>
      </c>
      <c r="V21" s="198">
        <v>1.6146734541000001</v>
      </c>
      <c r="W21" s="198">
        <v>1.6886078600000001</v>
      </c>
      <c r="X21" s="198">
        <v>1.9524433480000001</v>
      </c>
      <c r="Y21" s="198">
        <v>2.0369752658000002</v>
      </c>
      <c r="Z21" s="198">
        <v>2.0382686963999999</v>
      </c>
      <c r="AA21" s="198">
        <v>2.0164786704000002</v>
      </c>
      <c r="AB21" s="198">
        <v>2.0278506655999999</v>
      </c>
      <c r="AC21" s="198">
        <v>1.9761968381999999</v>
      </c>
      <c r="AD21" s="198">
        <v>1.8006176889000001</v>
      </c>
      <c r="AE21" s="198">
        <v>1.9482231994999999</v>
      </c>
      <c r="AF21" s="198">
        <v>1.5673417889000001</v>
      </c>
      <c r="AG21" s="198">
        <v>1.7670629479</v>
      </c>
      <c r="AH21" s="198">
        <v>1.588266</v>
      </c>
      <c r="AI21" s="198">
        <v>1.5082922622999999</v>
      </c>
      <c r="AJ21" s="198">
        <v>1.6627705737</v>
      </c>
      <c r="AK21" s="198">
        <v>2.0437568356</v>
      </c>
      <c r="AL21" s="198">
        <v>2.0513460000000001</v>
      </c>
      <c r="AM21" s="198">
        <v>2.0381378639999999</v>
      </c>
      <c r="AN21" s="198">
        <v>2.0146000000000002</v>
      </c>
      <c r="AO21" s="198">
        <v>2.0055000000000001</v>
      </c>
      <c r="AP21" s="198">
        <v>2.0076999999999998</v>
      </c>
      <c r="AQ21" s="198">
        <v>1.9173</v>
      </c>
      <c r="AR21" s="198">
        <v>1.982</v>
      </c>
      <c r="AS21" s="198">
        <v>1.8562000000000001</v>
      </c>
      <c r="AT21" s="198">
        <v>1.8035000000000001</v>
      </c>
      <c r="AU21" s="198">
        <v>1.8896999999999999</v>
      </c>
      <c r="AV21" s="198">
        <v>2.0131000000000001</v>
      </c>
      <c r="AW21" s="198">
        <v>1.9656408372</v>
      </c>
      <c r="AX21" s="198">
        <v>2.0004842681000001</v>
      </c>
      <c r="AY21" s="198">
        <v>1.9988909041</v>
      </c>
      <c r="AZ21" s="198">
        <v>1.9894616547999999</v>
      </c>
      <c r="BA21" s="198">
        <v>1.9869106578</v>
      </c>
      <c r="BB21" s="198">
        <v>1.8588517094000001</v>
      </c>
      <c r="BC21" s="291">
        <v>1.9296752009</v>
      </c>
      <c r="BD21" s="291">
        <v>1.9755623599000001</v>
      </c>
      <c r="BE21" s="291">
        <v>1.9816484883000001</v>
      </c>
      <c r="BF21" s="291">
        <v>1.8853057120000001</v>
      </c>
      <c r="BG21" s="291">
        <v>1.9271732395000001</v>
      </c>
      <c r="BH21" s="291">
        <v>1.9637179336999999</v>
      </c>
      <c r="BI21" s="291">
        <v>2.0009011129999998</v>
      </c>
      <c r="BJ21" s="291">
        <v>2.0028641469999999</v>
      </c>
      <c r="BK21" s="291">
        <v>2.0796740196000001</v>
      </c>
      <c r="BL21" s="291">
        <v>2.0815968308000001</v>
      </c>
      <c r="BM21" s="291">
        <v>2.0787201285000001</v>
      </c>
      <c r="BN21" s="291">
        <v>2.1307989027000001</v>
      </c>
      <c r="BO21" s="291">
        <v>2.0677471029999999</v>
      </c>
      <c r="BP21" s="291">
        <v>2.1351894572000001</v>
      </c>
      <c r="BQ21" s="291">
        <v>2.1374243527000001</v>
      </c>
      <c r="BR21" s="291">
        <v>1.7921075603000001</v>
      </c>
      <c r="BS21" s="291">
        <v>2.0846205157000002</v>
      </c>
      <c r="BT21" s="291">
        <v>2.12235686</v>
      </c>
      <c r="BU21" s="291">
        <v>2.2102055114999999</v>
      </c>
      <c r="BV21" s="291">
        <v>2.2126800342999999</v>
      </c>
    </row>
    <row r="22" spans="1:74" ht="11.15" customHeight="1" x14ac:dyDescent="0.25">
      <c r="A22" s="589" t="s">
        <v>238</v>
      </c>
      <c r="B22" s="599" t="s">
        <v>1343</v>
      </c>
      <c r="C22" s="198">
        <v>11.541134488999999</v>
      </c>
      <c r="D22" s="198">
        <v>11.522200421999999</v>
      </c>
      <c r="E22" s="198">
        <v>11.518718875999999</v>
      </c>
      <c r="F22" s="198">
        <v>11.563714857000001</v>
      </c>
      <c r="G22" s="198">
        <v>9.6256006181</v>
      </c>
      <c r="H22" s="198">
        <v>9.5583419567999997</v>
      </c>
      <c r="I22" s="198">
        <v>9.6107987471000005</v>
      </c>
      <c r="J22" s="198">
        <v>10.100466392</v>
      </c>
      <c r="K22" s="198">
        <v>10.195001323</v>
      </c>
      <c r="L22" s="198">
        <v>10.226424165999999</v>
      </c>
      <c r="M22" s="198">
        <v>10.254862989999999</v>
      </c>
      <c r="N22" s="198">
        <v>10.287617844</v>
      </c>
      <c r="O22" s="198">
        <v>10.404126547000001</v>
      </c>
      <c r="P22" s="198">
        <v>10.352994693999999</v>
      </c>
      <c r="Q22" s="198">
        <v>10.5086972</v>
      </c>
      <c r="R22" s="198">
        <v>10.728067906</v>
      </c>
      <c r="S22" s="198">
        <v>10.724565627</v>
      </c>
      <c r="T22" s="198">
        <v>10.682126861</v>
      </c>
      <c r="U22" s="198">
        <v>10.730252215</v>
      </c>
      <c r="V22" s="198">
        <v>10.696325433</v>
      </c>
      <c r="W22" s="198">
        <v>10.989086339</v>
      </c>
      <c r="X22" s="198">
        <v>11.118307851999999</v>
      </c>
      <c r="Y22" s="198">
        <v>11.181750972</v>
      </c>
      <c r="Z22" s="198">
        <v>11.178603013</v>
      </c>
      <c r="AA22" s="198">
        <v>11.277783275999999</v>
      </c>
      <c r="AB22" s="198">
        <v>11.330900442000001</v>
      </c>
      <c r="AC22" s="198">
        <v>11.287241341</v>
      </c>
      <c r="AD22" s="198">
        <v>10.322676395</v>
      </c>
      <c r="AE22" s="198">
        <v>10.467676395</v>
      </c>
      <c r="AF22" s="198">
        <v>10.977676395</v>
      </c>
      <c r="AG22" s="198">
        <v>10.999360101000001</v>
      </c>
      <c r="AH22" s="198">
        <v>10.874453000000001</v>
      </c>
      <c r="AI22" s="198">
        <v>10.991544804</v>
      </c>
      <c r="AJ22" s="198">
        <v>10.966544804</v>
      </c>
      <c r="AK22" s="198">
        <v>11.116544804</v>
      </c>
      <c r="AL22" s="198">
        <v>11.091546477</v>
      </c>
      <c r="AM22" s="198">
        <v>11.066544803999999</v>
      </c>
      <c r="AN22" s="198">
        <v>11.216401477</v>
      </c>
      <c r="AO22" s="198">
        <v>10.916401477000001</v>
      </c>
      <c r="AP22" s="198">
        <v>10.816401476999999</v>
      </c>
      <c r="AQ22" s="198">
        <v>10.6168</v>
      </c>
      <c r="AR22" s="198">
        <v>10.6173</v>
      </c>
      <c r="AS22" s="198">
        <v>10.617100000000001</v>
      </c>
      <c r="AT22" s="198">
        <v>10.5421</v>
      </c>
      <c r="AU22" s="198">
        <v>10.571999999999999</v>
      </c>
      <c r="AV22" s="198">
        <v>10.6532</v>
      </c>
      <c r="AW22" s="198">
        <v>10.685622649999999</v>
      </c>
      <c r="AX22" s="198">
        <v>10.762424106999999</v>
      </c>
      <c r="AY22" s="198">
        <v>10.737829698000001</v>
      </c>
      <c r="AZ22" s="198">
        <v>10.664758757</v>
      </c>
      <c r="BA22" s="198">
        <v>10.640472169000001</v>
      </c>
      <c r="BB22" s="198">
        <v>10.510536656999999</v>
      </c>
      <c r="BC22" s="291">
        <v>10.411809721999999</v>
      </c>
      <c r="BD22" s="291">
        <v>10.243389071999999</v>
      </c>
      <c r="BE22" s="291">
        <v>10.239544619</v>
      </c>
      <c r="BF22" s="291">
        <v>10.290694974999999</v>
      </c>
      <c r="BG22" s="291">
        <v>10.291867325</v>
      </c>
      <c r="BH22" s="291">
        <v>10.367638196</v>
      </c>
      <c r="BI22" s="291">
        <v>10.3690093</v>
      </c>
      <c r="BJ22" s="291">
        <v>10.370538936999999</v>
      </c>
      <c r="BK22" s="291">
        <v>10.370652122999999</v>
      </c>
      <c r="BL22" s="291">
        <v>10.372318417000001</v>
      </c>
      <c r="BM22" s="291">
        <v>10.372805854999999</v>
      </c>
      <c r="BN22" s="291">
        <v>10.448464803</v>
      </c>
      <c r="BO22" s="291">
        <v>10.44933387</v>
      </c>
      <c r="BP22" s="291">
        <v>10.45062635</v>
      </c>
      <c r="BQ22" s="291">
        <v>10.551290904</v>
      </c>
      <c r="BR22" s="291">
        <v>10.552115886999999</v>
      </c>
      <c r="BS22" s="291">
        <v>10.553061941999999</v>
      </c>
      <c r="BT22" s="291">
        <v>10.553532937</v>
      </c>
      <c r="BU22" s="291">
        <v>10.554620765999999</v>
      </c>
      <c r="BV22" s="291">
        <v>10.555916856</v>
      </c>
    </row>
    <row r="23" spans="1:74" ht="11.15" customHeight="1" x14ac:dyDescent="0.25">
      <c r="A23" s="589" t="s">
        <v>307</v>
      </c>
      <c r="B23" s="600" t="s">
        <v>1344</v>
      </c>
      <c r="C23" s="198">
        <v>2.9796613000000001</v>
      </c>
      <c r="D23" s="198">
        <v>3.0256223000000002</v>
      </c>
      <c r="E23" s="198">
        <v>3.1639105903</v>
      </c>
      <c r="F23" s="198">
        <v>3.2285336999999998</v>
      </c>
      <c r="G23" s="198">
        <v>2.8881703000000001</v>
      </c>
      <c r="H23" s="198">
        <v>2.9711932999999999</v>
      </c>
      <c r="I23" s="198">
        <v>2.9692162999999998</v>
      </c>
      <c r="J23" s="198">
        <v>2.9992393000000002</v>
      </c>
      <c r="K23" s="198">
        <v>3.0082632999999999</v>
      </c>
      <c r="L23" s="198">
        <v>3.0422863000000002</v>
      </c>
      <c r="M23" s="198">
        <v>3.0393093000000002</v>
      </c>
      <c r="N23" s="198">
        <v>3.0563332999999999</v>
      </c>
      <c r="O23" s="198">
        <v>3.0860935</v>
      </c>
      <c r="P23" s="198">
        <v>3.0851175</v>
      </c>
      <c r="Q23" s="198">
        <v>3.0931405000000001</v>
      </c>
      <c r="R23" s="198">
        <v>3.1091644999999999</v>
      </c>
      <c r="S23" s="198">
        <v>3.1191884999999999</v>
      </c>
      <c r="T23" s="198">
        <v>3.1362125000000001</v>
      </c>
      <c r="U23" s="198">
        <v>3.1492365000000002</v>
      </c>
      <c r="V23" s="198">
        <v>3.1601487816999998</v>
      </c>
      <c r="W23" s="198">
        <v>3.1752977816999999</v>
      </c>
      <c r="X23" s="198">
        <v>3.1770177817</v>
      </c>
      <c r="Y23" s="198">
        <v>3.1932147817000001</v>
      </c>
      <c r="Z23" s="198">
        <v>3.1512827817</v>
      </c>
      <c r="AA23" s="198">
        <v>3.1537479624000002</v>
      </c>
      <c r="AB23" s="198">
        <v>3.2604059624000001</v>
      </c>
      <c r="AC23" s="198">
        <v>3.2919009624000002</v>
      </c>
      <c r="AD23" s="198">
        <v>3.2885089623999999</v>
      </c>
      <c r="AE23" s="198">
        <v>3.2697009624</v>
      </c>
      <c r="AF23" s="198">
        <v>3.3167149623999999</v>
      </c>
      <c r="AG23" s="198">
        <v>3.3309549623999999</v>
      </c>
      <c r="AH23" s="198">
        <v>3.3364669999999998</v>
      </c>
      <c r="AI23" s="198">
        <v>3.3401869623999998</v>
      </c>
      <c r="AJ23" s="198">
        <v>3.3405549624000002</v>
      </c>
      <c r="AK23" s="198">
        <v>3.2489139624000001</v>
      </c>
      <c r="AL23" s="198">
        <v>3.2408220000000001</v>
      </c>
      <c r="AM23" s="198">
        <v>3.1669039624000002</v>
      </c>
      <c r="AN23" s="198">
        <v>3.2336</v>
      </c>
      <c r="AO23" s="198">
        <v>3.2749000000000001</v>
      </c>
      <c r="AP23" s="198">
        <v>3.2694999999999999</v>
      </c>
      <c r="AQ23" s="198">
        <v>3.2597999999999998</v>
      </c>
      <c r="AR23" s="198">
        <v>3.2621000000000002</v>
      </c>
      <c r="AS23" s="198">
        <v>3.1760000000000002</v>
      </c>
      <c r="AT23" s="198">
        <v>3.2507000000000001</v>
      </c>
      <c r="AU23" s="198">
        <v>3.2621000000000002</v>
      </c>
      <c r="AV23" s="198">
        <v>3.2566000000000002</v>
      </c>
      <c r="AW23" s="198">
        <v>3.1788974360000002</v>
      </c>
      <c r="AX23" s="198">
        <v>3.1813496466000002</v>
      </c>
      <c r="AY23" s="198">
        <v>3.1503608202</v>
      </c>
      <c r="AZ23" s="198">
        <v>3.1361441068000002</v>
      </c>
      <c r="BA23" s="198">
        <v>3.1342578627000002</v>
      </c>
      <c r="BB23" s="198">
        <v>3.1356039781999998</v>
      </c>
      <c r="BC23" s="291">
        <v>3.1344604177000002</v>
      </c>
      <c r="BD23" s="291">
        <v>3.1488454745999999</v>
      </c>
      <c r="BE23" s="291">
        <v>3.1887448094000002</v>
      </c>
      <c r="BF23" s="291">
        <v>3.2091133617000001</v>
      </c>
      <c r="BG23" s="291">
        <v>3.2082675168999999</v>
      </c>
      <c r="BH23" s="291">
        <v>3.2070014432999998</v>
      </c>
      <c r="BI23" s="291">
        <v>3.2064598364000001</v>
      </c>
      <c r="BJ23" s="291">
        <v>3.2058301065000001</v>
      </c>
      <c r="BK23" s="291">
        <v>3.2351125660000002</v>
      </c>
      <c r="BL23" s="291">
        <v>3.2342330976000002</v>
      </c>
      <c r="BM23" s="291">
        <v>3.2330110041000002</v>
      </c>
      <c r="BN23" s="291">
        <v>3.2374816338999999</v>
      </c>
      <c r="BO23" s="291">
        <v>3.2363901762</v>
      </c>
      <c r="BP23" s="291">
        <v>3.2858968927999999</v>
      </c>
      <c r="BQ23" s="291">
        <v>3.2929136282</v>
      </c>
      <c r="BR23" s="291">
        <v>3.3283769232</v>
      </c>
      <c r="BS23" s="291">
        <v>3.3276844652999999</v>
      </c>
      <c r="BT23" s="291">
        <v>3.3567102109000002</v>
      </c>
      <c r="BU23" s="291">
        <v>3.3562262152</v>
      </c>
      <c r="BV23" s="291">
        <v>3.3559856337</v>
      </c>
    </row>
    <row r="24" spans="1:74" ht="11.15" customHeight="1" x14ac:dyDescent="0.25">
      <c r="A24" s="589" t="s">
        <v>239</v>
      </c>
      <c r="B24" s="599" t="s">
        <v>1345</v>
      </c>
      <c r="C24" s="198">
        <v>0.9675397</v>
      </c>
      <c r="D24" s="198">
        <v>0.96476969999999995</v>
      </c>
      <c r="E24" s="198">
        <v>1.0877449903</v>
      </c>
      <c r="F24" s="198">
        <v>1.1176801000000001</v>
      </c>
      <c r="G24" s="198">
        <v>0.84726970000000001</v>
      </c>
      <c r="H24" s="198">
        <v>0.90226969999999995</v>
      </c>
      <c r="I24" s="198">
        <v>0.90126969999999995</v>
      </c>
      <c r="J24" s="198">
        <v>0.93026969999999998</v>
      </c>
      <c r="K24" s="198">
        <v>0.92626969999999997</v>
      </c>
      <c r="L24" s="198">
        <v>0.9532697</v>
      </c>
      <c r="M24" s="198">
        <v>0.94926969999999999</v>
      </c>
      <c r="N24" s="198">
        <v>0.9542697</v>
      </c>
      <c r="O24" s="198">
        <v>0.96741520000000003</v>
      </c>
      <c r="P24" s="198">
        <v>0.95841520000000002</v>
      </c>
      <c r="Q24" s="198">
        <v>0.96141520000000003</v>
      </c>
      <c r="R24" s="198">
        <v>0.95941520000000002</v>
      </c>
      <c r="S24" s="198">
        <v>0.96441520000000003</v>
      </c>
      <c r="T24" s="198">
        <v>0.97141520000000003</v>
      </c>
      <c r="U24" s="198">
        <v>0.97541520000000004</v>
      </c>
      <c r="V24" s="198">
        <v>0.98235182236999996</v>
      </c>
      <c r="W24" s="198">
        <v>0.99235182236999997</v>
      </c>
      <c r="X24" s="198">
        <v>1.0013518224</v>
      </c>
      <c r="Y24" s="198">
        <v>1.0073518224</v>
      </c>
      <c r="Z24" s="198">
        <v>1.0193518224</v>
      </c>
      <c r="AA24" s="198">
        <v>1.0373693427999999</v>
      </c>
      <c r="AB24" s="198">
        <v>1.0463693428</v>
      </c>
      <c r="AC24" s="198">
        <v>1.0533693427999999</v>
      </c>
      <c r="AD24" s="198">
        <v>1.0583693428000001</v>
      </c>
      <c r="AE24" s="198">
        <v>1.0623693428000001</v>
      </c>
      <c r="AF24" s="198">
        <v>1.0783693428000001</v>
      </c>
      <c r="AG24" s="198">
        <v>1.0933693428</v>
      </c>
      <c r="AH24" s="198">
        <v>1.1003689999999999</v>
      </c>
      <c r="AI24" s="198">
        <v>1.1003693428000001</v>
      </c>
      <c r="AJ24" s="198">
        <v>1.1033693428</v>
      </c>
      <c r="AK24" s="198">
        <v>1.0703693428000001</v>
      </c>
      <c r="AL24" s="198">
        <v>1.0653919999999999</v>
      </c>
      <c r="AM24" s="198">
        <v>1.0743693428000001</v>
      </c>
      <c r="AN24" s="198">
        <v>1.0703</v>
      </c>
      <c r="AO24" s="198">
        <v>1.0723</v>
      </c>
      <c r="AP24" s="198">
        <v>1.0752999999999999</v>
      </c>
      <c r="AQ24" s="198">
        <v>1.0532999999999999</v>
      </c>
      <c r="AR24" s="198">
        <v>1.0495000000000001</v>
      </c>
      <c r="AS24" s="198">
        <v>1.0478000000000001</v>
      </c>
      <c r="AT24" s="198">
        <v>1.0504</v>
      </c>
      <c r="AU24" s="198">
        <v>1.0501</v>
      </c>
      <c r="AV24" s="198">
        <v>1.0499000000000001</v>
      </c>
      <c r="AW24" s="198">
        <v>1.0438488208000001</v>
      </c>
      <c r="AX24" s="198">
        <v>1.047324734</v>
      </c>
      <c r="AY24" s="198">
        <v>1.0151593238000001</v>
      </c>
      <c r="AZ24" s="198">
        <v>1.0018859068999999</v>
      </c>
      <c r="BA24" s="198">
        <v>1.0013284673</v>
      </c>
      <c r="BB24" s="198">
        <v>1.0042810598</v>
      </c>
      <c r="BC24" s="291">
        <v>1.0042630380999999</v>
      </c>
      <c r="BD24" s="291">
        <v>1.0042442724</v>
      </c>
      <c r="BE24" s="291">
        <v>1.0452077167</v>
      </c>
      <c r="BF24" s="291">
        <v>1.0451733483000001</v>
      </c>
      <c r="BG24" s="291">
        <v>1.0452062286999999</v>
      </c>
      <c r="BH24" s="291">
        <v>1.045162983</v>
      </c>
      <c r="BI24" s="291">
        <v>1.0451511935</v>
      </c>
      <c r="BJ24" s="291">
        <v>1.0452569931</v>
      </c>
      <c r="BK24" s="291">
        <v>1.0712427658000001</v>
      </c>
      <c r="BL24" s="291">
        <v>1.071193845</v>
      </c>
      <c r="BM24" s="291">
        <v>1.0711465152999999</v>
      </c>
      <c r="BN24" s="291">
        <v>1.0710783175</v>
      </c>
      <c r="BO24" s="291">
        <v>1.0710607541999999</v>
      </c>
      <c r="BP24" s="291">
        <v>1.0710481526</v>
      </c>
      <c r="BQ24" s="291">
        <v>1.0710172921000001</v>
      </c>
      <c r="BR24" s="291">
        <v>1.070986617</v>
      </c>
      <c r="BS24" s="291">
        <v>1.0710280056999999</v>
      </c>
      <c r="BT24" s="291">
        <v>1.0709892859000001</v>
      </c>
      <c r="BU24" s="291">
        <v>1.0709826485</v>
      </c>
      <c r="BV24" s="291">
        <v>1.0710959251000001</v>
      </c>
    </row>
    <row r="25" spans="1:74" ht="11.15" customHeight="1" x14ac:dyDescent="0.25">
      <c r="A25" s="589" t="s">
        <v>913</v>
      </c>
      <c r="B25" s="599" t="s">
        <v>1346</v>
      </c>
      <c r="C25" s="198">
        <v>1.7436902000000001</v>
      </c>
      <c r="D25" s="198">
        <v>1.7336902000000001</v>
      </c>
      <c r="E25" s="198">
        <v>1.7406902</v>
      </c>
      <c r="F25" s="198">
        <v>1.7666902</v>
      </c>
      <c r="G25" s="198">
        <v>1.7636902000000001</v>
      </c>
      <c r="H25" s="198">
        <v>1.7766902</v>
      </c>
      <c r="I25" s="198">
        <v>1.7786902</v>
      </c>
      <c r="J25" s="198">
        <v>1.7766902</v>
      </c>
      <c r="K25" s="198">
        <v>1.7766902</v>
      </c>
      <c r="L25" s="198">
        <v>1.7766902</v>
      </c>
      <c r="M25" s="198">
        <v>1.7756902000000001</v>
      </c>
      <c r="N25" s="198">
        <v>1.7856901999999999</v>
      </c>
      <c r="O25" s="198">
        <v>1.800457</v>
      </c>
      <c r="P25" s="198">
        <v>1.8054570000000001</v>
      </c>
      <c r="Q25" s="198">
        <v>1.8074570000000001</v>
      </c>
      <c r="R25" s="198">
        <v>1.822457</v>
      </c>
      <c r="S25" s="198">
        <v>1.822457</v>
      </c>
      <c r="T25" s="198">
        <v>1.8274570000000001</v>
      </c>
      <c r="U25" s="198">
        <v>1.830457</v>
      </c>
      <c r="V25" s="198">
        <v>1.8301229125</v>
      </c>
      <c r="W25" s="198">
        <v>1.8301229125</v>
      </c>
      <c r="X25" s="198">
        <v>1.8331229124999999</v>
      </c>
      <c r="Y25" s="198">
        <v>1.8231229124999999</v>
      </c>
      <c r="Z25" s="198">
        <v>1.8351229124999999</v>
      </c>
      <c r="AA25" s="198">
        <v>1.8532152294999999</v>
      </c>
      <c r="AB25" s="198">
        <v>1.8532152294999999</v>
      </c>
      <c r="AC25" s="198">
        <v>1.8582152295000001</v>
      </c>
      <c r="AD25" s="198">
        <v>1.8582152295000001</v>
      </c>
      <c r="AE25" s="198">
        <v>1.8582152295000001</v>
      </c>
      <c r="AF25" s="198">
        <v>1.8582152295000001</v>
      </c>
      <c r="AG25" s="198">
        <v>1.8582152295000001</v>
      </c>
      <c r="AH25" s="198">
        <v>1.858215</v>
      </c>
      <c r="AI25" s="198">
        <v>1.8582152295000001</v>
      </c>
      <c r="AJ25" s="198">
        <v>1.8582152295000001</v>
      </c>
      <c r="AK25" s="198">
        <v>1.8582152295000001</v>
      </c>
      <c r="AL25" s="198">
        <v>1.858215</v>
      </c>
      <c r="AM25" s="198">
        <v>1.8582152295000001</v>
      </c>
      <c r="AN25" s="198">
        <v>1.8582000000000001</v>
      </c>
      <c r="AO25" s="198">
        <v>1.8582000000000001</v>
      </c>
      <c r="AP25" s="198">
        <v>1.8582000000000001</v>
      </c>
      <c r="AQ25" s="198">
        <v>1.8583000000000001</v>
      </c>
      <c r="AR25" s="198">
        <v>1.8584000000000001</v>
      </c>
      <c r="AS25" s="198">
        <v>1.8584000000000001</v>
      </c>
      <c r="AT25" s="198">
        <v>1.8584000000000001</v>
      </c>
      <c r="AU25" s="198">
        <v>1.8584000000000001</v>
      </c>
      <c r="AV25" s="198">
        <v>1.8583000000000001</v>
      </c>
      <c r="AW25" s="198">
        <v>1.8584923159</v>
      </c>
      <c r="AX25" s="198">
        <v>1.8585285425</v>
      </c>
      <c r="AY25" s="198">
        <v>1.8583389251</v>
      </c>
      <c r="AZ25" s="198">
        <v>1.8585695095000001</v>
      </c>
      <c r="BA25" s="198">
        <v>1.8584626228000001</v>
      </c>
      <c r="BB25" s="198">
        <v>1.8584052983999999</v>
      </c>
      <c r="BC25" s="291">
        <v>1.8584488257</v>
      </c>
      <c r="BD25" s="291">
        <v>1.8585746705999999</v>
      </c>
      <c r="BE25" s="291">
        <v>1.8585328608</v>
      </c>
      <c r="BF25" s="291">
        <v>1.8585434083000001</v>
      </c>
      <c r="BG25" s="291">
        <v>1.8585598672000001</v>
      </c>
      <c r="BH25" s="291">
        <v>1.8584684232999999</v>
      </c>
      <c r="BI25" s="291">
        <v>1.8585382997</v>
      </c>
      <c r="BJ25" s="291">
        <v>1.8586507836999999</v>
      </c>
      <c r="BK25" s="291">
        <v>1.8584572351999999</v>
      </c>
      <c r="BL25" s="291">
        <v>1.8586811039</v>
      </c>
      <c r="BM25" s="291">
        <v>1.8585881399999999</v>
      </c>
      <c r="BN25" s="291">
        <v>1.8585412719000001</v>
      </c>
      <c r="BO25" s="291">
        <v>1.8585508756</v>
      </c>
      <c r="BP25" s="291">
        <v>1.9086742772</v>
      </c>
      <c r="BQ25" s="291">
        <v>1.9086289157</v>
      </c>
      <c r="BR25" s="291">
        <v>1.9446266712</v>
      </c>
      <c r="BS25" s="291">
        <v>1.9446569668</v>
      </c>
      <c r="BT25" s="291">
        <v>1.9745595837000001</v>
      </c>
      <c r="BU25" s="291">
        <v>1.9746279825999999</v>
      </c>
      <c r="BV25" s="291">
        <v>1.9747523544000001</v>
      </c>
    </row>
    <row r="26" spans="1:74" ht="11.15" customHeight="1" x14ac:dyDescent="0.25">
      <c r="A26" s="589" t="s">
        <v>309</v>
      </c>
      <c r="B26" s="600" t="s">
        <v>1347</v>
      </c>
      <c r="C26" s="198">
        <v>2.9961511694</v>
      </c>
      <c r="D26" s="198">
        <v>2.9407344491999998</v>
      </c>
      <c r="E26" s="198">
        <v>3.0249456884999999</v>
      </c>
      <c r="F26" s="198">
        <v>2.9180186214999999</v>
      </c>
      <c r="G26" s="198">
        <v>2.8703617804000001</v>
      </c>
      <c r="H26" s="198">
        <v>2.8099071979999999</v>
      </c>
      <c r="I26" s="198">
        <v>2.7316922816</v>
      </c>
      <c r="J26" s="198">
        <v>2.7571939499</v>
      </c>
      <c r="K26" s="198">
        <v>2.8046371049999999</v>
      </c>
      <c r="L26" s="198">
        <v>2.6781864460000002</v>
      </c>
      <c r="M26" s="198">
        <v>2.6973455843999998</v>
      </c>
      <c r="N26" s="198">
        <v>2.6511971142999999</v>
      </c>
      <c r="O26" s="198">
        <v>2.6732761942000001</v>
      </c>
      <c r="P26" s="198">
        <v>2.6575075542</v>
      </c>
      <c r="Q26" s="198">
        <v>2.6840115302999998</v>
      </c>
      <c r="R26" s="198">
        <v>2.6721489824</v>
      </c>
      <c r="S26" s="198">
        <v>2.6268335830999998</v>
      </c>
      <c r="T26" s="198">
        <v>2.6149965434000002</v>
      </c>
      <c r="U26" s="198">
        <v>2.6155415861</v>
      </c>
      <c r="V26" s="198">
        <v>2.5591106348000001</v>
      </c>
      <c r="W26" s="198">
        <v>2.6389265311000001</v>
      </c>
      <c r="X26" s="198">
        <v>2.5919674997</v>
      </c>
      <c r="Y26" s="198">
        <v>2.6169784049999998</v>
      </c>
      <c r="Z26" s="198">
        <v>2.6593888308999998</v>
      </c>
      <c r="AA26" s="198">
        <v>2.6036573697000001</v>
      </c>
      <c r="AB26" s="198">
        <v>2.6715750479000002</v>
      </c>
      <c r="AC26" s="198">
        <v>2.6418012818999999</v>
      </c>
      <c r="AD26" s="198">
        <v>2.6871350987999998</v>
      </c>
      <c r="AE26" s="198">
        <v>2.6810110685000001</v>
      </c>
      <c r="AF26" s="198">
        <v>2.7498124417000001</v>
      </c>
      <c r="AG26" s="198">
        <v>2.6651265383</v>
      </c>
      <c r="AH26" s="198">
        <v>2.7130945036999998</v>
      </c>
      <c r="AI26" s="198">
        <v>2.6820763507000001</v>
      </c>
      <c r="AJ26" s="198">
        <v>2.6394457032999998</v>
      </c>
      <c r="AK26" s="198">
        <v>2.5967018660000001</v>
      </c>
      <c r="AL26" s="198">
        <v>2.6317425037</v>
      </c>
      <c r="AM26" s="198">
        <v>2.6248645117999998</v>
      </c>
      <c r="AN26" s="198">
        <v>2.5512999999999999</v>
      </c>
      <c r="AO26" s="198">
        <v>2.4872999999999998</v>
      </c>
      <c r="AP26" s="198">
        <v>2.5752999999999999</v>
      </c>
      <c r="AQ26" s="198">
        <v>2.6730999999999998</v>
      </c>
      <c r="AR26" s="198">
        <v>2.6594000000000002</v>
      </c>
      <c r="AS26" s="198">
        <v>2.6985000000000001</v>
      </c>
      <c r="AT26" s="198">
        <v>2.6454</v>
      </c>
      <c r="AU26" s="198">
        <v>2.6585999999999999</v>
      </c>
      <c r="AV26" s="198">
        <v>2.7357999999999998</v>
      </c>
      <c r="AW26" s="198">
        <v>2.6556822981999999</v>
      </c>
      <c r="AX26" s="198">
        <v>2.7382667820000002</v>
      </c>
      <c r="AY26" s="198">
        <v>2.6845777197</v>
      </c>
      <c r="AZ26" s="198">
        <v>2.6291473072999998</v>
      </c>
      <c r="BA26" s="198">
        <v>2.5839512569999998</v>
      </c>
      <c r="BB26" s="198">
        <v>2.5390475536000001</v>
      </c>
      <c r="BC26" s="291">
        <v>2.5603641471</v>
      </c>
      <c r="BD26" s="291">
        <v>2.5689910232000002</v>
      </c>
      <c r="BE26" s="291">
        <v>2.6431077358000001</v>
      </c>
      <c r="BF26" s="291">
        <v>2.6581055508000002</v>
      </c>
      <c r="BG26" s="291">
        <v>2.6770067226999998</v>
      </c>
      <c r="BH26" s="291">
        <v>2.6771638632000001</v>
      </c>
      <c r="BI26" s="291">
        <v>2.6949250241999998</v>
      </c>
      <c r="BJ26" s="291">
        <v>2.7157271646000001</v>
      </c>
      <c r="BK26" s="291">
        <v>2.6663458491999998</v>
      </c>
      <c r="BL26" s="291">
        <v>2.6760540826999999</v>
      </c>
      <c r="BM26" s="291">
        <v>2.6802561059999999</v>
      </c>
      <c r="BN26" s="291">
        <v>2.6735638077999999</v>
      </c>
      <c r="BO26" s="291">
        <v>2.6779891794999999</v>
      </c>
      <c r="BP26" s="291">
        <v>2.6776577025999999</v>
      </c>
      <c r="BQ26" s="291">
        <v>2.6609520677999998</v>
      </c>
      <c r="BR26" s="291">
        <v>2.6603354975000002</v>
      </c>
      <c r="BS26" s="291">
        <v>2.6597850526000002</v>
      </c>
      <c r="BT26" s="291">
        <v>2.6379507633000001</v>
      </c>
      <c r="BU26" s="291">
        <v>2.6374741118</v>
      </c>
      <c r="BV26" s="291">
        <v>2.637115278</v>
      </c>
    </row>
    <row r="27" spans="1:74" ht="11.15" customHeight="1" x14ac:dyDescent="0.25">
      <c r="A27" s="589" t="s">
        <v>1285</v>
      </c>
      <c r="B27" s="599" t="s">
        <v>1348</v>
      </c>
      <c r="C27" s="198">
        <v>1.433154</v>
      </c>
      <c r="D27" s="198">
        <v>1.383154</v>
      </c>
      <c r="E27" s="198">
        <v>1.4831540000000001</v>
      </c>
      <c r="F27" s="198">
        <v>1.403154</v>
      </c>
      <c r="G27" s="198">
        <v>1.363154</v>
      </c>
      <c r="H27" s="198">
        <v>1.3031539999999999</v>
      </c>
      <c r="I27" s="198">
        <v>1.2331540000000001</v>
      </c>
      <c r="J27" s="198">
        <v>1.2631540000000001</v>
      </c>
      <c r="K27" s="198">
        <v>1.3231539999999999</v>
      </c>
      <c r="L27" s="198">
        <v>1.2131540000000001</v>
      </c>
      <c r="M27" s="198">
        <v>1.2331540000000001</v>
      </c>
      <c r="N27" s="198">
        <v>1.183154</v>
      </c>
      <c r="O27" s="198">
        <v>1.1915733428999999</v>
      </c>
      <c r="P27" s="198">
        <v>1.1815733428999999</v>
      </c>
      <c r="Q27" s="198">
        <v>1.2215733429</v>
      </c>
      <c r="R27" s="198">
        <v>1.2015733429</v>
      </c>
      <c r="S27" s="198">
        <v>1.1615733428999999</v>
      </c>
      <c r="T27" s="198">
        <v>1.1515733428999999</v>
      </c>
      <c r="U27" s="198">
        <v>1.2015733429</v>
      </c>
      <c r="V27" s="198">
        <v>1.1616156249</v>
      </c>
      <c r="W27" s="198">
        <v>1.2316156249000001</v>
      </c>
      <c r="X27" s="198">
        <v>1.1816156249</v>
      </c>
      <c r="Y27" s="198">
        <v>1.2116156249000001</v>
      </c>
      <c r="Z27" s="198">
        <v>1.2616156248999999</v>
      </c>
      <c r="AA27" s="198">
        <v>1.2080940937</v>
      </c>
      <c r="AB27" s="198">
        <v>1.2680940937</v>
      </c>
      <c r="AC27" s="198">
        <v>1.2380940937</v>
      </c>
      <c r="AD27" s="198">
        <v>1.2880940937000001</v>
      </c>
      <c r="AE27" s="198">
        <v>1.2480940937</v>
      </c>
      <c r="AF27" s="198">
        <v>1.2880940937000001</v>
      </c>
      <c r="AG27" s="198">
        <v>1.2280940937</v>
      </c>
      <c r="AH27" s="198">
        <v>1.268097</v>
      </c>
      <c r="AI27" s="198">
        <v>1.2380940937</v>
      </c>
      <c r="AJ27" s="198">
        <v>1.1980940937</v>
      </c>
      <c r="AK27" s="198">
        <v>1.1580940936999999</v>
      </c>
      <c r="AL27" s="198">
        <v>1.198097</v>
      </c>
      <c r="AM27" s="198">
        <v>1.2380940937</v>
      </c>
      <c r="AN27" s="198">
        <v>1.1679999999999999</v>
      </c>
      <c r="AO27" s="198">
        <v>1.1080000000000001</v>
      </c>
      <c r="AP27" s="198">
        <v>1.1879999999999999</v>
      </c>
      <c r="AQ27" s="198">
        <v>1.268</v>
      </c>
      <c r="AR27" s="198">
        <v>1.238</v>
      </c>
      <c r="AS27" s="198">
        <v>1.268</v>
      </c>
      <c r="AT27" s="198">
        <v>1.208</v>
      </c>
      <c r="AU27" s="198">
        <v>1.208</v>
      </c>
      <c r="AV27" s="198">
        <v>1.268</v>
      </c>
      <c r="AW27" s="198">
        <v>1.1855045328</v>
      </c>
      <c r="AX27" s="198">
        <v>1.2654999518000001</v>
      </c>
      <c r="AY27" s="198">
        <v>1.1934917876</v>
      </c>
      <c r="AZ27" s="198">
        <v>1.2334626294</v>
      </c>
      <c r="BA27" s="198">
        <v>1.1834761456</v>
      </c>
      <c r="BB27" s="198">
        <v>1.1334833945</v>
      </c>
      <c r="BC27" s="291">
        <v>1.1434778903</v>
      </c>
      <c r="BD27" s="291">
        <v>1.1434619768000001</v>
      </c>
      <c r="BE27" s="291">
        <v>1.1234672638000001</v>
      </c>
      <c r="BF27" s="291">
        <v>1.1234659300000001</v>
      </c>
      <c r="BG27" s="291">
        <v>1.1234638486999999</v>
      </c>
      <c r="BH27" s="291">
        <v>1.1034754121000001</v>
      </c>
      <c r="BI27" s="291">
        <v>1.103466576</v>
      </c>
      <c r="BJ27" s="291">
        <v>1.1034523519999999</v>
      </c>
      <c r="BK27" s="291">
        <v>1.0836015111999999</v>
      </c>
      <c r="BL27" s="291">
        <v>1.0835732022</v>
      </c>
      <c r="BM27" s="291">
        <v>1.0835849578000001</v>
      </c>
      <c r="BN27" s="291">
        <v>1.0735908845</v>
      </c>
      <c r="BO27" s="291">
        <v>1.0735896701000001</v>
      </c>
      <c r="BP27" s="291">
        <v>1.0735740654999999</v>
      </c>
      <c r="BQ27" s="291">
        <v>1.0635798016</v>
      </c>
      <c r="BR27" s="291">
        <v>1.0635800853999999</v>
      </c>
      <c r="BS27" s="291">
        <v>1.0635762544</v>
      </c>
      <c r="BT27" s="291">
        <v>1.0435885689</v>
      </c>
      <c r="BU27" s="291">
        <v>1.0435799196</v>
      </c>
      <c r="BV27" s="291">
        <v>1.0435641923000001</v>
      </c>
    </row>
    <row r="28" spans="1:74" ht="11.15" customHeight="1" x14ac:dyDescent="0.25">
      <c r="A28" s="589" t="s">
        <v>243</v>
      </c>
      <c r="B28" s="599" t="s">
        <v>1349</v>
      </c>
      <c r="C28" s="198">
        <v>0.7065264</v>
      </c>
      <c r="D28" s="198">
        <v>0.70889959999999996</v>
      </c>
      <c r="E28" s="198">
        <v>0.68923670000000004</v>
      </c>
      <c r="F28" s="198">
        <v>0.69440740000000001</v>
      </c>
      <c r="G28" s="198">
        <v>0.68908049999999998</v>
      </c>
      <c r="H28" s="198">
        <v>0.69727810000000001</v>
      </c>
      <c r="I28" s="198">
        <v>0.68300890000000003</v>
      </c>
      <c r="J28" s="198">
        <v>0.67902680000000004</v>
      </c>
      <c r="K28" s="198">
        <v>0.66734490000000002</v>
      </c>
      <c r="L28" s="198">
        <v>0.6562287</v>
      </c>
      <c r="M28" s="198">
        <v>0.65571690000000005</v>
      </c>
      <c r="N28" s="198">
        <v>0.65362169999999997</v>
      </c>
      <c r="O28" s="198">
        <v>0.65846550000000004</v>
      </c>
      <c r="P28" s="198">
        <v>0.65853620000000002</v>
      </c>
      <c r="Q28" s="198">
        <v>0.66017079999999995</v>
      </c>
      <c r="R28" s="198">
        <v>0.67140979999999995</v>
      </c>
      <c r="S28" s="198">
        <v>0.66898060000000004</v>
      </c>
      <c r="T28" s="198">
        <v>0.66622650000000005</v>
      </c>
      <c r="U28" s="198">
        <v>0.65485020000000005</v>
      </c>
      <c r="V28" s="198">
        <v>0.64989267737</v>
      </c>
      <c r="W28" s="198">
        <v>0.65428077737000001</v>
      </c>
      <c r="X28" s="198">
        <v>0.65609897737</v>
      </c>
      <c r="Y28" s="198">
        <v>0.65869077737000004</v>
      </c>
      <c r="Z28" s="198">
        <v>0.66050081186999998</v>
      </c>
      <c r="AA28" s="198">
        <v>0.65275904120999995</v>
      </c>
      <c r="AB28" s="198">
        <v>0.65368284120999998</v>
      </c>
      <c r="AC28" s="198">
        <v>0.66093974120999999</v>
      </c>
      <c r="AD28" s="198">
        <v>0.65439424121000001</v>
      </c>
      <c r="AE28" s="198">
        <v>0.68965694120999999</v>
      </c>
      <c r="AF28" s="198">
        <v>0.68812964120999998</v>
      </c>
      <c r="AG28" s="198">
        <v>0.66336204120999998</v>
      </c>
      <c r="AH28" s="198">
        <v>0.67188800000000004</v>
      </c>
      <c r="AI28" s="198">
        <v>0.66484834121000003</v>
      </c>
      <c r="AJ28" s="198">
        <v>0.66328164120999999</v>
      </c>
      <c r="AK28" s="198">
        <v>0.66809584120999999</v>
      </c>
      <c r="AL28" s="198">
        <v>0.66778599999999999</v>
      </c>
      <c r="AM28" s="198">
        <v>0.65638914121000003</v>
      </c>
      <c r="AN28" s="198">
        <v>0.66180000000000005</v>
      </c>
      <c r="AO28" s="198">
        <v>0.66700000000000004</v>
      </c>
      <c r="AP28" s="198">
        <v>0.68330000000000002</v>
      </c>
      <c r="AQ28" s="198">
        <v>0.66769999999999996</v>
      </c>
      <c r="AR28" s="198">
        <v>0.66910000000000003</v>
      </c>
      <c r="AS28" s="198">
        <v>0.66839999999999999</v>
      </c>
      <c r="AT28" s="198">
        <v>0.67100000000000004</v>
      </c>
      <c r="AU28" s="198">
        <v>0.65890000000000004</v>
      </c>
      <c r="AV28" s="198">
        <v>0.66539999999999999</v>
      </c>
      <c r="AW28" s="198">
        <v>0.66423161462000002</v>
      </c>
      <c r="AX28" s="198">
        <v>0.66192987372000001</v>
      </c>
      <c r="AY28" s="198">
        <v>0.65937261196999997</v>
      </c>
      <c r="AZ28" s="198">
        <v>0.65377459937000004</v>
      </c>
      <c r="BA28" s="198">
        <v>0.64812206936000005</v>
      </c>
      <c r="BB28" s="198">
        <v>0.64344722954</v>
      </c>
      <c r="BC28" s="291">
        <v>0.64476451306000004</v>
      </c>
      <c r="BD28" s="291">
        <v>0.64320829662000001</v>
      </c>
      <c r="BE28" s="291">
        <v>0.64453758359000002</v>
      </c>
      <c r="BF28" s="291">
        <v>0.64305347414000003</v>
      </c>
      <c r="BG28" s="291">
        <v>0.64304517477000001</v>
      </c>
      <c r="BH28" s="291">
        <v>0.64454929425999996</v>
      </c>
      <c r="BI28" s="291">
        <v>0.64328935678999999</v>
      </c>
      <c r="BJ28" s="291">
        <v>0.64497742575000006</v>
      </c>
      <c r="BK28" s="291">
        <v>0.62154672299000002</v>
      </c>
      <c r="BL28" s="291">
        <v>0.62151680779999996</v>
      </c>
      <c r="BM28" s="291">
        <v>0.62152923040999997</v>
      </c>
      <c r="BN28" s="291">
        <v>0.62153549331000002</v>
      </c>
      <c r="BO28" s="291">
        <v>0.62153420998999998</v>
      </c>
      <c r="BP28" s="291">
        <v>0.62151772003000005</v>
      </c>
      <c r="BQ28" s="291">
        <v>0.62152378161999999</v>
      </c>
      <c r="BR28" s="291">
        <v>0.62152408154000005</v>
      </c>
      <c r="BS28" s="291">
        <v>0.62152003320000004</v>
      </c>
      <c r="BT28" s="291">
        <v>0.62153304632999995</v>
      </c>
      <c r="BU28" s="291">
        <v>0.62152390630999998</v>
      </c>
      <c r="BV28" s="291">
        <v>0.62150728672</v>
      </c>
    </row>
    <row r="29" spans="1:74" ht="11.15" customHeight="1" x14ac:dyDescent="0.25">
      <c r="A29" s="589" t="s">
        <v>308</v>
      </c>
      <c r="B29" s="600" t="s">
        <v>1350</v>
      </c>
      <c r="C29" s="198">
        <v>9.3230822620999998</v>
      </c>
      <c r="D29" s="198">
        <v>9.1593851154999992</v>
      </c>
      <c r="E29" s="198">
        <v>9.2137627795999997</v>
      </c>
      <c r="F29" s="198">
        <v>8.9637926539000006</v>
      </c>
      <c r="G29" s="198">
        <v>8.8995092287999995</v>
      </c>
      <c r="H29" s="198">
        <v>9.0591104620999996</v>
      </c>
      <c r="I29" s="198">
        <v>8.9827722167000008</v>
      </c>
      <c r="J29" s="198">
        <v>9.0874512119999995</v>
      </c>
      <c r="K29" s="198">
        <v>8.9571193741999995</v>
      </c>
      <c r="L29" s="198">
        <v>8.9688944043000003</v>
      </c>
      <c r="M29" s="198">
        <v>8.9682536439000007</v>
      </c>
      <c r="N29" s="198">
        <v>8.9392593963000007</v>
      </c>
      <c r="O29" s="198">
        <v>9.2092096272999999</v>
      </c>
      <c r="P29" s="198">
        <v>9.0682470745000003</v>
      </c>
      <c r="Q29" s="198">
        <v>9.2215243688000008</v>
      </c>
      <c r="R29" s="198">
        <v>9.1394775878000001</v>
      </c>
      <c r="S29" s="198">
        <v>9.0773685185000001</v>
      </c>
      <c r="T29" s="198">
        <v>9.0993399499999992</v>
      </c>
      <c r="U29" s="198">
        <v>9.0263348216000008</v>
      </c>
      <c r="V29" s="198">
        <v>9.0220918065000006</v>
      </c>
      <c r="W29" s="198">
        <v>9.0555199007000002</v>
      </c>
      <c r="X29" s="198">
        <v>8.9188176646000006</v>
      </c>
      <c r="Y29" s="198">
        <v>9.0603139540999997</v>
      </c>
      <c r="Z29" s="198">
        <v>8.8980156420000007</v>
      </c>
      <c r="AA29" s="198">
        <v>9.1754264186000007</v>
      </c>
      <c r="AB29" s="198">
        <v>9.1563351734000005</v>
      </c>
      <c r="AC29" s="198">
        <v>9.1800819734000001</v>
      </c>
      <c r="AD29" s="198">
        <v>9.1448239733999994</v>
      </c>
      <c r="AE29" s="198">
        <v>9.1329125285000003</v>
      </c>
      <c r="AF29" s="198">
        <v>9.2132708001000001</v>
      </c>
      <c r="AG29" s="198">
        <v>8.8263181278000005</v>
      </c>
      <c r="AH29" s="198">
        <v>8.8384160000000005</v>
      </c>
      <c r="AI29" s="198">
        <v>8.9398332006000008</v>
      </c>
      <c r="AJ29" s="198">
        <v>8.9334478756000006</v>
      </c>
      <c r="AK29" s="198">
        <v>9.0552265305000006</v>
      </c>
      <c r="AL29" s="198">
        <v>8.9999269999999996</v>
      </c>
      <c r="AM29" s="198">
        <v>9.1692342520000008</v>
      </c>
      <c r="AN29" s="198">
        <v>9.2512000000000008</v>
      </c>
      <c r="AO29" s="198">
        <v>9.2011000000000003</v>
      </c>
      <c r="AP29" s="198">
        <v>9.1511999999999993</v>
      </c>
      <c r="AQ29" s="198">
        <v>9.2063000000000006</v>
      </c>
      <c r="AR29" s="198">
        <v>9.3657000000000004</v>
      </c>
      <c r="AS29" s="198">
        <v>9.1401000000000003</v>
      </c>
      <c r="AT29" s="198">
        <v>9.093</v>
      </c>
      <c r="AU29" s="198">
        <v>9.1277000000000008</v>
      </c>
      <c r="AV29" s="198">
        <v>9.0972000000000008</v>
      </c>
      <c r="AW29" s="198">
        <v>9.2961943990999991</v>
      </c>
      <c r="AX29" s="198">
        <v>9.3583616725999992</v>
      </c>
      <c r="AY29" s="198">
        <v>9.4597023097000008</v>
      </c>
      <c r="AZ29" s="198">
        <v>9.4574511792999996</v>
      </c>
      <c r="BA29" s="198">
        <v>9.4331581114999992</v>
      </c>
      <c r="BB29" s="198">
        <v>9.3556238692000004</v>
      </c>
      <c r="BC29" s="291">
        <v>9.3684392028999994</v>
      </c>
      <c r="BD29" s="291">
        <v>9.4118440276000008</v>
      </c>
      <c r="BE29" s="291">
        <v>9.3260404706000006</v>
      </c>
      <c r="BF29" s="291">
        <v>9.3932921526000008</v>
      </c>
      <c r="BG29" s="291">
        <v>9.4037003404000004</v>
      </c>
      <c r="BH29" s="291">
        <v>9.4091447270999993</v>
      </c>
      <c r="BI29" s="291">
        <v>9.4283800726999996</v>
      </c>
      <c r="BJ29" s="291">
        <v>9.3848821571999999</v>
      </c>
      <c r="BK29" s="291">
        <v>9.4286188634000005</v>
      </c>
      <c r="BL29" s="291">
        <v>9.4312099655000008</v>
      </c>
      <c r="BM29" s="291">
        <v>9.4173749676000007</v>
      </c>
      <c r="BN29" s="291">
        <v>9.4188770904000005</v>
      </c>
      <c r="BO29" s="291">
        <v>9.4353159020999993</v>
      </c>
      <c r="BP29" s="291">
        <v>9.4872472644000005</v>
      </c>
      <c r="BQ29" s="291">
        <v>9.4142026982000004</v>
      </c>
      <c r="BR29" s="291">
        <v>9.4507547852999991</v>
      </c>
      <c r="BS29" s="291">
        <v>9.4734790368000006</v>
      </c>
      <c r="BT29" s="291">
        <v>9.4844369374999999</v>
      </c>
      <c r="BU29" s="291">
        <v>9.5061457561000005</v>
      </c>
      <c r="BV29" s="291">
        <v>9.4692659431999999</v>
      </c>
    </row>
    <row r="30" spans="1:74" ht="11.15" customHeight="1" x14ac:dyDescent="0.25">
      <c r="A30" s="589" t="s">
        <v>240</v>
      </c>
      <c r="B30" s="599" t="s">
        <v>1351</v>
      </c>
      <c r="C30" s="198">
        <v>4.9279381999999998</v>
      </c>
      <c r="D30" s="198">
        <v>4.8629382000000003</v>
      </c>
      <c r="E30" s="198">
        <v>4.8769033999999998</v>
      </c>
      <c r="F30" s="198">
        <v>4.8070301000000004</v>
      </c>
      <c r="G30" s="198">
        <v>4.8279078000000002</v>
      </c>
      <c r="H30" s="198">
        <v>4.9183836999999997</v>
      </c>
      <c r="I30" s="198">
        <v>4.8500211999999996</v>
      </c>
      <c r="J30" s="198">
        <v>4.8958203999999999</v>
      </c>
      <c r="K30" s="198">
        <v>4.8951390999999997</v>
      </c>
      <c r="L30" s="198">
        <v>4.8358596</v>
      </c>
      <c r="M30" s="198">
        <v>4.8551390999999997</v>
      </c>
      <c r="N30" s="198">
        <v>4.7987906000000002</v>
      </c>
      <c r="O30" s="198">
        <v>4.9963031000000004</v>
      </c>
      <c r="P30" s="198">
        <v>4.9489343999999997</v>
      </c>
      <c r="Q30" s="198">
        <v>5.0344392999999998</v>
      </c>
      <c r="R30" s="198">
        <v>5.0040579999999997</v>
      </c>
      <c r="S30" s="198">
        <v>5.0242775000000002</v>
      </c>
      <c r="T30" s="198">
        <v>5.0758359000000004</v>
      </c>
      <c r="U30" s="198">
        <v>4.9943404999999998</v>
      </c>
      <c r="V30" s="198">
        <v>5.0033810605999998</v>
      </c>
      <c r="W30" s="198">
        <v>5.0363810606000001</v>
      </c>
      <c r="X30" s="198">
        <v>4.9573810606000004</v>
      </c>
      <c r="Y30" s="198">
        <v>4.9653810606000004</v>
      </c>
      <c r="Z30" s="198">
        <v>4.8753810605999996</v>
      </c>
      <c r="AA30" s="198">
        <v>5.2078464715999999</v>
      </c>
      <c r="AB30" s="198">
        <v>5.1168464715999997</v>
      </c>
      <c r="AC30" s="198">
        <v>5.1958464716000003</v>
      </c>
      <c r="AD30" s="198">
        <v>5.1658464716000001</v>
      </c>
      <c r="AE30" s="198">
        <v>5.1638464716000003</v>
      </c>
      <c r="AF30" s="198">
        <v>5.2108464716</v>
      </c>
      <c r="AG30" s="198">
        <v>5.0588464715999999</v>
      </c>
      <c r="AH30" s="198">
        <v>5.0188459999999999</v>
      </c>
      <c r="AI30" s="198">
        <v>5.0728464716000001</v>
      </c>
      <c r="AJ30" s="198">
        <v>5.0918464716000003</v>
      </c>
      <c r="AK30" s="198">
        <v>5.1138464715999996</v>
      </c>
      <c r="AL30" s="198">
        <v>5.0508459999999999</v>
      </c>
      <c r="AM30" s="198">
        <v>5.2398464715999999</v>
      </c>
      <c r="AN30" s="198">
        <v>5.3677999999999999</v>
      </c>
      <c r="AO30" s="198">
        <v>5.3567999999999998</v>
      </c>
      <c r="AP30" s="198">
        <v>5.2847999999999997</v>
      </c>
      <c r="AQ30" s="198">
        <v>5.3311000000000002</v>
      </c>
      <c r="AR30" s="198">
        <v>5.3449</v>
      </c>
      <c r="AS30" s="198">
        <v>5.1573000000000002</v>
      </c>
      <c r="AT30" s="198">
        <v>5.1950000000000003</v>
      </c>
      <c r="AU30" s="198">
        <v>5.2054</v>
      </c>
      <c r="AV30" s="198">
        <v>5.18</v>
      </c>
      <c r="AW30" s="198">
        <v>5.2363500808000003</v>
      </c>
      <c r="AX30" s="198">
        <v>5.2617080845000004</v>
      </c>
      <c r="AY30" s="198">
        <v>5.3795841337999999</v>
      </c>
      <c r="AZ30" s="198">
        <v>5.358244988</v>
      </c>
      <c r="BA30" s="198">
        <v>5.3492323907000001</v>
      </c>
      <c r="BB30" s="198">
        <v>5.2908399080999997</v>
      </c>
      <c r="BC30" s="291">
        <v>5.3141201991999996</v>
      </c>
      <c r="BD30" s="291">
        <v>5.3492791033999998</v>
      </c>
      <c r="BE30" s="291">
        <v>5.2794578900999998</v>
      </c>
      <c r="BF30" s="291">
        <v>5.3162189639999999</v>
      </c>
      <c r="BG30" s="291">
        <v>5.3370019651999998</v>
      </c>
      <c r="BH30" s="291">
        <v>5.3548926677999997</v>
      </c>
      <c r="BI30" s="291">
        <v>5.372589434</v>
      </c>
      <c r="BJ30" s="291">
        <v>5.3268202951000001</v>
      </c>
      <c r="BK30" s="291">
        <v>5.3308291776000001</v>
      </c>
      <c r="BL30" s="291">
        <v>5.3213988511999997</v>
      </c>
      <c r="BM30" s="291">
        <v>5.3146558453999999</v>
      </c>
      <c r="BN30" s="291">
        <v>5.3212274332999998</v>
      </c>
      <c r="BO30" s="291">
        <v>5.3432722506000001</v>
      </c>
      <c r="BP30" s="291">
        <v>5.3783926837999996</v>
      </c>
      <c r="BQ30" s="291">
        <v>5.3083202448</v>
      </c>
      <c r="BR30" s="291">
        <v>5.3446650474000004</v>
      </c>
      <c r="BS30" s="291">
        <v>5.3660035009999998</v>
      </c>
      <c r="BT30" s="291">
        <v>5.3837094382000004</v>
      </c>
      <c r="BU30" s="291">
        <v>5.4013781444999998</v>
      </c>
      <c r="BV30" s="291">
        <v>5.3559697648000002</v>
      </c>
    </row>
    <row r="31" spans="1:74" ht="11.15" customHeight="1" x14ac:dyDescent="0.25">
      <c r="A31" s="589" t="s">
        <v>241</v>
      </c>
      <c r="B31" s="599" t="s">
        <v>1352</v>
      </c>
      <c r="C31" s="198">
        <v>0.93405992580999997</v>
      </c>
      <c r="D31" s="198">
        <v>0.90762690000000001</v>
      </c>
      <c r="E31" s="198">
        <v>0.91151210322999998</v>
      </c>
      <c r="F31" s="198">
        <v>0.85369189332999995</v>
      </c>
      <c r="G31" s="198">
        <v>0.85613146128999995</v>
      </c>
      <c r="H31" s="198">
        <v>0.88334288667000005</v>
      </c>
      <c r="I31" s="198">
        <v>0.89682204839000002</v>
      </c>
      <c r="J31" s="198">
        <v>0.88443891289999998</v>
      </c>
      <c r="K31" s="198">
        <v>0.86964160000000001</v>
      </c>
      <c r="L31" s="198">
        <v>0.87418222902999998</v>
      </c>
      <c r="M31" s="198">
        <v>0.88423123332999998</v>
      </c>
      <c r="N31" s="198">
        <v>0.87513039031999995</v>
      </c>
      <c r="O31" s="198">
        <v>0.89183598065000003</v>
      </c>
      <c r="P31" s="198">
        <v>0.89077061429000004</v>
      </c>
      <c r="Q31" s="198">
        <v>0.91862618065000001</v>
      </c>
      <c r="R31" s="198">
        <v>0.91629765333000002</v>
      </c>
      <c r="S31" s="198">
        <v>0.86863661290000005</v>
      </c>
      <c r="T31" s="198">
        <v>0.90110718000000001</v>
      </c>
      <c r="U31" s="198">
        <v>0.90649991934999996</v>
      </c>
      <c r="V31" s="198">
        <v>0.87758635001999996</v>
      </c>
      <c r="W31" s="198">
        <v>0.88649986999999997</v>
      </c>
      <c r="X31" s="198">
        <v>0.88050482097000005</v>
      </c>
      <c r="Y31" s="198">
        <v>0.88382932332999997</v>
      </c>
      <c r="Z31" s="198">
        <v>0.87383307257999998</v>
      </c>
      <c r="AA31" s="198">
        <v>0.88138230871000001</v>
      </c>
      <c r="AB31" s="198">
        <v>0.87909738612999999</v>
      </c>
      <c r="AC31" s="198">
        <v>0.89014341193000002</v>
      </c>
      <c r="AD31" s="198">
        <v>0.87371218613000001</v>
      </c>
      <c r="AE31" s="198">
        <v>0.90177545063999998</v>
      </c>
      <c r="AF31" s="198">
        <v>0.90505754613</v>
      </c>
      <c r="AG31" s="198">
        <v>0.88329852045000001</v>
      </c>
      <c r="AH31" s="198">
        <v>0.86215600000000003</v>
      </c>
      <c r="AI31" s="198">
        <v>0.86243882627000001</v>
      </c>
      <c r="AJ31" s="198">
        <v>0.84531040835000004</v>
      </c>
      <c r="AK31" s="198">
        <v>0.85321619371000001</v>
      </c>
      <c r="AL31" s="198">
        <v>0.85388399999999998</v>
      </c>
      <c r="AM31" s="198">
        <v>0.87143545245999998</v>
      </c>
      <c r="AN31" s="198">
        <v>0.83709999999999996</v>
      </c>
      <c r="AO31" s="198">
        <v>0.84550000000000003</v>
      </c>
      <c r="AP31" s="198">
        <v>0.84140000000000004</v>
      </c>
      <c r="AQ31" s="198">
        <v>0.87150000000000005</v>
      </c>
      <c r="AR31" s="198">
        <v>0.93930000000000002</v>
      </c>
      <c r="AS31" s="198">
        <v>0.94289999999999996</v>
      </c>
      <c r="AT31" s="198">
        <v>0.91810000000000003</v>
      </c>
      <c r="AU31" s="198">
        <v>0.91269999999999996</v>
      </c>
      <c r="AV31" s="198">
        <v>0.91739999999999999</v>
      </c>
      <c r="AW31" s="198">
        <v>0.95608032123999998</v>
      </c>
      <c r="AX31" s="198">
        <v>0.94594165096000005</v>
      </c>
      <c r="AY31" s="198">
        <v>0.96253132447</v>
      </c>
      <c r="AZ31" s="198">
        <v>0.96409739307999998</v>
      </c>
      <c r="BA31" s="198">
        <v>0.97119932493000005</v>
      </c>
      <c r="BB31" s="198">
        <v>0.96477342968000002</v>
      </c>
      <c r="BC31" s="291">
        <v>0.96267742652999999</v>
      </c>
      <c r="BD31" s="291">
        <v>0.96846310953000003</v>
      </c>
      <c r="BE31" s="291">
        <v>0.96270739760000001</v>
      </c>
      <c r="BF31" s="291">
        <v>0.95767012813999997</v>
      </c>
      <c r="BG31" s="291">
        <v>0.95429692163000002</v>
      </c>
      <c r="BH31" s="291">
        <v>0.95275371957999999</v>
      </c>
      <c r="BI31" s="291">
        <v>0.95194110704000001</v>
      </c>
      <c r="BJ31" s="291">
        <v>0.95286797758999997</v>
      </c>
      <c r="BK31" s="291">
        <v>0.97895103311999998</v>
      </c>
      <c r="BL31" s="291">
        <v>0.98731469755000001</v>
      </c>
      <c r="BM31" s="291">
        <v>0.98866632619999995</v>
      </c>
      <c r="BN31" s="291">
        <v>0.98129188826000002</v>
      </c>
      <c r="BO31" s="291">
        <v>0.97971417932000004</v>
      </c>
      <c r="BP31" s="291">
        <v>0.98585433783999998</v>
      </c>
      <c r="BQ31" s="291">
        <v>0.98188638612000001</v>
      </c>
      <c r="BR31" s="291">
        <v>0.97989599232000002</v>
      </c>
      <c r="BS31" s="291">
        <v>0.97929674774999997</v>
      </c>
      <c r="BT31" s="291">
        <v>0.97773493222999996</v>
      </c>
      <c r="BU31" s="291">
        <v>0.97796808154000003</v>
      </c>
      <c r="BV31" s="291">
        <v>0.97928235604000002</v>
      </c>
    </row>
    <row r="32" spans="1:74" ht="11.15" customHeight="1" x14ac:dyDescent="0.25">
      <c r="A32" s="589" t="s">
        <v>880</v>
      </c>
      <c r="B32" s="599" t="s">
        <v>1353</v>
      </c>
      <c r="C32" s="198">
        <v>0.91393659999999999</v>
      </c>
      <c r="D32" s="198">
        <v>0.91593659999999999</v>
      </c>
      <c r="E32" s="198">
        <v>0.91593659999999999</v>
      </c>
      <c r="F32" s="198">
        <v>0.90493659999999998</v>
      </c>
      <c r="G32" s="198">
        <v>0.89493659999999997</v>
      </c>
      <c r="H32" s="198">
        <v>0.89593659999999997</v>
      </c>
      <c r="I32" s="198">
        <v>0.89093659999999997</v>
      </c>
      <c r="J32" s="198">
        <v>0.89393659999999997</v>
      </c>
      <c r="K32" s="198">
        <v>0.84293660000000004</v>
      </c>
      <c r="L32" s="198">
        <v>0.89293659999999997</v>
      </c>
      <c r="M32" s="198">
        <v>0.89093659999999997</v>
      </c>
      <c r="N32" s="198">
        <v>0.88293659999999996</v>
      </c>
      <c r="O32" s="198">
        <v>0.88749109999999998</v>
      </c>
      <c r="P32" s="198">
        <v>0.87849109999999997</v>
      </c>
      <c r="Q32" s="198">
        <v>0.87649109999999997</v>
      </c>
      <c r="R32" s="198">
        <v>0.85749109999999995</v>
      </c>
      <c r="S32" s="198">
        <v>0.84749110000000005</v>
      </c>
      <c r="T32" s="198">
        <v>0.85349109999999995</v>
      </c>
      <c r="U32" s="198">
        <v>0.85749109999999995</v>
      </c>
      <c r="V32" s="198">
        <v>0.85958283848000006</v>
      </c>
      <c r="W32" s="198">
        <v>0.84277033848000005</v>
      </c>
      <c r="X32" s="198">
        <v>0.84230283847999998</v>
      </c>
      <c r="Y32" s="198">
        <v>0.84377033848000005</v>
      </c>
      <c r="Z32" s="198">
        <v>0.85077033848000005</v>
      </c>
      <c r="AA32" s="198">
        <v>0.82456954683000006</v>
      </c>
      <c r="AB32" s="198">
        <v>0.87756954682999999</v>
      </c>
      <c r="AC32" s="198">
        <v>0.80956954683000004</v>
      </c>
      <c r="AD32" s="198">
        <v>0.83556954682999995</v>
      </c>
      <c r="AE32" s="198">
        <v>0.81356954683000005</v>
      </c>
      <c r="AF32" s="198">
        <v>0.84756954682999996</v>
      </c>
      <c r="AG32" s="198">
        <v>0.82056954683000005</v>
      </c>
      <c r="AH32" s="198">
        <v>0.79857</v>
      </c>
      <c r="AI32" s="198">
        <v>0.79956954683000003</v>
      </c>
      <c r="AJ32" s="198">
        <v>0.81056954683000004</v>
      </c>
      <c r="AK32" s="198">
        <v>0.84456954682999996</v>
      </c>
      <c r="AL32" s="198">
        <v>0.83501599999999998</v>
      </c>
      <c r="AM32" s="198">
        <v>0.84256954682999996</v>
      </c>
      <c r="AN32" s="198">
        <v>0.84550000000000003</v>
      </c>
      <c r="AO32" s="198">
        <v>0.78349999999999997</v>
      </c>
      <c r="AP32" s="198">
        <v>0.85550000000000004</v>
      </c>
      <c r="AQ32" s="198">
        <v>0.88680000000000003</v>
      </c>
      <c r="AR32" s="198">
        <v>0.90500000000000003</v>
      </c>
      <c r="AS32" s="198">
        <v>0.876</v>
      </c>
      <c r="AT32" s="198">
        <v>0.8579</v>
      </c>
      <c r="AU32" s="198">
        <v>0.877</v>
      </c>
      <c r="AV32" s="198">
        <v>0.86580000000000001</v>
      </c>
      <c r="AW32" s="198">
        <v>0.85797996397999998</v>
      </c>
      <c r="AX32" s="198">
        <v>0.87824563643999998</v>
      </c>
      <c r="AY32" s="198">
        <v>0.86383646620999999</v>
      </c>
      <c r="AZ32" s="198">
        <v>0.89057987132000005</v>
      </c>
      <c r="BA32" s="198">
        <v>0.88853255684999999</v>
      </c>
      <c r="BB32" s="198">
        <v>0.88659219126</v>
      </c>
      <c r="BC32" s="291">
        <v>0.88486945100000003</v>
      </c>
      <c r="BD32" s="291">
        <v>0.88332434160999995</v>
      </c>
      <c r="BE32" s="291">
        <v>0.88141745463999999</v>
      </c>
      <c r="BF32" s="291">
        <v>0.87962354832</v>
      </c>
      <c r="BG32" s="291">
        <v>0.87784239769000005</v>
      </c>
      <c r="BH32" s="291">
        <v>0.87582840687999997</v>
      </c>
      <c r="BI32" s="291">
        <v>0.87416252457999999</v>
      </c>
      <c r="BJ32" s="291">
        <v>0.87258858407999995</v>
      </c>
      <c r="BK32" s="291">
        <v>0.88602093096000001</v>
      </c>
      <c r="BL32" s="291">
        <v>0.88535401106</v>
      </c>
      <c r="BM32" s="291">
        <v>0.88400340682</v>
      </c>
      <c r="BN32" s="291">
        <v>0.88275227142000001</v>
      </c>
      <c r="BO32" s="291">
        <v>0.88162299494999996</v>
      </c>
      <c r="BP32" s="291">
        <v>0.88173928007000002</v>
      </c>
      <c r="BQ32" s="291">
        <v>0.88149139556</v>
      </c>
      <c r="BR32" s="291">
        <v>0.88133655232999997</v>
      </c>
      <c r="BS32" s="291">
        <v>0.88025192635000005</v>
      </c>
      <c r="BT32" s="291">
        <v>0.87889178609999996</v>
      </c>
      <c r="BU32" s="291">
        <v>0.8778893821</v>
      </c>
      <c r="BV32" s="291">
        <v>0.87700776059999996</v>
      </c>
    </row>
    <row r="33" spans="1:74" ht="11.15" customHeight="1" x14ac:dyDescent="0.25">
      <c r="A33" s="589" t="s">
        <v>242</v>
      </c>
      <c r="B33" s="599" t="s">
        <v>1354</v>
      </c>
      <c r="C33" s="198">
        <v>0.74475578173000001</v>
      </c>
      <c r="D33" s="198">
        <v>0.71422209314999996</v>
      </c>
      <c r="E33" s="198">
        <v>0.70510810347999997</v>
      </c>
      <c r="F33" s="198">
        <v>0.61112622396000005</v>
      </c>
      <c r="G33" s="198">
        <v>0.60618708212000005</v>
      </c>
      <c r="H33" s="198">
        <v>0.62355567593000005</v>
      </c>
      <c r="I33" s="198">
        <v>0.64701154471</v>
      </c>
      <c r="J33" s="198">
        <v>0.63879746652000002</v>
      </c>
      <c r="K33" s="198">
        <v>0.63658791727999997</v>
      </c>
      <c r="L33" s="198">
        <v>0.63087632445999997</v>
      </c>
      <c r="M33" s="198">
        <v>0.64346878339000002</v>
      </c>
      <c r="N33" s="198">
        <v>0.66513316038000003</v>
      </c>
      <c r="O33" s="198">
        <v>0.67927198834000002</v>
      </c>
      <c r="P33" s="198">
        <v>0.65303230860000006</v>
      </c>
      <c r="Q33" s="198">
        <v>0.61946063277999996</v>
      </c>
      <c r="R33" s="198">
        <v>0.61110180000000003</v>
      </c>
      <c r="S33" s="198">
        <v>0.6321118</v>
      </c>
      <c r="T33" s="198">
        <v>0.63108180000000003</v>
      </c>
      <c r="U33" s="198">
        <v>0.58063180000000003</v>
      </c>
      <c r="V33" s="198">
        <v>0.56302139220000003</v>
      </c>
      <c r="W33" s="198">
        <v>0.57595139220000002</v>
      </c>
      <c r="X33" s="198">
        <v>0.56198139219999999</v>
      </c>
      <c r="Y33" s="198">
        <v>0.60098139220000002</v>
      </c>
      <c r="Z33" s="198">
        <v>0.59898139220000002</v>
      </c>
      <c r="AA33" s="198">
        <v>0.59917555958000002</v>
      </c>
      <c r="AB33" s="198">
        <v>0.64317555957999994</v>
      </c>
      <c r="AC33" s="198">
        <v>0.61117555958000003</v>
      </c>
      <c r="AD33" s="198">
        <v>0.60217555958000002</v>
      </c>
      <c r="AE33" s="198">
        <v>0.58400889292000002</v>
      </c>
      <c r="AF33" s="198">
        <v>0.60884222624999995</v>
      </c>
      <c r="AG33" s="198">
        <v>0.54567555958000002</v>
      </c>
      <c r="AH33" s="198">
        <v>0.59250899999999995</v>
      </c>
      <c r="AI33" s="198">
        <v>0.59634222625</v>
      </c>
      <c r="AJ33" s="198">
        <v>0.60117555958000002</v>
      </c>
      <c r="AK33" s="198">
        <v>0.62700889291999995</v>
      </c>
      <c r="AL33" s="198">
        <v>0.62484300000000004</v>
      </c>
      <c r="AM33" s="198">
        <v>0.60567555957999997</v>
      </c>
      <c r="AN33" s="198">
        <v>0.62239999999999995</v>
      </c>
      <c r="AO33" s="198">
        <v>0.60619999999999996</v>
      </c>
      <c r="AP33" s="198">
        <v>0.60209999999999997</v>
      </c>
      <c r="AQ33" s="198">
        <v>0.55220000000000002</v>
      </c>
      <c r="AR33" s="198">
        <v>0.59219999999999995</v>
      </c>
      <c r="AS33" s="198">
        <v>0.59699999999999998</v>
      </c>
      <c r="AT33" s="198">
        <v>0.54779999999999995</v>
      </c>
      <c r="AU33" s="198">
        <v>0.59870000000000001</v>
      </c>
      <c r="AV33" s="198">
        <v>0.59079999999999999</v>
      </c>
      <c r="AW33" s="198">
        <v>0.61518380726999999</v>
      </c>
      <c r="AX33" s="198">
        <v>0.62107717123999995</v>
      </c>
      <c r="AY33" s="198">
        <v>0.58756335940000004</v>
      </c>
      <c r="AZ33" s="198">
        <v>0.59448657598999999</v>
      </c>
      <c r="BA33" s="198">
        <v>0.59189401290999999</v>
      </c>
      <c r="BB33" s="198">
        <v>0.58888398466000003</v>
      </c>
      <c r="BC33" s="291">
        <v>0.58660784439000002</v>
      </c>
      <c r="BD33" s="291">
        <v>0.58450486970000004</v>
      </c>
      <c r="BE33" s="291">
        <v>0.58204930096999996</v>
      </c>
      <c r="BF33" s="291">
        <v>0.57970388187999999</v>
      </c>
      <c r="BG33" s="291">
        <v>0.57737092283000002</v>
      </c>
      <c r="BH33" s="291">
        <v>0.57481104197999999</v>
      </c>
      <c r="BI33" s="291">
        <v>0.57759048632999999</v>
      </c>
      <c r="BJ33" s="291">
        <v>0.57845957074999999</v>
      </c>
      <c r="BK33" s="291">
        <v>0.58038094877000002</v>
      </c>
      <c r="BL33" s="291">
        <v>0.58215064965999996</v>
      </c>
      <c r="BM33" s="291">
        <v>0.58260140652000003</v>
      </c>
      <c r="BN33" s="291">
        <v>0.58262700083999996</v>
      </c>
      <c r="BO33" s="291">
        <v>0.58329274525999997</v>
      </c>
      <c r="BP33" s="291">
        <v>0.58619748356000001</v>
      </c>
      <c r="BQ33" s="291">
        <v>0.58774692401999995</v>
      </c>
      <c r="BR33" s="291">
        <v>0.59038671777999996</v>
      </c>
      <c r="BS33" s="291">
        <v>0.59009462804000001</v>
      </c>
      <c r="BT33" s="291">
        <v>0.58953368138999995</v>
      </c>
      <c r="BU33" s="291">
        <v>0.58932111306000001</v>
      </c>
      <c r="BV33" s="291">
        <v>0.58922597426000001</v>
      </c>
    </row>
    <row r="34" spans="1:74" ht="11.15" customHeight="1" x14ac:dyDescent="0.25">
      <c r="A34" s="589"/>
      <c r="B34" s="601"/>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291"/>
      <c r="BD34" s="291"/>
      <c r="BE34" s="291"/>
      <c r="BF34" s="291"/>
      <c r="BG34" s="291"/>
      <c r="BH34" s="291"/>
      <c r="BI34" s="291"/>
      <c r="BJ34" s="291"/>
      <c r="BK34" s="291"/>
      <c r="BL34" s="291"/>
      <c r="BM34" s="291"/>
      <c r="BN34" s="291"/>
      <c r="BO34" s="291"/>
      <c r="BP34" s="291"/>
      <c r="BQ34" s="291"/>
      <c r="BR34" s="291"/>
      <c r="BS34" s="291"/>
      <c r="BT34" s="291"/>
      <c r="BU34" s="291"/>
      <c r="BV34" s="291"/>
    </row>
    <row r="35" spans="1:74" ht="11.15" customHeight="1" x14ac:dyDescent="0.25">
      <c r="A35" s="589"/>
      <c r="B35" s="590" t="s">
        <v>1355</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291"/>
      <c r="BD35" s="291"/>
      <c r="BE35" s="291"/>
      <c r="BF35" s="291"/>
      <c r="BG35" s="291"/>
      <c r="BH35" s="291"/>
      <c r="BI35" s="291"/>
      <c r="BJ35" s="291"/>
      <c r="BK35" s="291"/>
      <c r="BL35" s="291"/>
      <c r="BM35" s="291"/>
      <c r="BN35" s="291"/>
      <c r="BO35" s="291"/>
      <c r="BP35" s="291"/>
      <c r="BQ35" s="291"/>
      <c r="BR35" s="291"/>
      <c r="BS35" s="291"/>
      <c r="BT35" s="291"/>
      <c r="BU35" s="291"/>
      <c r="BV35" s="291"/>
    </row>
    <row r="36" spans="1:74" ht="11.15" customHeight="1" x14ac:dyDescent="0.25">
      <c r="A36" s="589" t="s">
        <v>1356</v>
      </c>
      <c r="B36" s="621" t="s">
        <v>1357</v>
      </c>
      <c r="C36" s="199">
        <v>0.184</v>
      </c>
      <c r="D36" s="199">
        <v>0.19804827586000001</v>
      </c>
      <c r="E36" s="199">
        <v>0.17322580644999999</v>
      </c>
      <c r="F36" s="199">
        <v>0.89100000000000001</v>
      </c>
      <c r="G36" s="199">
        <v>0.94799999999999995</v>
      </c>
      <c r="H36" s="199">
        <v>1.0029999999999999</v>
      </c>
      <c r="I36" s="199">
        <v>0.75036000000000003</v>
      </c>
      <c r="J36" s="199">
        <v>0.91654999999999998</v>
      </c>
      <c r="K36" s="199">
        <v>0.47603000000000001</v>
      </c>
      <c r="L36" s="199">
        <v>0.94864999999999999</v>
      </c>
      <c r="M36" s="199">
        <v>0.436</v>
      </c>
      <c r="N36" s="199">
        <v>0.46500000000000002</v>
      </c>
      <c r="O36" s="199">
        <v>0.32580645160999999</v>
      </c>
      <c r="P36" s="199">
        <v>1.2609999999999999</v>
      </c>
      <c r="Q36" s="199">
        <v>0.30499999999999999</v>
      </c>
      <c r="R36" s="199">
        <v>0.66600000000000004</v>
      </c>
      <c r="S36" s="199">
        <v>0.44900000000000001</v>
      </c>
      <c r="T36" s="199">
        <v>0.39600000000000002</v>
      </c>
      <c r="U36" s="199">
        <v>0.17499999999999999</v>
      </c>
      <c r="V36" s="199">
        <v>0.82799999999999996</v>
      </c>
      <c r="W36" s="199">
        <v>1.4179999999999999</v>
      </c>
      <c r="X36" s="199">
        <v>0.73099999999999998</v>
      </c>
      <c r="Y36" s="199">
        <v>0.7</v>
      </c>
      <c r="Z36" s="199">
        <v>1.1579999999999999</v>
      </c>
      <c r="AA36" s="199">
        <v>1.0609999999999999</v>
      </c>
      <c r="AB36" s="199">
        <v>0.41599999999999998</v>
      </c>
      <c r="AC36" s="199">
        <v>0.76100000000000001</v>
      </c>
      <c r="AD36" s="199">
        <v>1.746</v>
      </c>
      <c r="AE36" s="199">
        <v>1.4410000000000001</v>
      </c>
      <c r="AF36" s="199">
        <v>0.73350000000000004</v>
      </c>
      <c r="AG36" s="199">
        <v>0.65600000000000003</v>
      </c>
      <c r="AH36" s="199">
        <v>0.90300000000000002</v>
      </c>
      <c r="AI36" s="199">
        <v>0.78500000000000003</v>
      </c>
      <c r="AJ36" s="199">
        <v>0.55400000000000005</v>
      </c>
      <c r="AK36" s="199">
        <v>0.46400000000000002</v>
      </c>
      <c r="AL36" s="199">
        <v>0.66641935484000003</v>
      </c>
      <c r="AM36" s="199">
        <v>0.55700000000000005</v>
      </c>
      <c r="AN36" s="199">
        <v>0.41599999999999998</v>
      </c>
      <c r="AO36" s="199">
        <v>0.69</v>
      </c>
      <c r="AP36" s="199">
        <v>0.84199999999999997</v>
      </c>
      <c r="AQ36" s="199">
        <v>1.119</v>
      </c>
      <c r="AR36" s="199">
        <v>1.0980000000000001</v>
      </c>
      <c r="AS36" s="199">
        <v>0.93899999999999995</v>
      </c>
      <c r="AT36" s="199">
        <v>0.91900000000000004</v>
      </c>
      <c r="AU36" s="199">
        <v>0.91600000000000004</v>
      </c>
      <c r="AV36" s="199">
        <v>0.80100000000000005</v>
      </c>
      <c r="AW36" s="199">
        <v>1.0189999999999999</v>
      </c>
      <c r="AX36" s="199">
        <v>0.78800000000000003</v>
      </c>
      <c r="AY36" s="199">
        <v>1.385</v>
      </c>
      <c r="AZ36" s="199">
        <v>0.876</v>
      </c>
      <c r="BA36" s="199">
        <v>0.92600000000000005</v>
      </c>
      <c r="BB36" s="199">
        <v>1.026</v>
      </c>
      <c r="BC36" s="602" t="s">
        <v>1457</v>
      </c>
      <c r="BD36" s="602" t="s">
        <v>1457</v>
      </c>
      <c r="BE36" s="602" t="s">
        <v>1457</v>
      </c>
      <c r="BF36" s="602" t="s">
        <v>1457</v>
      </c>
      <c r="BG36" s="602" t="s">
        <v>1457</v>
      </c>
      <c r="BH36" s="602" t="s">
        <v>1457</v>
      </c>
      <c r="BI36" s="602" t="s">
        <v>1457</v>
      </c>
      <c r="BJ36" s="602" t="s">
        <v>1457</v>
      </c>
      <c r="BK36" s="602" t="s">
        <v>1457</v>
      </c>
      <c r="BL36" s="602" t="s">
        <v>1457</v>
      </c>
      <c r="BM36" s="602" t="s">
        <v>1457</v>
      </c>
      <c r="BN36" s="602" t="s">
        <v>1457</v>
      </c>
      <c r="BO36" s="602" t="s">
        <v>1457</v>
      </c>
      <c r="BP36" s="602" t="s">
        <v>1457</v>
      </c>
      <c r="BQ36" s="602" t="s">
        <v>1457</v>
      </c>
      <c r="BR36" s="602" t="s">
        <v>1457</v>
      </c>
      <c r="BS36" s="602" t="s">
        <v>1457</v>
      </c>
      <c r="BT36" s="602" t="s">
        <v>1457</v>
      </c>
      <c r="BU36" s="602" t="s">
        <v>1457</v>
      </c>
      <c r="BV36" s="602" t="s">
        <v>1457</v>
      </c>
    </row>
    <row r="37" spans="1:74" ht="12" customHeight="1" x14ac:dyDescent="0.2">
      <c r="B37" s="664" t="s">
        <v>1320</v>
      </c>
      <c r="C37" s="663"/>
      <c r="D37" s="663"/>
      <c r="E37" s="663"/>
      <c r="F37" s="663"/>
      <c r="G37" s="663"/>
      <c r="H37" s="663"/>
      <c r="I37" s="663"/>
      <c r="J37" s="663"/>
      <c r="K37" s="663"/>
      <c r="L37" s="663"/>
      <c r="M37" s="663"/>
      <c r="N37" s="663"/>
      <c r="O37" s="663"/>
      <c r="P37" s="663"/>
      <c r="Q37" s="663"/>
      <c r="BD37" s="357"/>
      <c r="BE37" s="357"/>
      <c r="BF37" s="357"/>
    </row>
    <row r="38" spans="1:74" ht="12" customHeight="1" x14ac:dyDescent="0.2">
      <c r="B38" s="677" t="s">
        <v>1321</v>
      </c>
      <c r="C38" s="677"/>
      <c r="D38" s="677"/>
      <c r="E38" s="677"/>
      <c r="F38" s="677"/>
      <c r="G38" s="677"/>
      <c r="H38" s="677"/>
      <c r="I38" s="677"/>
      <c r="J38" s="677"/>
      <c r="K38" s="677"/>
      <c r="L38" s="677"/>
      <c r="M38" s="677"/>
      <c r="N38" s="677"/>
      <c r="O38" s="677"/>
      <c r="P38" s="677"/>
      <c r="Q38" s="677"/>
      <c r="R38" s="677"/>
      <c r="BD38" s="357"/>
      <c r="BE38" s="357"/>
      <c r="BF38" s="357"/>
    </row>
    <row r="39" spans="1:74" s="319" customFormat="1" ht="12" customHeight="1" x14ac:dyDescent="0.25">
      <c r="A39" s="320"/>
      <c r="B39" s="597" t="s">
        <v>1288</v>
      </c>
      <c r="C39" s="595"/>
      <c r="D39" s="595"/>
      <c r="E39" s="595"/>
      <c r="F39" s="595"/>
      <c r="G39" s="595"/>
      <c r="H39" s="595"/>
      <c r="I39" s="595"/>
      <c r="J39" s="595"/>
      <c r="K39" s="595"/>
      <c r="L39" s="595"/>
      <c r="M39" s="595"/>
      <c r="N39" s="595"/>
      <c r="O39" s="595"/>
      <c r="P39" s="595"/>
      <c r="Q39" s="595"/>
      <c r="R39" s="318"/>
      <c r="AY39" s="389"/>
      <c r="AZ39" s="389"/>
      <c r="BA39" s="389"/>
      <c r="BB39" s="389"/>
      <c r="BC39" s="389"/>
      <c r="BD39" s="389"/>
      <c r="BE39" s="389"/>
      <c r="BF39" s="389"/>
      <c r="BG39" s="389"/>
      <c r="BH39" s="389"/>
      <c r="BI39" s="389"/>
      <c r="BJ39" s="389"/>
    </row>
    <row r="40" spans="1:74" s="319" customFormat="1" ht="12" customHeight="1" x14ac:dyDescent="0.2">
      <c r="A40" s="320"/>
      <c r="B40" s="645" t="str">
        <f>Dates!$G$2</f>
        <v>EIA completed modeling and analysis for this report on Thursday, May 2, 2024.</v>
      </c>
      <c r="C40" s="638"/>
      <c r="D40" s="638"/>
      <c r="E40" s="638"/>
      <c r="F40" s="638"/>
      <c r="G40" s="638"/>
      <c r="H40" s="638"/>
      <c r="I40" s="638"/>
      <c r="J40" s="638"/>
      <c r="K40" s="638"/>
      <c r="L40" s="638"/>
      <c r="M40" s="638"/>
      <c r="N40" s="638"/>
      <c r="O40" s="638"/>
      <c r="P40" s="638"/>
      <c r="Q40" s="638"/>
      <c r="R40" s="120"/>
      <c r="AY40" s="389"/>
      <c r="AZ40" s="389"/>
      <c r="BA40" s="389"/>
      <c r="BB40" s="389"/>
      <c r="BC40" s="389"/>
      <c r="BD40" s="389"/>
      <c r="BE40" s="389"/>
      <c r="BF40" s="389"/>
      <c r="BG40" s="389"/>
      <c r="BH40" s="389"/>
      <c r="BI40" s="389"/>
      <c r="BJ40" s="389"/>
    </row>
    <row r="41" spans="1:74" s="319" customFormat="1" ht="12" customHeight="1" x14ac:dyDescent="0.25">
      <c r="A41" s="320"/>
      <c r="B41" s="660" t="s">
        <v>708</v>
      </c>
      <c r="C41" s="661"/>
      <c r="D41" s="661"/>
      <c r="E41" s="661"/>
      <c r="F41" s="661"/>
      <c r="G41" s="661"/>
      <c r="H41" s="661"/>
      <c r="I41" s="661"/>
      <c r="J41" s="661"/>
      <c r="K41" s="661"/>
      <c r="L41" s="661"/>
      <c r="M41" s="661"/>
      <c r="N41" s="661"/>
      <c r="O41" s="661"/>
      <c r="P41" s="661"/>
      <c r="Q41" s="661"/>
      <c r="R41" s="120"/>
      <c r="AY41" s="389"/>
      <c r="AZ41" s="389"/>
      <c r="BA41" s="389"/>
      <c r="BB41" s="389"/>
      <c r="BC41" s="389"/>
      <c r="BD41" s="389"/>
      <c r="BE41" s="389"/>
      <c r="BF41" s="389"/>
      <c r="BG41" s="389"/>
      <c r="BH41" s="389"/>
      <c r="BI41" s="389"/>
      <c r="BJ41" s="389"/>
    </row>
    <row r="42" spans="1:74" s="319" customFormat="1" ht="12.75" customHeight="1" x14ac:dyDescent="0.2">
      <c r="A42" s="320"/>
      <c r="B42" s="634" t="s">
        <v>290</v>
      </c>
      <c r="C42" s="662"/>
      <c r="D42" s="662"/>
      <c r="E42" s="662"/>
      <c r="F42" s="662"/>
      <c r="G42" s="662"/>
      <c r="H42" s="662"/>
      <c r="I42" s="662"/>
      <c r="J42" s="662"/>
      <c r="K42" s="662"/>
      <c r="L42" s="662"/>
      <c r="M42" s="662"/>
      <c r="N42" s="662"/>
      <c r="O42" s="662"/>
      <c r="P42" s="662"/>
      <c r="Q42" s="663"/>
      <c r="R42" s="120"/>
      <c r="AY42" s="389"/>
      <c r="AZ42" s="389"/>
      <c r="BA42" s="389"/>
      <c r="BB42" s="389"/>
      <c r="BC42" s="389"/>
      <c r="BD42" s="389"/>
      <c r="BE42" s="389"/>
      <c r="BF42" s="389"/>
      <c r="BG42" s="389"/>
      <c r="BH42" s="389"/>
      <c r="BI42" s="389"/>
      <c r="BJ42" s="389"/>
    </row>
    <row r="43" spans="1:74" s="319" customFormat="1" ht="12" customHeight="1" x14ac:dyDescent="0.2">
      <c r="A43" s="320"/>
      <c r="B43" s="634" t="s">
        <v>727</v>
      </c>
      <c r="C43" s="663"/>
      <c r="D43" s="663"/>
      <c r="E43" s="663"/>
      <c r="F43" s="663"/>
      <c r="G43" s="663"/>
      <c r="H43" s="663"/>
      <c r="I43" s="663"/>
      <c r="J43" s="663"/>
      <c r="K43" s="663"/>
      <c r="L43" s="663"/>
      <c r="M43" s="663"/>
      <c r="N43" s="663"/>
      <c r="O43" s="663"/>
      <c r="P43" s="663"/>
      <c r="Q43" s="663"/>
      <c r="R43" s="120"/>
      <c r="AY43" s="389"/>
      <c r="AZ43" s="389"/>
      <c r="BA43" s="389"/>
      <c r="BB43" s="389"/>
      <c r="BC43" s="389"/>
      <c r="BD43" s="389"/>
      <c r="BE43" s="389"/>
      <c r="BF43" s="389"/>
      <c r="BG43" s="389"/>
      <c r="BH43" s="389"/>
      <c r="BI43" s="389"/>
      <c r="BJ43" s="389"/>
    </row>
    <row r="44" spans="1:74" s="319" customFormat="1" ht="12" customHeight="1" x14ac:dyDescent="0.25">
      <c r="A44" s="315"/>
      <c r="B44" s="675" t="s">
        <v>1317</v>
      </c>
      <c r="C44" s="675"/>
      <c r="D44" s="675"/>
      <c r="E44" s="675"/>
      <c r="F44" s="675"/>
      <c r="G44" s="675"/>
      <c r="H44" s="675"/>
      <c r="I44" s="675"/>
      <c r="J44" s="675"/>
      <c r="K44" s="675"/>
      <c r="L44" s="675"/>
      <c r="M44" s="675"/>
      <c r="N44" s="675"/>
      <c r="O44" s="675"/>
      <c r="P44" s="675"/>
      <c r="Q44" s="675"/>
      <c r="R44" s="675"/>
      <c r="AY44" s="389"/>
      <c r="AZ44" s="389"/>
      <c r="BA44" s="389"/>
      <c r="BB44" s="389"/>
      <c r="BC44" s="389"/>
      <c r="BD44" s="389"/>
      <c r="BE44" s="389"/>
      <c r="BF44" s="389"/>
      <c r="BG44" s="389"/>
      <c r="BH44" s="389"/>
      <c r="BI44" s="389"/>
      <c r="BJ44" s="389"/>
    </row>
    <row r="45" spans="1:74" ht="12.65" customHeight="1" x14ac:dyDescent="0.2">
      <c r="B45" s="674" t="s">
        <v>1318</v>
      </c>
      <c r="C45" s="663"/>
      <c r="D45" s="663"/>
      <c r="E45" s="663"/>
      <c r="F45" s="663"/>
      <c r="G45" s="663"/>
      <c r="H45" s="663"/>
      <c r="I45" s="663"/>
      <c r="J45" s="663"/>
      <c r="K45" s="663"/>
      <c r="L45" s="663"/>
      <c r="M45" s="663"/>
      <c r="N45" s="663"/>
      <c r="O45" s="663"/>
      <c r="P45" s="663"/>
      <c r="Q45" s="663"/>
      <c r="R45" s="544"/>
      <c r="BD45" s="357"/>
      <c r="BE45" s="357"/>
      <c r="BF45" s="357"/>
      <c r="BK45" s="292"/>
      <c r="BL45" s="292"/>
      <c r="BM45" s="292"/>
      <c r="BN45" s="292"/>
      <c r="BO45" s="292"/>
      <c r="BP45" s="292"/>
      <c r="BQ45" s="292"/>
      <c r="BR45" s="292"/>
      <c r="BS45" s="292"/>
      <c r="BT45" s="292"/>
      <c r="BU45" s="292"/>
      <c r="BV45" s="292"/>
    </row>
    <row r="46" spans="1:74" ht="12.5" x14ac:dyDescent="0.2">
      <c r="B46" s="673" t="s">
        <v>1319</v>
      </c>
      <c r="C46" s="663"/>
      <c r="D46" s="663"/>
      <c r="E46" s="663"/>
      <c r="F46" s="663"/>
      <c r="G46" s="663"/>
      <c r="H46" s="663"/>
      <c r="I46" s="663"/>
      <c r="J46" s="663"/>
      <c r="K46" s="663"/>
      <c r="L46" s="663"/>
      <c r="M46" s="663"/>
      <c r="N46" s="663"/>
      <c r="O46" s="663"/>
      <c r="P46" s="663"/>
      <c r="Q46" s="663"/>
      <c r="R46" s="318"/>
      <c r="BD46" s="357"/>
      <c r="BE46" s="357"/>
      <c r="BF46" s="357"/>
      <c r="BK46" s="292"/>
      <c r="BL46" s="292"/>
      <c r="BM46" s="292"/>
      <c r="BN46" s="292"/>
      <c r="BO46" s="292"/>
      <c r="BP46" s="292"/>
      <c r="BQ46" s="292"/>
      <c r="BR46" s="292"/>
      <c r="BS46" s="292"/>
      <c r="BT46" s="292"/>
      <c r="BU46" s="292"/>
      <c r="BV46" s="292"/>
    </row>
    <row r="47" spans="1:74" ht="10" x14ac:dyDescent="0.2">
      <c r="BD47" s="357"/>
      <c r="BE47" s="357"/>
      <c r="BF47" s="357"/>
      <c r="BK47" s="292"/>
      <c r="BL47" s="292"/>
      <c r="BM47" s="292"/>
      <c r="BN47" s="292"/>
      <c r="BO47" s="292"/>
      <c r="BP47" s="292"/>
      <c r="BQ47" s="292"/>
      <c r="BR47" s="292"/>
      <c r="BS47" s="292"/>
      <c r="BT47" s="292"/>
      <c r="BU47" s="292"/>
      <c r="BV47" s="292"/>
    </row>
    <row r="48" spans="1:74" ht="10" x14ac:dyDescent="0.2">
      <c r="BD48" s="357"/>
      <c r="BE48" s="357"/>
      <c r="BF48" s="357"/>
      <c r="BK48" s="292"/>
      <c r="BL48" s="292"/>
      <c r="BM48" s="292"/>
      <c r="BN48" s="292"/>
      <c r="BO48" s="292"/>
      <c r="BP48" s="292"/>
      <c r="BQ48" s="292"/>
      <c r="BR48" s="292"/>
      <c r="BS48" s="292"/>
      <c r="BT48" s="292"/>
      <c r="BU48" s="292"/>
      <c r="BV48" s="292"/>
    </row>
    <row r="49" spans="2:74" ht="10" x14ac:dyDescent="0.2">
      <c r="BD49" s="357"/>
      <c r="BE49" s="357"/>
      <c r="BF49" s="357"/>
      <c r="BK49" s="292"/>
      <c r="BL49" s="292"/>
      <c r="BM49" s="292"/>
      <c r="BN49" s="292"/>
      <c r="BO49" s="292"/>
      <c r="BP49" s="292"/>
      <c r="BQ49" s="292"/>
      <c r="BR49" s="292"/>
      <c r="BS49" s="292"/>
      <c r="BT49" s="292"/>
      <c r="BU49" s="292"/>
      <c r="BV49" s="292"/>
    </row>
    <row r="50" spans="2:74" ht="10" x14ac:dyDescent="0.2">
      <c r="BD50" s="357"/>
      <c r="BE50" s="357"/>
      <c r="BF50" s="357"/>
      <c r="BK50" s="292"/>
      <c r="BL50" s="292"/>
      <c r="BM50" s="292"/>
      <c r="BN50" s="292"/>
      <c r="BO50" s="292"/>
      <c r="BP50" s="292"/>
      <c r="BQ50" s="292"/>
      <c r="BR50" s="292"/>
      <c r="BS50" s="292"/>
      <c r="BT50" s="292"/>
      <c r="BU50" s="292"/>
      <c r="BV50" s="292"/>
    </row>
    <row r="51" spans="2:74" ht="10" x14ac:dyDescent="0.2">
      <c r="BD51" s="357"/>
      <c r="BE51" s="357"/>
      <c r="BF51" s="357"/>
      <c r="BK51" s="292"/>
      <c r="BL51" s="292"/>
      <c r="BM51" s="292"/>
      <c r="BN51" s="292"/>
      <c r="BO51" s="292"/>
      <c r="BP51" s="292"/>
      <c r="BQ51" s="292"/>
      <c r="BR51" s="292"/>
      <c r="BS51" s="292"/>
      <c r="BT51" s="292"/>
      <c r="BU51" s="292"/>
      <c r="BV51" s="292"/>
    </row>
    <row r="52" spans="2:74" ht="10" x14ac:dyDescent="0.2">
      <c r="BD52" s="357"/>
      <c r="BE52" s="357"/>
      <c r="BF52" s="357"/>
      <c r="BK52" s="292"/>
      <c r="BL52" s="292"/>
      <c r="BM52" s="292"/>
      <c r="BN52" s="292"/>
      <c r="BO52" s="292"/>
      <c r="BP52" s="292"/>
      <c r="BQ52" s="292"/>
      <c r="BR52" s="292"/>
      <c r="BS52" s="292"/>
      <c r="BT52" s="292"/>
      <c r="BU52" s="292"/>
      <c r="BV52" s="292"/>
    </row>
    <row r="53" spans="2:74" ht="12.5" x14ac:dyDescent="0.2">
      <c r="B53" s="645"/>
      <c r="C53" s="676"/>
      <c r="D53" s="676"/>
      <c r="E53" s="676"/>
      <c r="F53" s="676"/>
      <c r="G53" s="676"/>
      <c r="H53" s="676"/>
      <c r="I53" s="676"/>
      <c r="J53" s="676"/>
      <c r="K53" s="676"/>
      <c r="L53" s="676"/>
      <c r="M53" s="676"/>
      <c r="N53" s="676"/>
      <c r="O53" s="676"/>
      <c r="P53" s="676"/>
      <c r="Q53" s="676"/>
      <c r="BD53" s="357"/>
      <c r="BE53" s="357"/>
      <c r="BF53" s="357"/>
      <c r="BK53" s="292"/>
      <c r="BL53" s="292"/>
      <c r="BM53" s="292"/>
      <c r="BN53" s="292"/>
      <c r="BO53" s="292"/>
      <c r="BP53" s="292"/>
      <c r="BQ53" s="292"/>
      <c r="BR53" s="292"/>
      <c r="BS53" s="292"/>
      <c r="BT53" s="292"/>
      <c r="BU53" s="292"/>
      <c r="BV53" s="292"/>
    </row>
    <row r="54" spans="2:74" ht="10" x14ac:dyDescent="0.2">
      <c r="BD54" s="357"/>
      <c r="BE54" s="357"/>
      <c r="BF54" s="357"/>
      <c r="BK54" s="292"/>
      <c r="BL54" s="292"/>
      <c r="BM54" s="292"/>
      <c r="BN54" s="292"/>
      <c r="BO54" s="292"/>
      <c r="BP54" s="292"/>
      <c r="BQ54" s="292"/>
      <c r="BR54" s="292"/>
      <c r="BS54" s="292"/>
      <c r="BT54" s="292"/>
      <c r="BU54" s="292"/>
      <c r="BV54" s="292"/>
    </row>
    <row r="55" spans="2:74" ht="10" x14ac:dyDescent="0.2">
      <c r="BD55" s="357"/>
      <c r="BE55" s="357"/>
      <c r="BF55" s="357"/>
      <c r="BK55" s="292"/>
      <c r="BL55" s="292"/>
      <c r="BM55" s="292"/>
      <c r="BN55" s="292"/>
      <c r="BO55" s="292"/>
      <c r="BP55" s="292"/>
      <c r="BQ55" s="292"/>
      <c r="BR55" s="292"/>
      <c r="BS55" s="292"/>
      <c r="BT55" s="292"/>
      <c r="BU55" s="292"/>
      <c r="BV55" s="292"/>
    </row>
    <row r="56" spans="2:74" x14ac:dyDescent="0.25">
      <c r="BK56" s="292"/>
      <c r="BL56" s="292"/>
      <c r="BM56" s="292"/>
      <c r="BN56" s="292"/>
      <c r="BO56" s="292"/>
      <c r="BP56" s="292"/>
      <c r="BQ56" s="292"/>
      <c r="BR56" s="292"/>
      <c r="BS56" s="292"/>
      <c r="BT56" s="292"/>
      <c r="BU56" s="292"/>
      <c r="BV56" s="292"/>
    </row>
    <row r="57" spans="2:74" x14ac:dyDescent="0.25">
      <c r="BK57" s="292"/>
      <c r="BL57" s="292"/>
      <c r="BM57" s="292"/>
      <c r="BN57" s="292"/>
      <c r="BO57" s="292"/>
      <c r="BP57" s="292"/>
      <c r="BQ57" s="292"/>
      <c r="BR57" s="292"/>
      <c r="BS57" s="292"/>
      <c r="BT57" s="292"/>
      <c r="BU57" s="292"/>
      <c r="BV57" s="292"/>
    </row>
    <row r="58" spans="2:74" x14ac:dyDescent="0.25">
      <c r="BK58" s="292"/>
      <c r="BL58" s="292"/>
      <c r="BM58" s="292"/>
      <c r="BN58" s="292"/>
      <c r="BO58" s="292"/>
      <c r="BP58" s="292"/>
      <c r="BQ58" s="292"/>
      <c r="BR58" s="292"/>
      <c r="BS58" s="292"/>
      <c r="BT58" s="292"/>
      <c r="BU58" s="292"/>
      <c r="BV58" s="292"/>
    </row>
    <row r="59" spans="2:74" x14ac:dyDescent="0.25">
      <c r="BK59" s="292"/>
      <c r="BL59" s="292"/>
      <c r="BM59" s="292"/>
      <c r="BN59" s="292"/>
      <c r="BO59" s="292"/>
      <c r="BP59" s="292"/>
      <c r="BQ59" s="292"/>
      <c r="BR59" s="292"/>
      <c r="BS59" s="292"/>
      <c r="BT59" s="292"/>
      <c r="BU59" s="292"/>
      <c r="BV59" s="292"/>
    </row>
    <row r="60" spans="2:74" x14ac:dyDescent="0.25">
      <c r="BK60" s="292"/>
      <c r="BL60" s="292"/>
      <c r="BM60" s="292"/>
      <c r="BN60" s="292"/>
      <c r="BO60" s="292"/>
      <c r="BP60" s="292"/>
      <c r="BQ60" s="292"/>
      <c r="BR60" s="292"/>
      <c r="BS60" s="292"/>
      <c r="BT60" s="292"/>
      <c r="BU60" s="292"/>
      <c r="BV60" s="292"/>
    </row>
    <row r="61" spans="2:74" x14ac:dyDescent="0.25">
      <c r="BK61" s="292"/>
      <c r="BL61" s="292"/>
      <c r="BM61" s="292"/>
      <c r="BN61" s="292"/>
      <c r="BO61" s="292"/>
      <c r="BP61" s="292"/>
      <c r="BQ61" s="292"/>
      <c r="BR61" s="292"/>
      <c r="BS61" s="292"/>
      <c r="BT61" s="292"/>
      <c r="BU61" s="292"/>
      <c r="BV61" s="292"/>
    </row>
    <row r="62" spans="2:74" x14ac:dyDescent="0.25">
      <c r="BK62" s="292"/>
      <c r="BL62" s="292"/>
      <c r="BM62" s="292"/>
      <c r="BN62" s="292"/>
      <c r="BO62" s="292"/>
      <c r="BP62" s="292"/>
      <c r="BQ62" s="292"/>
      <c r="BR62" s="292"/>
      <c r="BS62" s="292"/>
      <c r="BT62" s="292"/>
      <c r="BU62" s="292"/>
      <c r="BV62" s="292"/>
    </row>
    <row r="63" spans="2:74" x14ac:dyDescent="0.25">
      <c r="BK63" s="292"/>
      <c r="BL63" s="292"/>
      <c r="BM63" s="292"/>
      <c r="BN63" s="292"/>
      <c r="BO63" s="292"/>
      <c r="BP63" s="292"/>
      <c r="BQ63" s="292"/>
      <c r="BR63" s="292"/>
      <c r="BS63" s="292"/>
      <c r="BT63" s="292"/>
      <c r="BU63" s="292"/>
      <c r="BV63" s="292"/>
    </row>
    <row r="64" spans="2:74" x14ac:dyDescent="0.25">
      <c r="BK64" s="292"/>
      <c r="BL64" s="292"/>
      <c r="BM64" s="292"/>
      <c r="BN64" s="292"/>
      <c r="BO64" s="292"/>
      <c r="BP64" s="292"/>
      <c r="BQ64" s="292"/>
      <c r="BR64" s="292"/>
      <c r="BS64" s="292"/>
      <c r="BT64" s="292"/>
      <c r="BU64" s="292"/>
      <c r="BV64" s="292"/>
    </row>
    <row r="65" spans="63:74" x14ac:dyDescent="0.25">
      <c r="BK65" s="292"/>
      <c r="BL65" s="292"/>
      <c r="BM65" s="292"/>
      <c r="BN65" s="292"/>
      <c r="BO65" s="292"/>
      <c r="BP65" s="292"/>
      <c r="BQ65" s="292"/>
      <c r="BR65" s="292"/>
      <c r="BS65" s="292"/>
      <c r="BT65" s="292"/>
      <c r="BU65" s="292"/>
      <c r="BV65" s="292"/>
    </row>
    <row r="66" spans="63:74" x14ac:dyDescent="0.25">
      <c r="BK66" s="292"/>
      <c r="BL66" s="292"/>
      <c r="BM66" s="292"/>
      <c r="BN66" s="292"/>
      <c r="BO66" s="292"/>
      <c r="BP66" s="292"/>
      <c r="BQ66" s="292"/>
      <c r="BR66" s="292"/>
      <c r="BS66" s="292"/>
      <c r="BT66" s="292"/>
      <c r="BU66" s="292"/>
      <c r="BV66" s="292"/>
    </row>
    <row r="67" spans="63:74" x14ac:dyDescent="0.25">
      <c r="BK67" s="292"/>
      <c r="BL67" s="292"/>
      <c r="BM67" s="292"/>
      <c r="BN67" s="292"/>
      <c r="BO67" s="292"/>
      <c r="BP67" s="292"/>
      <c r="BQ67" s="292"/>
      <c r="BR67" s="292"/>
      <c r="BS67" s="292"/>
      <c r="BT67" s="292"/>
      <c r="BU67" s="292"/>
      <c r="BV67" s="292"/>
    </row>
    <row r="68" spans="63:74" x14ac:dyDescent="0.25">
      <c r="BK68" s="292"/>
      <c r="BL68" s="292"/>
      <c r="BM68" s="292"/>
      <c r="BN68" s="292"/>
      <c r="BO68" s="292"/>
      <c r="BP68" s="292"/>
      <c r="BQ68" s="292"/>
      <c r="BR68" s="292"/>
      <c r="BS68" s="292"/>
      <c r="BT68" s="292"/>
      <c r="BU68" s="292"/>
      <c r="BV68" s="292"/>
    </row>
    <row r="69" spans="63:74" x14ac:dyDescent="0.25">
      <c r="BK69" s="292"/>
      <c r="BL69" s="292"/>
      <c r="BM69" s="292"/>
      <c r="BN69" s="292"/>
      <c r="BO69" s="292"/>
      <c r="BP69" s="292"/>
      <c r="BQ69" s="292"/>
      <c r="BR69" s="292"/>
      <c r="BS69" s="292"/>
      <c r="BT69" s="292"/>
      <c r="BU69" s="292"/>
      <c r="BV69" s="292"/>
    </row>
    <row r="70" spans="63:74" x14ac:dyDescent="0.25">
      <c r="BK70" s="292"/>
      <c r="BL70" s="292"/>
      <c r="BM70" s="292"/>
      <c r="BN70" s="292"/>
      <c r="BO70" s="292"/>
      <c r="BP70" s="292"/>
      <c r="BQ70" s="292"/>
      <c r="BR70" s="292"/>
      <c r="BS70" s="292"/>
      <c r="BT70" s="292"/>
      <c r="BU70" s="292"/>
      <c r="BV70" s="292"/>
    </row>
    <row r="71" spans="63:74" x14ac:dyDescent="0.25">
      <c r="BK71" s="292"/>
      <c r="BL71" s="292"/>
      <c r="BM71" s="292"/>
      <c r="BN71" s="292"/>
      <c r="BO71" s="292"/>
      <c r="BP71" s="292"/>
      <c r="BQ71" s="292"/>
      <c r="BR71" s="292"/>
      <c r="BS71" s="292"/>
      <c r="BT71" s="292"/>
      <c r="BU71" s="292"/>
      <c r="BV71" s="292"/>
    </row>
    <row r="72" spans="63:74" x14ac:dyDescent="0.25">
      <c r="BK72" s="292"/>
      <c r="BL72" s="292"/>
      <c r="BM72" s="292"/>
      <c r="BN72" s="292"/>
      <c r="BO72" s="292"/>
      <c r="BP72" s="292"/>
      <c r="BQ72" s="292"/>
      <c r="BR72" s="292"/>
      <c r="BS72" s="292"/>
      <c r="BT72" s="292"/>
      <c r="BU72" s="292"/>
      <c r="BV72" s="292"/>
    </row>
    <row r="73" spans="63:74" x14ac:dyDescent="0.25">
      <c r="BK73" s="292"/>
      <c r="BL73" s="292"/>
      <c r="BM73" s="292"/>
      <c r="BN73" s="292"/>
      <c r="BO73" s="292"/>
      <c r="BP73" s="292"/>
      <c r="BQ73" s="292"/>
      <c r="BR73" s="292"/>
      <c r="BS73" s="292"/>
      <c r="BT73" s="292"/>
      <c r="BU73" s="292"/>
      <c r="BV73" s="292"/>
    </row>
    <row r="74" spans="63:74" x14ac:dyDescent="0.25">
      <c r="BK74" s="292"/>
      <c r="BL74" s="292"/>
      <c r="BM74" s="292"/>
      <c r="BN74" s="292"/>
      <c r="BO74" s="292"/>
      <c r="BP74" s="292"/>
      <c r="BQ74" s="292"/>
      <c r="BR74" s="292"/>
      <c r="BS74" s="292"/>
      <c r="BT74" s="292"/>
      <c r="BU74" s="292"/>
      <c r="BV74" s="292"/>
    </row>
    <row r="75" spans="63:74" x14ac:dyDescent="0.25">
      <c r="BK75" s="292"/>
      <c r="BL75" s="292"/>
      <c r="BM75" s="292"/>
      <c r="BN75" s="292"/>
      <c r="BO75" s="292"/>
      <c r="BP75" s="292"/>
      <c r="BQ75" s="292"/>
      <c r="BR75" s="292"/>
      <c r="BS75" s="292"/>
      <c r="BT75" s="292"/>
      <c r="BU75" s="292"/>
      <c r="BV75" s="292"/>
    </row>
    <row r="76" spans="63:74" x14ac:dyDescent="0.25">
      <c r="BK76" s="292"/>
      <c r="BL76" s="292"/>
      <c r="BM76" s="292"/>
      <c r="BN76" s="292"/>
      <c r="BO76" s="292"/>
      <c r="BP76" s="292"/>
      <c r="BQ76" s="292"/>
      <c r="BR76" s="292"/>
      <c r="BS76" s="292"/>
      <c r="BT76" s="292"/>
      <c r="BU76" s="292"/>
      <c r="BV76" s="292"/>
    </row>
    <row r="77" spans="63:74" x14ac:dyDescent="0.25">
      <c r="BK77" s="292"/>
      <c r="BL77" s="292"/>
      <c r="BM77" s="292"/>
      <c r="BN77" s="292"/>
      <c r="BO77" s="292"/>
      <c r="BP77" s="292"/>
      <c r="BQ77" s="292"/>
      <c r="BR77" s="292"/>
      <c r="BS77" s="292"/>
      <c r="BT77" s="292"/>
      <c r="BU77" s="292"/>
      <c r="BV77" s="292"/>
    </row>
    <row r="78" spans="63:74" x14ac:dyDescent="0.25">
      <c r="BK78" s="292"/>
      <c r="BL78" s="292"/>
      <c r="BM78" s="292"/>
      <c r="BN78" s="292"/>
      <c r="BO78" s="292"/>
      <c r="BP78" s="292"/>
      <c r="BQ78" s="292"/>
      <c r="BR78" s="292"/>
      <c r="BS78" s="292"/>
      <c r="BT78" s="292"/>
      <c r="BU78" s="292"/>
      <c r="BV78" s="292"/>
    </row>
    <row r="79" spans="63:74" x14ac:dyDescent="0.25">
      <c r="BK79" s="292"/>
      <c r="BL79" s="292"/>
      <c r="BM79" s="292"/>
      <c r="BN79" s="292"/>
      <c r="BO79" s="292"/>
      <c r="BP79" s="292"/>
      <c r="BQ79" s="292"/>
      <c r="BR79" s="292"/>
      <c r="BS79" s="292"/>
      <c r="BT79" s="292"/>
      <c r="BU79" s="292"/>
      <c r="BV79" s="292"/>
    </row>
    <row r="80" spans="63:74" x14ac:dyDescent="0.25">
      <c r="BK80" s="292"/>
      <c r="BL80" s="292"/>
      <c r="BM80" s="292"/>
      <c r="BN80" s="292"/>
      <c r="BO80" s="292"/>
      <c r="BP80" s="292"/>
      <c r="BQ80" s="292"/>
      <c r="BR80" s="292"/>
      <c r="BS80" s="292"/>
      <c r="BT80" s="292"/>
      <c r="BU80" s="292"/>
      <c r="BV80" s="292"/>
    </row>
    <row r="81" spans="63:74" x14ac:dyDescent="0.25">
      <c r="BK81" s="292"/>
      <c r="BL81" s="292"/>
      <c r="BM81" s="292"/>
      <c r="BN81" s="292"/>
      <c r="BO81" s="292"/>
      <c r="BP81" s="292"/>
      <c r="BQ81" s="292"/>
      <c r="BR81" s="292"/>
      <c r="BS81" s="292"/>
      <c r="BT81" s="292"/>
      <c r="BU81" s="292"/>
      <c r="BV81" s="292"/>
    </row>
    <row r="82" spans="63:74" x14ac:dyDescent="0.25">
      <c r="BK82" s="292"/>
      <c r="BL82" s="292"/>
      <c r="BM82" s="292"/>
      <c r="BN82" s="292"/>
      <c r="BO82" s="292"/>
      <c r="BP82" s="292"/>
      <c r="BQ82" s="292"/>
      <c r="BR82" s="292"/>
      <c r="BS82" s="292"/>
      <c r="BT82" s="292"/>
      <c r="BU82" s="292"/>
      <c r="BV82" s="292"/>
    </row>
    <row r="83" spans="63:74" x14ac:dyDescent="0.25">
      <c r="BK83" s="292"/>
      <c r="BL83" s="292"/>
      <c r="BM83" s="292"/>
      <c r="BN83" s="292"/>
      <c r="BO83" s="292"/>
      <c r="BP83" s="292"/>
      <c r="BQ83" s="292"/>
      <c r="BR83" s="292"/>
      <c r="BS83" s="292"/>
      <c r="BT83" s="292"/>
      <c r="BU83" s="292"/>
      <c r="BV83" s="292"/>
    </row>
    <row r="84" spans="63:74" x14ac:dyDescent="0.25">
      <c r="BK84" s="292"/>
      <c r="BL84" s="292"/>
      <c r="BM84" s="292"/>
      <c r="BN84" s="292"/>
      <c r="BO84" s="292"/>
      <c r="BP84" s="292"/>
      <c r="BQ84" s="292"/>
      <c r="BR84" s="292"/>
      <c r="BS84" s="292"/>
      <c r="BT84" s="292"/>
      <c r="BU84" s="292"/>
      <c r="BV84" s="292"/>
    </row>
    <row r="85" spans="63:74" x14ac:dyDescent="0.25">
      <c r="BK85" s="292"/>
      <c r="BL85" s="292"/>
      <c r="BM85" s="292"/>
      <c r="BN85" s="292"/>
      <c r="BO85" s="292"/>
      <c r="BP85" s="292"/>
      <c r="BQ85" s="292"/>
      <c r="BR85" s="292"/>
      <c r="BS85" s="292"/>
      <c r="BT85" s="292"/>
      <c r="BU85" s="292"/>
      <c r="BV85" s="292"/>
    </row>
    <row r="86" spans="63:74" x14ac:dyDescent="0.25">
      <c r="BK86" s="292"/>
      <c r="BL86" s="292"/>
      <c r="BM86" s="292"/>
      <c r="BN86" s="292"/>
      <c r="BO86" s="292"/>
      <c r="BP86" s="292"/>
      <c r="BQ86" s="292"/>
      <c r="BR86" s="292"/>
      <c r="BS86" s="292"/>
      <c r="BT86" s="292"/>
      <c r="BU86" s="292"/>
      <c r="BV86" s="292"/>
    </row>
    <row r="87" spans="63:74" x14ac:dyDescent="0.25">
      <c r="BK87" s="292"/>
      <c r="BL87" s="292"/>
      <c r="BM87" s="292"/>
      <c r="BN87" s="292"/>
      <c r="BO87" s="292"/>
      <c r="BP87" s="292"/>
      <c r="BQ87" s="292"/>
      <c r="BR87" s="292"/>
      <c r="BS87" s="292"/>
      <c r="BT87" s="292"/>
      <c r="BU87" s="292"/>
      <c r="BV87" s="292"/>
    </row>
    <row r="88" spans="63:74" x14ac:dyDescent="0.25">
      <c r="BK88" s="292"/>
      <c r="BL88" s="292"/>
      <c r="BM88" s="292"/>
      <c r="BN88" s="292"/>
      <c r="BO88" s="292"/>
      <c r="BP88" s="292"/>
      <c r="BQ88" s="292"/>
      <c r="BR88" s="292"/>
      <c r="BS88" s="292"/>
      <c r="BT88" s="292"/>
      <c r="BU88" s="292"/>
      <c r="BV88" s="292"/>
    </row>
    <row r="89" spans="63:74" x14ac:dyDescent="0.25">
      <c r="BK89" s="292"/>
      <c r="BL89" s="292"/>
      <c r="BM89" s="292"/>
      <c r="BN89" s="292"/>
      <c r="BO89" s="292"/>
      <c r="BP89" s="292"/>
      <c r="BQ89" s="292"/>
      <c r="BR89" s="292"/>
      <c r="BS89" s="292"/>
      <c r="BT89" s="292"/>
      <c r="BU89" s="292"/>
      <c r="BV89" s="292"/>
    </row>
    <row r="90" spans="63:74" x14ac:dyDescent="0.25">
      <c r="BK90" s="292"/>
      <c r="BL90" s="292"/>
      <c r="BM90" s="292"/>
      <c r="BN90" s="292"/>
      <c r="BO90" s="292"/>
      <c r="BP90" s="292"/>
      <c r="BQ90" s="292"/>
      <c r="BR90" s="292"/>
      <c r="BS90" s="292"/>
      <c r="BT90" s="292"/>
      <c r="BU90" s="292"/>
      <c r="BV90" s="292"/>
    </row>
    <row r="91" spans="63:74" x14ac:dyDescent="0.25">
      <c r="BK91" s="292"/>
      <c r="BL91" s="292"/>
      <c r="BM91" s="292"/>
      <c r="BN91" s="292"/>
      <c r="BO91" s="292"/>
      <c r="BP91" s="292"/>
      <c r="BQ91" s="292"/>
      <c r="BR91" s="292"/>
      <c r="BS91" s="292"/>
      <c r="BT91" s="292"/>
      <c r="BU91" s="292"/>
      <c r="BV91" s="292"/>
    </row>
    <row r="92" spans="63:74" x14ac:dyDescent="0.25">
      <c r="BK92" s="292"/>
      <c r="BL92" s="292"/>
      <c r="BM92" s="292"/>
      <c r="BN92" s="292"/>
      <c r="BO92" s="292"/>
      <c r="BP92" s="292"/>
      <c r="BQ92" s="292"/>
      <c r="BR92" s="292"/>
      <c r="BS92" s="292"/>
      <c r="BT92" s="292"/>
      <c r="BU92" s="292"/>
      <c r="BV92" s="292"/>
    </row>
    <row r="93" spans="63:74" x14ac:dyDescent="0.25">
      <c r="BK93" s="292"/>
      <c r="BL93" s="292"/>
      <c r="BM93" s="292"/>
      <c r="BN93" s="292"/>
      <c r="BO93" s="292"/>
      <c r="BP93" s="292"/>
      <c r="BQ93" s="292"/>
      <c r="BR93" s="292"/>
      <c r="BS93" s="292"/>
      <c r="BT93" s="292"/>
      <c r="BU93" s="292"/>
      <c r="BV93" s="292"/>
    </row>
    <row r="94" spans="63:74" x14ac:dyDescent="0.25">
      <c r="BK94" s="292"/>
      <c r="BL94" s="292"/>
      <c r="BM94" s="292"/>
      <c r="BN94" s="292"/>
      <c r="BO94" s="292"/>
      <c r="BP94" s="292"/>
      <c r="BQ94" s="292"/>
      <c r="BR94" s="292"/>
      <c r="BS94" s="292"/>
      <c r="BT94" s="292"/>
      <c r="BU94" s="292"/>
      <c r="BV94" s="292"/>
    </row>
    <row r="95" spans="63:74" x14ac:dyDescent="0.25">
      <c r="BK95" s="292"/>
      <c r="BL95" s="292"/>
      <c r="BM95" s="292"/>
      <c r="BN95" s="292"/>
      <c r="BO95" s="292"/>
      <c r="BP95" s="292"/>
      <c r="BQ95" s="292"/>
      <c r="BR95" s="292"/>
      <c r="BS95" s="292"/>
      <c r="BT95" s="292"/>
      <c r="BU95" s="292"/>
      <c r="BV95" s="292"/>
    </row>
    <row r="96" spans="63:74" x14ac:dyDescent="0.25">
      <c r="BK96" s="292"/>
      <c r="BL96" s="292"/>
      <c r="BM96" s="292"/>
      <c r="BN96" s="292"/>
      <c r="BO96" s="292"/>
      <c r="BP96" s="292"/>
      <c r="BQ96" s="292"/>
      <c r="BR96" s="292"/>
      <c r="BS96" s="292"/>
      <c r="BT96" s="292"/>
      <c r="BU96" s="292"/>
      <c r="BV96" s="292"/>
    </row>
    <row r="97" spans="63:74" x14ac:dyDescent="0.25">
      <c r="BK97" s="292"/>
      <c r="BL97" s="292"/>
      <c r="BM97" s="292"/>
      <c r="BN97" s="292"/>
      <c r="BO97" s="292"/>
      <c r="BP97" s="292"/>
      <c r="BQ97" s="292"/>
      <c r="BR97" s="292"/>
      <c r="BS97" s="292"/>
      <c r="BT97" s="292"/>
      <c r="BU97" s="292"/>
      <c r="BV97" s="292"/>
    </row>
    <row r="98" spans="63:74" x14ac:dyDescent="0.25">
      <c r="BK98" s="292"/>
      <c r="BL98" s="292"/>
      <c r="BM98" s="292"/>
      <c r="BN98" s="292"/>
      <c r="BO98" s="292"/>
      <c r="BP98" s="292"/>
      <c r="BQ98" s="292"/>
      <c r="BR98" s="292"/>
      <c r="BS98" s="292"/>
      <c r="BT98" s="292"/>
      <c r="BU98" s="292"/>
      <c r="BV98" s="292"/>
    </row>
    <row r="99" spans="63:74" x14ac:dyDescent="0.25">
      <c r="BK99" s="292"/>
      <c r="BL99" s="292"/>
      <c r="BM99" s="292"/>
      <c r="BN99" s="292"/>
      <c r="BO99" s="292"/>
      <c r="BP99" s="292"/>
      <c r="BQ99" s="292"/>
      <c r="BR99" s="292"/>
      <c r="BS99" s="292"/>
      <c r="BT99" s="292"/>
      <c r="BU99" s="292"/>
      <c r="BV99" s="292"/>
    </row>
    <row r="100" spans="63:74" x14ac:dyDescent="0.25">
      <c r="BK100" s="292"/>
      <c r="BL100" s="292"/>
      <c r="BM100" s="292"/>
      <c r="BN100" s="292"/>
      <c r="BO100" s="292"/>
      <c r="BP100" s="292"/>
      <c r="BQ100" s="292"/>
      <c r="BR100" s="292"/>
      <c r="BS100" s="292"/>
      <c r="BT100" s="292"/>
      <c r="BU100" s="292"/>
      <c r="BV100" s="292"/>
    </row>
    <row r="101" spans="63:74" x14ac:dyDescent="0.25">
      <c r="BK101" s="292"/>
      <c r="BL101" s="292"/>
      <c r="BM101" s="292"/>
      <c r="BN101" s="292"/>
      <c r="BO101" s="292"/>
      <c r="BP101" s="292"/>
      <c r="BQ101" s="292"/>
      <c r="BR101" s="292"/>
      <c r="BS101" s="292"/>
      <c r="BT101" s="292"/>
      <c r="BU101" s="292"/>
      <c r="BV101" s="292"/>
    </row>
    <row r="102" spans="63:74" x14ac:dyDescent="0.25">
      <c r="BK102" s="292"/>
      <c r="BL102" s="292"/>
      <c r="BM102" s="292"/>
      <c r="BN102" s="292"/>
      <c r="BO102" s="292"/>
      <c r="BP102" s="292"/>
      <c r="BQ102" s="292"/>
      <c r="BR102" s="292"/>
      <c r="BS102" s="292"/>
      <c r="BT102" s="292"/>
      <c r="BU102" s="292"/>
      <c r="BV102" s="292"/>
    </row>
    <row r="103" spans="63:74" x14ac:dyDescent="0.25">
      <c r="BK103" s="292"/>
      <c r="BL103" s="292"/>
      <c r="BM103" s="292"/>
      <c r="BN103" s="292"/>
      <c r="BO103" s="292"/>
      <c r="BP103" s="292"/>
      <c r="BQ103" s="292"/>
      <c r="BR103" s="292"/>
      <c r="BS103" s="292"/>
      <c r="BT103" s="292"/>
      <c r="BU103" s="292"/>
      <c r="BV103" s="292"/>
    </row>
    <row r="104" spans="63:74" x14ac:dyDescent="0.25">
      <c r="BK104" s="292"/>
      <c r="BL104" s="292"/>
      <c r="BM104" s="292"/>
      <c r="BN104" s="292"/>
      <c r="BO104" s="292"/>
      <c r="BP104" s="292"/>
      <c r="BQ104" s="292"/>
      <c r="BR104" s="292"/>
      <c r="BS104" s="292"/>
      <c r="BT104" s="292"/>
      <c r="BU104" s="292"/>
      <c r="BV104" s="292"/>
    </row>
    <row r="105" spans="63:74" x14ac:dyDescent="0.25">
      <c r="BK105" s="292"/>
      <c r="BL105" s="292"/>
      <c r="BM105" s="292"/>
      <c r="BN105" s="292"/>
      <c r="BO105" s="292"/>
      <c r="BP105" s="292"/>
      <c r="BQ105" s="292"/>
      <c r="BR105" s="292"/>
      <c r="BS105" s="292"/>
      <c r="BT105" s="292"/>
      <c r="BU105" s="292"/>
      <c r="BV105" s="292"/>
    </row>
    <row r="106" spans="63:74" x14ac:dyDescent="0.25">
      <c r="BK106" s="292"/>
      <c r="BL106" s="292"/>
      <c r="BM106" s="292"/>
      <c r="BN106" s="292"/>
      <c r="BO106" s="292"/>
      <c r="BP106" s="292"/>
      <c r="BQ106" s="292"/>
      <c r="BR106" s="292"/>
      <c r="BS106" s="292"/>
      <c r="BT106" s="292"/>
      <c r="BU106" s="292"/>
      <c r="BV106" s="292"/>
    </row>
    <row r="107" spans="63:74" x14ac:dyDescent="0.25">
      <c r="BK107" s="292"/>
      <c r="BL107" s="292"/>
      <c r="BM107" s="292"/>
      <c r="BN107" s="292"/>
      <c r="BO107" s="292"/>
      <c r="BP107" s="292"/>
      <c r="BQ107" s="292"/>
      <c r="BR107" s="292"/>
      <c r="BS107" s="292"/>
      <c r="BT107" s="292"/>
      <c r="BU107" s="292"/>
      <c r="BV107" s="292"/>
    </row>
    <row r="108" spans="63:74" x14ac:dyDescent="0.25">
      <c r="BK108" s="292"/>
      <c r="BL108" s="292"/>
      <c r="BM108" s="292"/>
      <c r="BN108" s="292"/>
      <c r="BO108" s="292"/>
      <c r="BP108" s="292"/>
      <c r="BQ108" s="292"/>
      <c r="BR108" s="292"/>
      <c r="BS108" s="292"/>
      <c r="BT108" s="292"/>
      <c r="BU108" s="292"/>
      <c r="BV108" s="292"/>
    </row>
    <row r="109" spans="63:74" x14ac:dyDescent="0.25">
      <c r="BK109" s="292"/>
      <c r="BL109" s="292"/>
      <c r="BM109" s="292"/>
      <c r="BN109" s="292"/>
      <c r="BO109" s="292"/>
      <c r="BP109" s="292"/>
      <c r="BQ109" s="292"/>
      <c r="BR109" s="292"/>
      <c r="BS109" s="292"/>
      <c r="BT109" s="292"/>
      <c r="BU109" s="292"/>
      <c r="BV109" s="292"/>
    </row>
    <row r="110" spans="63:74" x14ac:dyDescent="0.25">
      <c r="BK110" s="292"/>
      <c r="BL110" s="292"/>
      <c r="BM110" s="292"/>
      <c r="BN110" s="292"/>
      <c r="BO110" s="292"/>
      <c r="BP110" s="292"/>
      <c r="BQ110" s="292"/>
      <c r="BR110" s="292"/>
      <c r="BS110" s="292"/>
      <c r="BT110" s="292"/>
      <c r="BU110" s="292"/>
      <c r="BV110" s="292"/>
    </row>
    <row r="111" spans="63:74" x14ac:dyDescent="0.25">
      <c r="BK111" s="292"/>
      <c r="BL111" s="292"/>
      <c r="BM111" s="292"/>
      <c r="BN111" s="292"/>
      <c r="BO111" s="292"/>
      <c r="BP111" s="292"/>
      <c r="BQ111" s="292"/>
      <c r="BR111" s="292"/>
      <c r="BS111" s="292"/>
      <c r="BT111" s="292"/>
      <c r="BU111" s="292"/>
      <c r="BV111" s="292"/>
    </row>
    <row r="112" spans="63:74" x14ac:dyDescent="0.25">
      <c r="BK112" s="292"/>
      <c r="BL112" s="292"/>
      <c r="BM112" s="292"/>
      <c r="BN112" s="292"/>
      <c r="BO112" s="292"/>
      <c r="BP112" s="292"/>
      <c r="BQ112" s="292"/>
      <c r="BR112" s="292"/>
      <c r="BS112" s="292"/>
      <c r="BT112" s="292"/>
      <c r="BU112" s="292"/>
      <c r="BV112" s="292"/>
    </row>
    <row r="113" spans="63:74" x14ac:dyDescent="0.25">
      <c r="BK113" s="292"/>
      <c r="BL113" s="292"/>
      <c r="BM113" s="292"/>
      <c r="BN113" s="292"/>
      <c r="BO113" s="292"/>
      <c r="BP113" s="292"/>
      <c r="BQ113" s="292"/>
      <c r="BR113" s="292"/>
      <c r="BS113" s="292"/>
      <c r="BT113" s="292"/>
      <c r="BU113" s="292"/>
      <c r="BV113" s="292"/>
    </row>
    <row r="114" spans="63:74" x14ac:dyDescent="0.25">
      <c r="BK114" s="292"/>
      <c r="BL114" s="292"/>
      <c r="BM114" s="292"/>
      <c r="BN114" s="292"/>
      <c r="BO114" s="292"/>
      <c r="BP114" s="292"/>
      <c r="BQ114" s="292"/>
      <c r="BR114" s="292"/>
      <c r="BS114" s="292"/>
      <c r="BT114" s="292"/>
      <c r="BU114" s="292"/>
      <c r="BV114" s="292"/>
    </row>
    <row r="115" spans="63:74" x14ac:dyDescent="0.25">
      <c r="BK115" s="292"/>
      <c r="BL115" s="292"/>
      <c r="BM115" s="292"/>
      <c r="BN115" s="292"/>
      <c r="BO115" s="292"/>
      <c r="BP115" s="292"/>
      <c r="BQ115" s="292"/>
      <c r="BR115" s="292"/>
      <c r="BS115" s="292"/>
      <c r="BT115" s="292"/>
      <c r="BU115" s="292"/>
      <c r="BV115" s="292"/>
    </row>
    <row r="116" spans="63:74" x14ac:dyDescent="0.25">
      <c r="BK116" s="292"/>
      <c r="BL116" s="292"/>
      <c r="BM116" s="292"/>
      <c r="BN116" s="292"/>
      <c r="BO116" s="292"/>
      <c r="BP116" s="292"/>
      <c r="BQ116" s="292"/>
      <c r="BR116" s="292"/>
      <c r="BS116" s="292"/>
      <c r="BT116" s="292"/>
      <c r="BU116" s="292"/>
      <c r="BV116" s="292"/>
    </row>
    <row r="117" spans="63:74" x14ac:dyDescent="0.25">
      <c r="BK117" s="292"/>
      <c r="BL117" s="292"/>
      <c r="BM117" s="292"/>
      <c r="BN117" s="292"/>
      <c r="BO117" s="292"/>
      <c r="BP117" s="292"/>
      <c r="BQ117" s="292"/>
      <c r="BR117" s="292"/>
      <c r="BS117" s="292"/>
      <c r="BT117" s="292"/>
      <c r="BU117" s="292"/>
      <c r="BV117" s="292"/>
    </row>
    <row r="118" spans="63:74" x14ac:dyDescent="0.25">
      <c r="BK118" s="292"/>
      <c r="BL118" s="292"/>
      <c r="BM118" s="292"/>
      <c r="BN118" s="292"/>
      <c r="BO118" s="292"/>
      <c r="BP118" s="292"/>
      <c r="BQ118" s="292"/>
      <c r="BR118" s="292"/>
      <c r="BS118" s="292"/>
      <c r="BT118" s="292"/>
      <c r="BU118" s="292"/>
      <c r="BV118" s="292"/>
    </row>
    <row r="119" spans="63:74" x14ac:dyDescent="0.25">
      <c r="BK119" s="292"/>
      <c r="BL119" s="292"/>
      <c r="BM119" s="292"/>
      <c r="BN119" s="292"/>
      <c r="BO119" s="292"/>
      <c r="BP119" s="292"/>
      <c r="BQ119" s="292"/>
      <c r="BR119" s="292"/>
      <c r="BS119" s="292"/>
      <c r="BT119" s="292"/>
      <c r="BU119" s="292"/>
      <c r="BV119" s="292"/>
    </row>
    <row r="120" spans="63:74" x14ac:dyDescent="0.25">
      <c r="BK120" s="292"/>
      <c r="BL120" s="292"/>
      <c r="BM120" s="292"/>
      <c r="BN120" s="292"/>
      <c r="BO120" s="292"/>
      <c r="BP120" s="292"/>
      <c r="BQ120" s="292"/>
      <c r="BR120" s="292"/>
      <c r="BS120" s="292"/>
      <c r="BT120" s="292"/>
      <c r="BU120" s="292"/>
      <c r="BV120" s="292"/>
    </row>
    <row r="121" spans="63:74" x14ac:dyDescent="0.25">
      <c r="BK121" s="292"/>
      <c r="BL121" s="292"/>
      <c r="BM121" s="292"/>
      <c r="BN121" s="292"/>
      <c r="BO121" s="292"/>
      <c r="BP121" s="292"/>
      <c r="BQ121" s="292"/>
      <c r="BR121" s="292"/>
      <c r="BS121" s="292"/>
      <c r="BT121" s="292"/>
      <c r="BU121" s="292"/>
      <c r="BV121" s="292"/>
    </row>
    <row r="122" spans="63:74" x14ac:dyDescent="0.25">
      <c r="BK122" s="292"/>
      <c r="BL122" s="292"/>
      <c r="BM122" s="292"/>
      <c r="BN122" s="292"/>
      <c r="BO122" s="292"/>
      <c r="BP122" s="292"/>
      <c r="BQ122" s="292"/>
      <c r="BR122" s="292"/>
      <c r="BS122" s="292"/>
      <c r="BT122" s="292"/>
      <c r="BU122" s="292"/>
      <c r="BV122" s="292"/>
    </row>
    <row r="123" spans="63:74" x14ac:dyDescent="0.25">
      <c r="BK123" s="292"/>
      <c r="BL123" s="292"/>
      <c r="BM123" s="292"/>
      <c r="BN123" s="292"/>
      <c r="BO123" s="292"/>
      <c r="BP123" s="292"/>
      <c r="BQ123" s="292"/>
      <c r="BR123" s="292"/>
      <c r="BS123" s="292"/>
      <c r="BT123" s="292"/>
      <c r="BU123" s="292"/>
      <c r="BV123" s="292"/>
    </row>
    <row r="124" spans="63:74" x14ac:dyDescent="0.25">
      <c r="BK124" s="292"/>
      <c r="BL124" s="292"/>
      <c r="BM124" s="292"/>
      <c r="BN124" s="292"/>
      <c r="BO124" s="292"/>
      <c r="BP124" s="292"/>
      <c r="BQ124" s="292"/>
      <c r="BR124" s="292"/>
      <c r="BS124" s="292"/>
      <c r="BT124" s="292"/>
      <c r="BU124" s="292"/>
      <c r="BV124" s="292"/>
    </row>
    <row r="125" spans="63:74" x14ac:dyDescent="0.25">
      <c r="BK125" s="292"/>
      <c r="BL125" s="292"/>
      <c r="BM125" s="292"/>
      <c r="BN125" s="292"/>
      <c r="BO125" s="292"/>
      <c r="BP125" s="292"/>
      <c r="BQ125" s="292"/>
      <c r="BR125" s="292"/>
      <c r="BS125" s="292"/>
      <c r="BT125" s="292"/>
      <c r="BU125" s="292"/>
      <c r="BV125" s="292"/>
    </row>
    <row r="126" spans="63:74" x14ac:dyDescent="0.25">
      <c r="BK126" s="292"/>
      <c r="BL126" s="292"/>
      <c r="BM126" s="292"/>
      <c r="BN126" s="292"/>
      <c r="BO126" s="292"/>
      <c r="BP126" s="292"/>
      <c r="BQ126" s="292"/>
      <c r="BR126" s="292"/>
      <c r="BS126" s="292"/>
      <c r="BT126" s="292"/>
      <c r="BU126" s="292"/>
      <c r="BV126" s="292"/>
    </row>
    <row r="127" spans="63:74" x14ac:dyDescent="0.25">
      <c r="BK127" s="292"/>
      <c r="BL127" s="292"/>
      <c r="BM127" s="292"/>
      <c r="BN127" s="292"/>
      <c r="BO127" s="292"/>
      <c r="BP127" s="292"/>
      <c r="BQ127" s="292"/>
      <c r="BR127" s="292"/>
      <c r="BS127" s="292"/>
      <c r="BT127" s="292"/>
      <c r="BU127" s="292"/>
      <c r="BV127" s="292"/>
    </row>
    <row r="128" spans="63:74" x14ac:dyDescent="0.25">
      <c r="BK128" s="292"/>
      <c r="BL128" s="292"/>
      <c r="BM128" s="292"/>
      <c r="BN128" s="292"/>
      <c r="BO128" s="292"/>
      <c r="BP128" s="292"/>
      <c r="BQ128" s="292"/>
      <c r="BR128" s="292"/>
      <c r="BS128" s="292"/>
      <c r="BT128" s="292"/>
      <c r="BU128" s="292"/>
      <c r="BV128" s="292"/>
    </row>
    <row r="129" spans="63:74" x14ac:dyDescent="0.25">
      <c r="BK129" s="292"/>
      <c r="BL129" s="292"/>
      <c r="BM129" s="292"/>
      <c r="BN129" s="292"/>
      <c r="BO129" s="292"/>
      <c r="BP129" s="292"/>
      <c r="BQ129" s="292"/>
      <c r="BR129" s="292"/>
      <c r="BS129" s="292"/>
      <c r="BT129" s="292"/>
      <c r="BU129" s="292"/>
      <c r="BV129" s="292"/>
    </row>
  </sheetData>
  <mergeCells count="18">
    <mergeCell ref="A1:A2"/>
    <mergeCell ref="AM3:AX3"/>
    <mergeCell ref="AY3:BJ3"/>
    <mergeCell ref="B45:Q45"/>
    <mergeCell ref="B42:Q42"/>
    <mergeCell ref="B43:Q43"/>
    <mergeCell ref="B37:Q37"/>
    <mergeCell ref="B41:Q41"/>
    <mergeCell ref="B38:R38"/>
    <mergeCell ref="B40:Q40"/>
    <mergeCell ref="B53:Q53"/>
    <mergeCell ref="BK3:BV3"/>
    <mergeCell ref="B1:AL1"/>
    <mergeCell ref="C3:N3"/>
    <mergeCell ref="O3:Z3"/>
    <mergeCell ref="AA3:AL3"/>
    <mergeCell ref="B44:R44"/>
    <mergeCell ref="B46:Q46"/>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9"/>
  <sheetViews>
    <sheetView zoomScaleNormal="100" workbookViewId="0">
      <pane xSplit="2" ySplit="4" topLeftCell="C5" activePane="bottomRight" state="frozen"/>
      <selection activeCell="BF63" sqref="BF63"/>
      <selection pane="topRight" activeCell="BF63" sqref="BF63"/>
      <selection pane="bottomLeft" activeCell="BF63" sqref="BF63"/>
      <selection pane="bottomRight" activeCell="B10" sqref="B10"/>
    </sheetView>
  </sheetViews>
  <sheetFormatPr defaultColWidth="8.54296875" defaultRowHeight="10.5" x14ac:dyDescent="0.25"/>
  <cols>
    <col min="1" max="1" width="18.26953125" style="127" bestFit="1" customWidth="1"/>
    <col min="2" max="2" width="42.7265625" style="120" customWidth="1"/>
    <col min="3" max="50" width="6.54296875" style="120" customWidth="1"/>
    <col min="51" max="55" width="6.54296875" style="357" customWidth="1"/>
    <col min="56" max="58" width="6.54296875" style="465" customWidth="1"/>
    <col min="59" max="62" width="6.54296875" style="357" customWidth="1"/>
    <col min="63" max="74" width="6.54296875" style="120" customWidth="1"/>
    <col min="75" max="16384" width="8.54296875" style="120"/>
  </cols>
  <sheetData>
    <row r="1" spans="1:75" ht="13.4" customHeight="1" x14ac:dyDescent="0.3">
      <c r="A1" s="649" t="s">
        <v>699</v>
      </c>
      <c r="B1" s="665" t="s">
        <v>1436</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row>
    <row r="2" spans="1:75" ht="12.5" x14ac:dyDescent="0.25">
      <c r="A2" s="650"/>
      <c r="B2" s="392" t="str">
        <f>"U.S. Energy Information Administration  |  Short-Term Energy Outlook  - "&amp;Dates!D1</f>
        <v>U.S. Energy Information Administration  |  Short-Term Energy Outlook  - May 2024</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row>
    <row r="3" spans="1:75" s="9" customFormat="1" ht="13" x14ac:dyDescent="0.3">
      <c r="A3" s="575" t="s">
        <v>1155</v>
      </c>
      <c r="B3" s="563"/>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5" s="9" customFormat="1" x14ac:dyDescent="0.25">
      <c r="A4" s="587" t="str">
        <f>TEXT(Dates!$D$2,"dddd, mmmm d, yyyy")</f>
        <v>Thursday, May 2, 2024</v>
      </c>
      <c r="B4" s="606"/>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5" ht="11.15" customHeight="1" x14ac:dyDescent="0.25">
      <c r="A5" s="589"/>
      <c r="B5" s="598" t="s">
        <v>1437</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523"/>
      <c r="AZ5" s="523"/>
      <c r="BA5" s="198"/>
      <c r="BB5" s="523"/>
      <c r="BC5" s="523"/>
      <c r="BD5" s="198"/>
      <c r="BE5" s="198"/>
      <c r="BF5" s="198"/>
      <c r="BG5" s="198"/>
      <c r="BH5" s="198"/>
      <c r="BI5" s="198"/>
      <c r="BJ5" s="523"/>
      <c r="BK5" s="291"/>
      <c r="BL5" s="291"/>
      <c r="BM5" s="291"/>
      <c r="BN5" s="291"/>
      <c r="BO5" s="291"/>
      <c r="BP5" s="291"/>
      <c r="BQ5" s="291"/>
      <c r="BR5" s="291"/>
      <c r="BS5" s="291"/>
      <c r="BT5" s="291"/>
      <c r="BU5" s="291"/>
      <c r="BV5" s="291"/>
    </row>
    <row r="6" spans="1:75" ht="11.15" customHeight="1" x14ac:dyDescent="0.25">
      <c r="A6" s="589" t="s">
        <v>270</v>
      </c>
      <c r="B6" s="591" t="s">
        <v>1297</v>
      </c>
      <c r="C6" s="198">
        <v>101.00411097999999</v>
      </c>
      <c r="D6" s="198">
        <v>99.812086549</v>
      </c>
      <c r="E6" s="198">
        <v>100.05847937</v>
      </c>
      <c r="F6" s="198">
        <v>99.440042980000001</v>
      </c>
      <c r="G6" s="198">
        <v>88.153888637999998</v>
      </c>
      <c r="H6" s="198">
        <v>88.285058883999994</v>
      </c>
      <c r="I6" s="198">
        <v>90.142905271000004</v>
      </c>
      <c r="J6" s="198">
        <v>91.091452985999993</v>
      </c>
      <c r="K6" s="198">
        <v>91.183784770000003</v>
      </c>
      <c r="L6" s="198">
        <v>91.448389642999999</v>
      </c>
      <c r="M6" s="198">
        <v>93.116325033999999</v>
      </c>
      <c r="N6" s="198">
        <v>93.080515641999995</v>
      </c>
      <c r="O6" s="198">
        <v>93.879817101</v>
      </c>
      <c r="P6" s="198">
        <v>90.510238603000005</v>
      </c>
      <c r="Q6" s="198">
        <v>93.828458318000003</v>
      </c>
      <c r="R6" s="198">
        <v>94.001810516000006</v>
      </c>
      <c r="S6" s="198">
        <v>94.976313361999999</v>
      </c>
      <c r="T6" s="198">
        <v>95.528358241999996</v>
      </c>
      <c r="U6" s="198">
        <v>97.049190672999998</v>
      </c>
      <c r="V6" s="198">
        <v>96.488930401000005</v>
      </c>
      <c r="W6" s="198">
        <v>96.725206970000002</v>
      </c>
      <c r="X6" s="198">
        <v>98.071893936999999</v>
      </c>
      <c r="Y6" s="198">
        <v>98.705980513</v>
      </c>
      <c r="Z6" s="198">
        <v>98.253913459000003</v>
      </c>
      <c r="AA6" s="198">
        <v>98.264802223999993</v>
      </c>
      <c r="AB6" s="198">
        <v>98.992537951000003</v>
      </c>
      <c r="AC6" s="198">
        <v>99.638258886000003</v>
      </c>
      <c r="AD6" s="198">
        <v>98.778320656000005</v>
      </c>
      <c r="AE6" s="198">
        <v>98.701925545999998</v>
      </c>
      <c r="AF6" s="198">
        <v>99.117913501999993</v>
      </c>
      <c r="AG6" s="198">
        <v>100.34061402</v>
      </c>
      <c r="AH6" s="198">
        <v>100.96725782999999</v>
      </c>
      <c r="AI6" s="198">
        <v>101.36208893</v>
      </c>
      <c r="AJ6" s="198">
        <v>101.50485284</v>
      </c>
      <c r="AK6" s="198">
        <v>101.58114150999999</v>
      </c>
      <c r="AL6" s="198">
        <v>100.51463785999999</v>
      </c>
      <c r="AM6" s="198">
        <v>100.66751305</v>
      </c>
      <c r="AN6" s="198">
        <v>101.17900622000001</v>
      </c>
      <c r="AO6" s="198">
        <v>101.47716938000001</v>
      </c>
      <c r="AP6" s="198">
        <v>101.48972962000001</v>
      </c>
      <c r="AQ6" s="198">
        <v>100.77660012</v>
      </c>
      <c r="AR6" s="198">
        <v>102.19196788000001</v>
      </c>
      <c r="AS6" s="198">
        <v>101.54638678000001</v>
      </c>
      <c r="AT6" s="198">
        <v>101.24641325</v>
      </c>
      <c r="AU6" s="198">
        <v>102.29422743000001</v>
      </c>
      <c r="AV6" s="198">
        <v>102.39132862</v>
      </c>
      <c r="AW6" s="198">
        <v>103.14004911000001</v>
      </c>
      <c r="AX6" s="198">
        <v>103.12055168000001</v>
      </c>
      <c r="AY6" s="198">
        <v>100.84635088</v>
      </c>
      <c r="AZ6" s="198">
        <v>102.01542276000001</v>
      </c>
      <c r="BA6" s="198">
        <v>102.53086845999999</v>
      </c>
      <c r="BB6" s="198">
        <v>102.08300495</v>
      </c>
      <c r="BC6" s="523">
        <v>101.95694554000001</v>
      </c>
      <c r="BD6" s="523">
        <v>102.1211121</v>
      </c>
      <c r="BE6" s="523">
        <v>103.37676152</v>
      </c>
      <c r="BF6" s="523">
        <v>103.58279419</v>
      </c>
      <c r="BG6" s="523">
        <v>103.42291650999999</v>
      </c>
      <c r="BH6" s="523">
        <v>103.69297477000001</v>
      </c>
      <c r="BI6" s="523">
        <v>103.78841631</v>
      </c>
      <c r="BJ6" s="523">
        <v>103.64801430999999</v>
      </c>
      <c r="BK6" s="523">
        <v>103.64717782</v>
      </c>
      <c r="BL6" s="523">
        <v>103.46400953</v>
      </c>
      <c r="BM6" s="523">
        <v>103.82094192</v>
      </c>
      <c r="BN6" s="523">
        <v>104.1608701</v>
      </c>
      <c r="BO6" s="523">
        <v>104.36496943</v>
      </c>
      <c r="BP6" s="523">
        <v>104.92435899</v>
      </c>
      <c r="BQ6" s="523">
        <v>105.43334389</v>
      </c>
      <c r="BR6" s="523">
        <v>105.12854193</v>
      </c>
      <c r="BS6" s="523">
        <v>105.12117068000001</v>
      </c>
      <c r="BT6" s="523">
        <v>105.33027513</v>
      </c>
      <c r="BU6" s="523">
        <v>105.35854442</v>
      </c>
      <c r="BV6" s="523">
        <v>105.01664922000001</v>
      </c>
      <c r="BW6" s="357"/>
    </row>
    <row r="7" spans="1:75" ht="11.15" customHeight="1" x14ac:dyDescent="0.25">
      <c r="A7" s="589" t="s">
        <v>1358</v>
      </c>
      <c r="B7" s="592" t="s">
        <v>1359</v>
      </c>
      <c r="C7" s="198">
        <v>46.126467865000002</v>
      </c>
      <c r="D7" s="198">
        <v>46.084558375999997</v>
      </c>
      <c r="E7" s="198">
        <v>46.590428275000001</v>
      </c>
      <c r="F7" s="198">
        <v>48.756309940000001</v>
      </c>
      <c r="G7" s="198">
        <v>40.244317465000002</v>
      </c>
      <c r="H7" s="198">
        <v>38.374541532000002</v>
      </c>
      <c r="I7" s="198">
        <v>39.160462488</v>
      </c>
      <c r="J7" s="198">
        <v>40.795235931999997</v>
      </c>
      <c r="K7" s="198">
        <v>40.850350057999997</v>
      </c>
      <c r="L7" s="198">
        <v>41.065348120000003</v>
      </c>
      <c r="M7" s="198">
        <v>41.202676664999998</v>
      </c>
      <c r="N7" s="198">
        <v>41.339504427999998</v>
      </c>
      <c r="O7" s="198">
        <v>41.570900979999998</v>
      </c>
      <c r="P7" s="198">
        <v>40.908860851</v>
      </c>
      <c r="Q7" s="198">
        <v>41.003250975999997</v>
      </c>
      <c r="R7" s="198">
        <v>41.191679280999999</v>
      </c>
      <c r="S7" s="198">
        <v>41.689280279999998</v>
      </c>
      <c r="T7" s="198">
        <v>42.146240519000003</v>
      </c>
      <c r="U7" s="198">
        <v>42.818884492000002</v>
      </c>
      <c r="V7" s="198">
        <v>42.584341043000002</v>
      </c>
      <c r="W7" s="198">
        <v>43.351533166000003</v>
      </c>
      <c r="X7" s="198">
        <v>44.006439205</v>
      </c>
      <c r="Y7" s="198">
        <v>44.395217594999998</v>
      </c>
      <c r="Z7" s="198">
        <v>44.520336151999999</v>
      </c>
      <c r="AA7" s="198">
        <v>44.748286829999998</v>
      </c>
      <c r="AB7" s="198">
        <v>45.334998253000002</v>
      </c>
      <c r="AC7" s="198">
        <v>44.869572384999998</v>
      </c>
      <c r="AD7" s="198">
        <v>44.172062099000001</v>
      </c>
      <c r="AE7" s="198">
        <v>44.279935960000003</v>
      </c>
      <c r="AF7" s="198">
        <v>44.705444303999997</v>
      </c>
      <c r="AG7" s="198">
        <v>45.324689898999999</v>
      </c>
      <c r="AH7" s="198">
        <v>45.392877503999998</v>
      </c>
      <c r="AI7" s="198">
        <v>45.597499173000003</v>
      </c>
      <c r="AJ7" s="198">
        <v>45.242137669000002</v>
      </c>
      <c r="AK7" s="198">
        <v>45.416816179000001</v>
      </c>
      <c r="AL7" s="198">
        <v>45.434266979999997</v>
      </c>
      <c r="AM7" s="198">
        <v>44.679651124999999</v>
      </c>
      <c r="AN7" s="198">
        <v>45.214901476999998</v>
      </c>
      <c r="AO7" s="198">
        <v>45.088801476999997</v>
      </c>
      <c r="AP7" s="198">
        <v>44.885401477000002</v>
      </c>
      <c r="AQ7" s="198">
        <v>43.755099999999999</v>
      </c>
      <c r="AR7" s="198">
        <v>44.005800000000001</v>
      </c>
      <c r="AS7" s="198">
        <v>42.851199999999999</v>
      </c>
      <c r="AT7" s="198">
        <v>42.401299999999999</v>
      </c>
      <c r="AU7" s="198">
        <v>43.225900000000003</v>
      </c>
      <c r="AV7" s="198">
        <v>43.248699999999999</v>
      </c>
      <c r="AW7" s="198">
        <v>43.016318632999997</v>
      </c>
      <c r="AX7" s="198">
        <v>42.992888334</v>
      </c>
      <c r="AY7" s="198">
        <v>42.896180743999999</v>
      </c>
      <c r="AZ7" s="198">
        <v>42.899947416000003</v>
      </c>
      <c r="BA7" s="198">
        <v>43.033124802000003</v>
      </c>
      <c r="BB7" s="198">
        <v>42.673612364</v>
      </c>
      <c r="BC7" s="523">
        <v>42.474628101999997</v>
      </c>
      <c r="BD7" s="523">
        <v>42.342146839000002</v>
      </c>
      <c r="BE7" s="523">
        <v>43.168928113</v>
      </c>
      <c r="BF7" s="523">
        <v>43.136146021999998</v>
      </c>
      <c r="BG7" s="523">
        <v>43.197997481999998</v>
      </c>
      <c r="BH7" s="523">
        <v>43.243908423999997</v>
      </c>
      <c r="BI7" s="523">
        <v>43.069073514000003</v>
      </c>
      <c r="BJ7" s="523">
        <v>43.067320774999999</v>
      </c>
      <c r="BK7" s="523">
        <v>43.165884421999998</v>
      </c>
      <c r="BL7" s="523">
        <v>43.174149518999997</v>
      </c>
      <c r="BM7" s="523">
        <v>43.268156306999998</v>
      </c>
      <c r="BN7" s="523">
        <v>43.418495354999997</v>
      </c>
      <c r="BO7" s="523">
        <v>43.349990427999998</v>
      </c>
      <c r="BP7" s="523">
        <v>43.419856314999997</v>
      </c>
      <c r="BQ7" s="523">
        <v>43.654986702000002</v>
      </c>
      <c r="BR7" s="523">
        <v>43.312755789999997</v>
      </c>
      <c r="BS7" s="523">
        <v>43.593537415999997</v>
      </c>
      <c r="BT7" s="523">
        <v>43.507354608999997</v>
      </c>
      <c r="BU7" s="523">
        <v>43.375074654999999</v>
      </c>
      <c r="BV7" s="523">
        <v>43.270755090000002</v>
      </c>
      <c r="BW7" s="357"/>
    </row>
    <row r="8" spans="1:75" ht="11.15" customHeight="1" x14ac:dyDescent="0.25">
      <c r="A8" s="589" t="s">
        <v>266</v>
      </c>
      <c r="B8" s="592" t="s">
        <v>1361</v>
      </c>
      <c r="C8" s="198">
        <v>20.566599418999999</v>
      </c>
      <c r="D8" s="198">
        <v>20.184501897000001</v>
      </c>
      <c r="E8" s="198">
        <v>20.287049258</v>
      </c>
      <c r="F8" s="198">
        <v>18.475549333</v>
      </c>
      <c r="G8" s="198">
        <v>16.247368516000002</v>
      </c>
      <c r="H8" s="198">
        <v>17.656210667</v>
      </c>
      <c r="I8" s="198">
        <v>18.537768934999999</v>
      </c>
      <c r="J8" s="198">
        <v>18.071717418999999</v>
      </c>
      <c r="K8" s="198">
        <v>18.400000667</v>
      </c>
      <c r="L8" s="198">
        <v>17.926026064999999</v>
      </c>
      <c r="M8" s="198">
        <v>18.748401300000001</v>
      </c>
      <c r="N8" s="198">
        <v>18.404518613</v>
      </c>
      <c r="O8" s="198">
        <v>18.521169903000001</v>
      </c>
      <c r="P8" s="198">
        <v>16.066598428999999</v>
      </c>
      <c r="Q8" s="198">
        <v>18.653068677</v>
      </c>
      <c r="R8" s="198">
        <v>19.023104700000001</v>
      </c>
      <c r="S8" s="198">
        <v>19.294455289999998</v>
      </c>
      <c r="T8" s="198">
        <v>19.223115167</v>
      </c>
      <c r="U8" s="198">
        <v>19.235357226000001</v>
      </c>
      <c r="V8" s="198">
        <v>19.174537258000001</v>
      </c>
      <c r="W8" s="198">
        <v>18.721126266999999</v>
      </c>
      <c r="X8" s="198">
        <v>19.718939968000001</v>
      </c>
      <c r="Y8" s="198">
        <v>20.043653500000001</v>
      </c>
      <c r="Z8" s="198">
        <v>20.014541839</v>
      </c>
      <c r="AA8" s="198">
        <v>19.407461516000001</v>
      </c>
      <c r="AB8" s="198">
        <v>19.088716536</v>
      </c>
      <c r="AC8" s="198">
        <v>20.17411371</v>
      </c>
      <c r="AD8" s="198">
        <v>20.120732767</v>
      </c>
      <c r="AE8" s="198">
        <v>20.212318934999999</v>
      </c>
      <c r="AF8" s="198">
        <v>20.400754500000001</v>
      </c>
      <c r="AG8" s="198">
        <v>20.574964161</v>
      </c>
      <c r="AH8" s="198">
        <v>20.467065129000002</v>
      </c>
      <c r="AI8" s="198">
        <v>20.909411767000002</v>
      </c>
      <c r="AJ8" s="198">
        <v>21.002039289999999</v>
      </c>
      <c r="AK8" s="198">
        <v>21.045919532999999</v>
      </c>
      <c r="AL8" s="198">
        <v>20.128796354999999</v>
      </c>
      <c r="AM8" s="198">
        <v>20.899376064999998</v>
      </c>
      <c r="AN8" s="198">
        <v>20.885727357</v>
      </c>
      <c r="AO8" s="198">
        <v>21.347709870999999</v>
      </c>
      <c r="AP8" s="198">
        <v>21.480357933000001</v>
      </c>
      <c r="AQ8" s="198">
        <v>21.532717096999999</v>
      </c>
      <c r="AR8" s="198">
        <v>22.064318400000001</v>
      </c>
      <c r="AS8" s="198">
        <v>21.987387935000001</v>
      </c>
      <c r="AT8" s="198">
        <v>22.196285258</v>
      </c>
      <c r="AU8" s="198">
        <v>22.626471667000001</v>
      </c>
      <c r="AV8" s="198">
        <v>22.555544645000001</v>
      </c>
      <c r="AW8" s="198">
        <v>22.696583100000002</v>
      </c>
      <c r="AX8" s="198">
        <v>22.533086870999998</v>
      </c>
      <c r="AY8" s="198">
        <v>21.106290129000001</v>
      </c>
      <c r="AZ8" s="198">
        <v>22.206377517</v>
      </c>
      <c r="BA8" s="198">
        <v>22.139253818</v>
      </c>
      <c r="BB8" s="198">
        <v>22.145167482000002</v>
      </c>
      <c r="BC8" s="523">
        <v>22.197310600000002</v>
      </c>
      <c r="BD8" s="523">
        <v>22.314976399999999</v>
      </c>
      <c r="BE8" s="523">
        <v>22.366747</v>
      </c>
      <c r="BF8" s="523">
        <v>22.544136900000002</v>
      </c>
      <c r="BG8" s="523">
        <v>22.537953099999999</v>
      </c>
      <c r="BH8" s="523">
        <v>22.617138199999999</v>
      </c>
      <c r="BI8" s="523">
        <v>22.825902200000002</v>
      </c>
      <c r="BJ8" s="523">
        <v>22.8715419</v>
      </c>
      <c r="BK8" s="523">
        <v>22.813551499999999</v>
      </c>
      <c r="BL8" s="523">
        <v>22.493103900000001</v>
      </c>
      <c r="BM8" s="523">
        <v>22.945376599999999</v>
      </c>
      <c r="BN8" s="523">
        <v>23.046932699999999</v>
      </c>
      <c r="BO8" s="523">
        <v>23.236411100000002</v>
      </c>
      <c r="BP8" s="523">
        <v>23.276669800000001</v>
      </c>
      <c r="BQ8" s="523">
        <v>23.240590900000001</v>
      </c>
      <c r="BR8" s="523">
        <v>23.293589099999998</v>
      </c>
      <c r="BS8" s="523">
        <v>23.216176900000001</v>
      </c>
      <c r="BT8" s="523">
        <v>23.338181500000001</v>
      </c>
      <c r="BU8" s="523">
        <v>23.5001684</v>
      </c>
      <c r="BV8" s="523">
        <v>23.4565926</v>
      </c>
      <c r="BW8" s="357"/>
    </row>
    <row r="9" spans="1:75" ht="11.15" customHeight="1" x14ac:dyDescent="0.25">
      <c r="A9" s="589" t="s">
        <v>1360</v>
      </c>
      <c r="B9" s="592" t="s">
        <v>1455</v>
      </c>
      <c r="C9" s="198">
        <v>34.311043691000002</v>
      </c>
      <c r="D9" s="198">
        <v>33.543026275999999</v>
      </c>
      <c r="E9" s="198">
        <v>33.181001836999997</v>
      </c>
      <c r="F9" s="198">
        <v>32.208183707000003</v>
      </c>
      <c r="G9" s="198">
        <v>31.662202657000002</v>
      </c>
      <c r="H9" s="198">
        <v>32.254306686</v>
      </c>
      <c r="I9" s="198">
        <v>32.444673848000001</v>
      </c>
      <c r="J9" s="198">
        <v>32.224499633999997</v>
      </c>
      <c r="K9" s="198">
        <v>31.933434044999998</v>
      </c>
      <c r="L9" s="198">
        <v>32.457015458999997</v>
      </c>
      <c r="M9" s="198">
        <v>33.165247069000003</v>
      </c>
      <c r="N9" s="198">
        <v>33.336492601000003</v>
      </c>
      <c r="O9" s="198">
        <v>33.787746218000002</v>
      </c>
      <c r="P9" s="198">
        <v>33.534779323000002</v>
      </c>
      <c r="Q9" s="198">
        <v>34.172138664999999</v>
      </c>
      <c r="R9" s="198">
        <v>33.787026535999999</v>
      </c>
      <c r="S9" s="198">
        <v>33.992577791999999</v>
      </c>
      <c r="T9" s="198">
        <v>34.159002555999997</v>
      </c>
      <c r="U9" s="198">
        <v>34.994948954999998</v>
      </c>
      <c r="V9" s="198">
        <v>34.730052098999998</v>
      </c>
      <c r="W9" s="198">
        <v>34.652547538</v>
      </c>
      <c r="X9" s="198">
        <v>34.346514765000002</v>
      </c>
      <c r="Y9" s="198">
        <v>34.267109417999997</v>
      </c>
      <c r="Z9" s="198">
        <v>33.719035468000001</v>
      </c>
      <c r="AA9" s="198">
        <v>34.109053877999997</v>
      </c>
      <c r="AB9" s="198">
        <v>34.568823162999998</v>
      </c>
      <c r="AC9" s="198">
        <v>34.594572790999997</v>
      </c>
      <c r="AD9" s="198">
        <v>34.485525791000001</v>
      </c>
      <c r="AE9" s="198">
        <v>34.20967065</v>
      </c>
      <c r="AF9" s="198">
        <v>34.011714697999999</v>
      </c>
      <c r="AG9" s="198">
        <v>34.440959962999997</v>
      </c>
      <c r="AH9" s="198">
        <v>35.107315202000002</v>
      </c>
      <c r="AI9" s="198">
        <v>34.855177988000001</v>
      </c>
      <c r="AJ9" s="198">
        <v>35.260675886000001</v>
      </c>
      <c r="AK9" s="198">
        <v>35.118405793999997</v>
      </c>
      <c r="AL9" s="198">
        <v>34.951574526999998</v>
      </c>
      <c r="AM9" s="198">
        <v>35.088485865000003</v>
      </c>
      <c r="AN9" s="198">
        <v>35.078377389000003</v>
      </c>
      <c r="AO9" s="198">
        <v>35.040658035</v>
      </c>
      <c r="AP9" s="198">
        <v>35.123970215</v>
      </c>
      <c r="AQ9" s="198">
        <v>35.488783024999996</v>
      </c>
      <c r="AR9" s="198">
        <v>36.121849476999998</v>
      </c>
      <c r="AS9" s="198">
        <v>36.707798849</v>
      </c>
      <c r="AT9" s="198">
        <v>36.648827990000001</v>
      </c>
      <c r="AU9" s="198">
        <v>36.441855764000003</v>
      </c>
      <c r="AV9" s="198">
        <v>36.587083978999999</v>
      </c>
      <c r="AW9" s="198">
        <v>37.427147380000001</v>
      </c>
      <c r="AX9" s="198">
        <v>37.594576472999996</v>
      </c>
      <c r="AY9" s="198">
        <v>36.843880005000003</v>
      </c>
      <c r="AZ9" s="198">
        <v>36.909097826999997</v>
      </c>
      <c r="BA9" s="198">
        <v>37.358489839000001</v>
      </c>
      <c r="BB9" s="198">
        <v>37.264225105000001</v>
      </c>
      <c r="BC9" s="523">
        <v>37.285006840999998</v>
      </c>
      <c r="BD9" s="523">
        <v>37.463988858999997</v>
      </c>
      <c r="BE9" s="523">
        <v>37.841086402000002</v>
      </c>
      <c r="BF9" s="523">
        <v>37.902511271999998</v>
      </c>
      <c r="BG9" s="523">
        <v>37.686965925000003</v>
      </c>
      <c r="BH9" s="523">
        <v>37.831928151</v>
      </c>
      <c r="BI9" s="523">
        <v>37.893440597999998</v>
      </c>
      <c r="BJ9" s="523">
        <v>37.709151636999998</v>
      </c>
      <c r="BK9" s="523">
        <v>37.667741892999999</v>
      </c>
      <c r="BL9" s="523">
        <v>37.796756107999997</v>
      </c>
      <c r="BM9" s="523">
        <v>37.607409009000001</v>
      </c>
      <c r="BN9" s="523">
        <v>37.695442044000004</v>
      </c>
      <c r="BO9" s="523">
        <v>37.778567905999999</v>
      </c>
      <c r="BP9" s="523">
        <v>38.227832876999997</v>
      </c>
      <c r="BQ9" s="523">
        <v>38.53776629</v>
      </c>
      <c r="BR9" s="523">
        <v>38.522197038000002</v>
      </c>
      <c r="BS9" s="523">
        <v>38.311456362000001</v>
      </c>
      <c r="BT9" s="523">
        <v>38.484739017999999</v>
      </c>
      <c r="BU9" s="523">
        <v>38.483301361000002</v>
      </c>
      <c r="BV9" s="523">
        <v>38.289301530000003</v>
      </c>
      <c r="BW9" s="357"/>
    </row>
    <row r="10" spans="1:75" ht="11.15" customHeight="1" x14ac:dyDescent="0.25">
      <c r="A10" s="589"/>
      <c r="B10" s="601"/>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291"/>
      <c r="BD10" s="291"/>
      <c r="BE10" s="291"/>
      <c r="BF10" s="291"/>
      <c r="BG10" s="291"/>
      <c r="BH10" s="291"/>
      <c r="BI10" s="291"/>
      <c r="BJ10" s="291"/>
      <c r="BK10" s="291"/>
      <c r="BL10" s="291"/>
      <c r="BM10" s="291"/>
      <c r="BN10" s="291"/>
      <c r="BO10" s="291"/>
      <c r="BP10" s="291"/>
      <c r="BQ10" s="291"/>
      <c r="BR10" s="291"/>
      <c r="BS10" s="291"/>
      <c r="BT10" s="291"/>
      <c r="BU10" s="291"/>
      <c r="BV10" s="291"/>
      <c r="BW10" s="357"/>
    </row>
    <row r="11" spans="1:75" ht="11.15" customHeight="1" x14ac:dyDescent="0.25">
      <c r="A11" s="589" t="s">
        <v>268</v>
      </c>
      <c r="B11" s="590" t="s">
        <v>1362</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291"/>
      <c r="BD11" s="291"/>
      <c r="BE11" s="291"/>
      <c r="BF11" s="291"/>
      <c r="BG11" s="291"/>
      <c r="BH11" s="291"/>
      <c r="BI11" s="291"/>
      <c r="BJ11" s="291"/>
      <c r="BK11" s="291"/>
      <c r="BL11" s="291"/>
      <c r="BM11" s="291"/>
      <c r="BN11" s="291"/>
      <c r="BO11" s="291"/>
      <c r="BP11" s="291"/>
      <c r="BQ11" s="291"/>
      <c r="BR11" s="291"/>
      <c r="BS11" s="291"/>
      <c r="BT11" s="291"/>
      <c r="BU11" s="291"/>
      <c r="BV11" s="291"/>
      <c r="BW11" s="357"/>
    </row>
    <row r="12" spans="1:75" ht="11.15" customHeight="1" x14ac:dyDescent="0.25">
      <c r="A12" s="589" t="s">
        <v>1363</v>
      </c>
      <c r="B12" s="592" t="s">
        <v>1364</v>
      </c>
      <c r="C12" s="198">
        <v>1.5310827</v>
      </c>
      <c r="D12" s="198">
        <v>1.5310827</v>
      </c>
      <c r="E12" s="198">
        <v>1.5510827</v>
      </c>
      <c r="F12" s="198">
        <v>1.5510827</v>
      </c>
      <c r="G12" s="198">
        <v>1.3310827000000001</v>
      </c>
      <c r="H12" s="198">
        <v>1.2960826999999999</v>
      </c>
      <c r="I12" s="198">
        <v>1.2910827</v>
      </c>
      <c r="J12" s="198">
        <v>1.3510827000000001</v>
      </c>
      <c r="K12" s="198">
        <v>1.3510827000000001</v>
      </c>
      <c r="L12" s="198">
        <v>1.3610827000000001</v>
      </c>
      <c r="M12" s="198">
        <v>1.3610827000000001</v>
      </c>
      <c r="N12" s="198">
        <v>1.3510827000000001</v>
      </c>
      <c r="O12" s="198">
        <v>1.3612067999999999</v>
      </c>
      <c r="P12" s="198">
        <v>1.3812068</v>
      </c>
      <c r="Q12" s="198">
        <v>1.3812068</v>
      </c>
      <c r="R12" s="198">
        <v>1.3812068</v>
      </c>
      <c r="S12" s="198">
        <v>1.3912068</v>
      </c>
      <c r="T12" s="198">
        <v>1.4062068000000001</v>
      </c>
      <c r="U12" s="198">
        <v>1.4212068</v>
      </c>
      <c r="V12" s="198">
        <v>1.4311527275</v>
      </c>
      <c r="W12" s="198">
        <v>1.4411527275</v>
      </c>
      <c r="X12" s="198">
        <v>1.4511527275</v>
      </c>
      <c r="Y12" s="198">
        <v>1.4611527275</v>
      </c>
      <c r="Z12" s="198">
        <v>1.4711527275</v>
      </c>
      <c r="AA12" s="198">
        <v>1.4411676675</v>
      </c>
      <c r="AB12" s="198">
        <v>1.4411676675</v>
      </c>
      <c r="AC12" s="198">
        <v>1.4511676675</v>
      </c>
      <c r="AD12" s="198">
        <v>1.4611676675</v>
      </c>
      <c r="AE12" s="198">
        <v>1.4711676675000001</v>
      </c>
      <c r="AF12" s="198">
        <v>1.4811676675000001</v>
      </c>
      <c r="AG12" s="198">
        <v>1.4811676675000001</v>
      </c>
      <c r="AH12" s="198">
        <v>1.491168</v>
      </c>
      <c r="AI12" s="198">
        <v>1.4911676675000001</v>
      </c>
      <c r="AJ12" s="198">
        <v>1.5011676675000001</v>
      </c>
      <c r="AK12" s="198">
        <v>1.4811676675000001</v>
      </c>
      <c r="AL12" s="198">
        <v>1.481168</v>
      </c>
      <c r="AM12" s="198">
        <v>1.4811676675000001</v>
      </c>
      <c r="AN12" s="198">
        <v>1.4811000000000001</v>
      </c>
      <c r="AO12" s="198">
        <v>1.4711000000000001</v>
      </c>
      <c r="AP12" s="198">
        <v>1.4811000000000001</v>
      </c>
      <c r="AQ12" s="198">
        <v>1.4511000000000001</v>
      </c>
      <c r="AR12" s="198">
        <v>1.4212</v>
      </c>
      <c r="AS12" s="198">
        <v>1.4312</v>
      </c>
      <c r="AT12" s="198">
        <v>1.4111</v>
      </c>
      <c r="AU12" s="198">
        <v>1.4212</v>
      </c>
      <c r="AV12" s="198">
        <v>1.4311</v>
      </c>
      <c r="AW12" s="198">
        <v>1.4312125094000001</v>
      </c>
      <c r="AX12" s="198">
        <v>1.4212183721</v>
      </c>
      <c r="AY12" s="198">
        <v>1.3911876856000001</v>
      </c>
      <c r="AZ12" s="198">
        <v>1.3812250019000001</v>
      </c>
      <c r="BA12" s="198">
        <v>1.3812077040999999</v>
      </c>
      <c r="BB12" s="198">
        <v>1.391198427</v>
      </c>
      <c r="BC12" s="523" t="s">
        <v>1457</v>
      </c>
      <c r="BD12" s="523" t="s">
        <v>1457</v>
      </c>
      <c r="BE12" s="523" t="s">
        <v>1457</v>
      </c>
      <c r="BF12" s="523" t="s">
        <v>1457</v>
      </c>
      <c r="BG12" s="523" t="s">
        <v>1457</v>
      </c>
      <c r="BH12" s="523" t="s">
        <v>1457</v>
      </c>
      <c r="BI12" s="523" t="s">
        <v>1457</v>
      </c>
      <c r="BJ12" s="523" t="s">
        <v>1457</v>
      </c>
      <c r="BK12" s="523" t="s">
        <v>1457</v>
      </c>
      <c r="BL12" s="523" t="s">
        <v>1457</v>
      </c>
      <c r="BM12" s="523" t="s">
        <v>1457</v>
      </c>
      <c r="BN12" s="523" t="s">
        <v>1457</v>
      </c>
      <c r="BO12" s="523" t="s">
        <v>1457</v>
      </c>
      <c r="BP12" s="523" t="s">
        <v>1457</v>
      </c>
      <c r="BQ12" s="523" t="s">
        <v>1457</v>
      </c>
      <c r="BR12" s="523" t="s">
        <v>1457</v>
      </c>
      <c r="BS12" s="523" t="s">
        <v>1457</v>
      </c>
      <c r="BT12" s="523" t="s">
        <v>1457</v>
      </c>
      <c r="BU12" s="523" t="s">
        <v>1457</v>
      </c>
      <c r="BV12" s="523" t="s">
        <v>1457</v>
      </c>
      <c r="BW12" s="357"/>
    </row>
    <row r="13" spans="1:75" ht="11.15" customHeight="1" x14ac:dyDescent="0.25">
      <c r="A13" s="589" t="s">
        <v>1365</v>
      </c>
      <c r="B13" s="592" t="s">
        <v>1366</v>
      </c>
      <c r="C13" s="198">
        <v>0.31336782793000001</v>
      </c>
      <c r="D13" s="198">
        <v>0.29829676206</v>
      </c>
      <c r="E13" s="198">
        <v>0.28814533749999999</v>
      </c>
      <c r="F13" s="198">
        <v>0.29828100387000001</v>
      </c>
      <c r="G13" s="198">
        <v>0.28821984144000001</v>
      </c>
      <c r="H13" s="198">
        <v>0.30839522257000002</v>
      </c>
      <c r="I13" s="198">
        <v>0.28832239762</v>
      </c>
      <c r="J13" s="198">
        <v>0.27811311638000002</v>
      </c>
      <c r="K13" s="198">
        <v>0.28811432236000001</v>
      </c>
      <c r="L13" s="198">
        <v>0.26805337814000002</v>
      </c>
      <c r="M13" s="198">
        <v>0.28343457336</v>
      </c>
      <c r="N13" s="198">
        <v>0.26816507283000002</v>
      </c>
      <c r="O13" s="198">
        <v>0.27714207282999997</v>
      </c>
      <c r="P13" s="198">
        <v>0.27591047606000002</v>
      </c>
      <c r="Q13" s="198">
        <v>0.29597415674999999</v>
      </c>
      <c r="R13" s="198">
        <v>0.28100830922999998</v>
      </c>
      <c r="S13" s="198">
        <v>0.26608410275</v>
      </c>
      <c r="T13" s="198">
        <v>0.27612514123999998</v>
      </c>
      <c r="U13" s="198">
        <v>0.26612514123999997</v>
      </c>
      <c r="V13" s="198">
        <v>0.26613533488000002</v>
      </c>
      <c r="W13" s="198">
        <v>0.25613533488000001</v>
      </c>
      <c r="X13" s="198">
        <v>0.26613533488000002</v>
      </c>
      <c r="Y13" s="198">
        <v>0.25613533488000001</v>
      </c>
      <c r="Z13" s="198">
        <v>0.26613533488000002</v>
      </c>
      <c r="AA13" s="198">
        <v>0.27613983784000001</v>
      </c>
      <c r="AB13" s="198">
        <v>0.28614707297999997</v>
      </c>
      <c r="AC13" s="198">
        <v>0.27615430811000002</v>
      </c>
      <c r="AD13" s="198">
        <v>0.28615430810999998</v>
      </c>
      <c r="AE13" s="198">
        <v>0.29615430810999999</v>
      </c>
      <c r="AF13" s="198">
        <v>0.29615430810999999</v>
      </c>
      <c r="AG13" s="198">
        <v>0.28615430810999998</v>
      </c>
      <c r="AH13" s="198">
        <v>0.28615800000000002</v>
      </c>
      <c r="AI13" s="198">
        <v>0.29615430810999999</v>
      </c>
      <c r="AJ13" s="198">
        <v>0.27615430811000002</v>
      </c>
      <c r="AK13" s="198">
        <v>0.25615430811000001</v>
      </c>
      <c r="AL13" s="198">
        <v>0.256158</v>
      </c>
      <c r="AM13" s="198">
        <v>0.26613983784</v>
      </c>
      <c r="AN13" s="198">
        <v>0.28610000000000002</v>
      </c>
      <c r="AO13" s="198">
        <v>0.2661</v>
      </c>
      <c r="AP13" s="198">
        <v>0.2661</v>
      </c>
      <c r="AQ13" s="198">
        <v>0.25779999999999997</v>
      </c>
      <c r="AR13" s="198">
        <v>0.25779999999999997</v>
      </c>
      <c r="AS13" s="198">
        <v>0.26779999999999998</v>
      </c>
      <c r="AT13" s="198">
        <v>0.25779999999999997</v>
      </c>
      <c r="AU13" s="198">
        <v>0.26779999999999998</v>
      </c>
      <c r="AV13" s="198">
        <v>0.26779999999999998</v>
      </c>
      <c r="AW13" s="198">
        <v>0.27778259954000001</v>
      </c>
      <c r="AX13" s="198">
        <v>0.25778154156999999</v>
      </c>
      <c r="AY13" s="198">
        <v>0.26078718394</v>
      </c>
      <c r="AZ13" s="198">
        <v>0.25078037069999998</v>
      </c>
      <c r="BA13" s="198">
        <v>0.26078354412999999</v>
      </c>
      <c r="BB13" s="198">
        <v>0.27078524987000002</v>
      </c>
      <c r="BC13" s="523" t="s">
        <v>1457</v>
      </c>
      <c r="BD13" s="523" t="s">
        <v>1457</v>
      </c>
      <c r="BE13" s="523" t="s">
        <v>1457</v>
      </c>
      <c r="BF13" s="523" t="s">
        <v>1457</v>
      </c>
      <c r="BG13" s="523" t="s">
        <v>1457</v>
      </c>
      <c r="BH13" s="523" t="s">
        <v>1457</v>
      </c>
      <c r="BI13" s="523" t="s">
        <v>1457</v>
      </c>
      <c r="BJ13" s="523" t="s">
        <v>1457</v>
      </c>
      <c r="BK13" s="523" t="s">
        <v>1457</v>
      </c>
      <c r="BL13" s="523" t="s">
        <v>1457</v>
      </c>
      <c r="BM13" s="523" t="s">
        <v>1457</v>
      </c>
      <c r="BN13" s="523" t="s">
        <v>1457</v>
      </c>
      <c r="BO13" s="523" t="s">
        <v>1457</v>
      </c>
      <c r="BP13" s="523" t="s">
        <v>1457</v>
      </c>
      <c r="BQ13" s="523" t="s">
        <v>1457</v>
      </c>
      <c r="BR13" s="523" t="s">
        <v>1457</v>
      </c>
      <c r="BS13" s="523" t="s">
        <v>1457</v>
      </c>
      <c r="BT13" s="523" t="s">
        <v>1457</v>
      </c>
      <c r="BU13" s="523" t="s">
        <v>1457</v>
      </c>
      <c r="BV13" s="523" t="s">
        <v>1457</v>
      </c>
      <c r="BW13" s="357"/>
    </row>
    <row r="14" spans="1:75" ht="11.15" customHeight="1" x14ac:dyDescent="0.25">
      <c r="A14" s="589" t="s">
        <v>1367</v>
      </c>
      <c r="B14" s="592" t="s">
        <v>1368</v>
      </c>
      <c r="C14" s="198">
        <v>0.17299999999999999</v>
      </c>
      <c r="D14" s="198">
        <v>0.16300000000000001</v>
      </c>
      <c r="E14" s="198">
        <v>0.17299999999999999</v>
      </c>
      <c r="F14" s="198">
        <v>0.17799999999999999</v>
      </c>
      <c r="G14" s="198">
        <v>0.14299999999999999</v>
      </c>
      <c r="H14" s="198">
        <v>0.158</v>
      </c>
      <c r="I14" s="198">
        <v>0.153</v>
      </c>
      <c r="J14" s="198">
        <v>0.153</v>
      </c>
      <c r="K14" s="198">
        <v>0.14799999999999999</v>
      </c>
      <c r="L14" s="198">
        <v>0.13300000000000001</v>
      </c>
      <c r="M14" s="198">
        <v>0.14299999999999999</v>
      </c>
      <c r="N14" s="198">
        <v>0.17299999999999999</v>
      </c>
      <c r="O14" s="198">
        <v>0.14799999999999999</v>
      </c>
      <c r="P14" s="198">
        <v>0.14799999999999999</v>
      </c>
      <c r="Q14" s="198">
        <v>0.14799999999999999</v>
      </c>
      <c r="R14" s="198">
        <v>0.14299999999999999</v>
      </c>
      <c r="S14" s="198">
        <v>0.14799999999999999</v>
      </c>
      <c r="T14" s="198">
        <v>0.14299999999999999</v>
      </c>
      <c r="U14" s="198">
        <v>0.14299999999999999</v>
      </c>
      <c r="V14" s="198">
        <v>0.14299999999999999</v>
      </c>
      <c r="W14" s="198">
        <v>0.14299999999999999</v>
      </c>
      <c r="X14" s="198">
        <v>0.128</v>
      </c>
      <c r="Y14" s="198">
        <v>0.13300000000000001</v>
      </c>
      <c r="Z14" s="198">
        <v>0.14299999999999999</v>
      </c>
      <c r="AA14" s="198">
        <v>0.14299999999999999</v>
      </c>
      <c r="AB14" s="198">
        <v>0.13300000000000001</v>
      </c>
      <c r="AC14" s="198">
        <v>0.13300000000000001</v>
      </c>
      <c r="AD14" s="198">
        <v>0.13300000000000001</v>
      </c>
      <c r="AE14" s="198">
        <v>0.13300000000000001</v>
      </c>
      <c r="AF14" s="198">
        <v>0.13300000000000001</v>
      </c>
      <c r="AG14" s="198">
        <v>0.14299999999999999</v>
      </c>
      <c r="AH14" s="198">
        <v>0.123</v>
      </c>
      <c r="AI14" s="198">
        <v>0.14299999999999999</v>
      </c>
      <c r="AJ14" s="198">
        <v>0.11799999999999999</v>
      </c>
      <c r="AK14" s="198">
        <v>0.10299999999999999</v>
      </c>
      <c r="AL14" s="198">
        <v>0.10299999999999999</v>
      </c>
      <c r="AM14" s="198">
        <v>9.8000000000000004E-2</v>
      </c>
      <c r="AN14" s="198">
        <v>0.10299999999999999</v>
      </c>
      <c r="AO14" s="198">
        <v>9.8000000000000004E-2</v>
      </c>
      <c r="AP14" s="198">
        <v>0.10299999999999999</v>
      </c>
      <c r="AQ14" s="198">
        <v>9.5899999999999999E-2</v>
      </c>
      <c r="AR14" s="198">
        <v>0.1055</v>
      </c>
      <c r="AS14" s="198">
        <v>0.1002</v>
      </c>
      <c r="AT14" s="198">
        <v>0.1048</v>
      </c>
      <c r="AU14" s="198">
        <v>8.9399999999999993E-2</v>
      </c>
      <c r="AV14" s="198">
        <v>9.9099999999999994E-2</v>
      </c>
      <c r="AW14" s="198">
        <v>8.8787002515000005E-2</v>
      </c>
      <c r="AX14" s="198">
        <v>8.8425108798999993E-2</v>
      </c>
      <c r="AY14" s="198">
        <v>9.8358557720999995E-2</v>
      </c>
      <c r="AZ14" s="198">
        <v>8.8292121907000004E-2</v>
      </c>
      <c r="BA14" s="198">
        <v>9.8225801158000003E-2</v>
      </c>
      <c r="BB14" s="198">
        <v>8.8159595275000002E-2</v>
      </c>
      <c r="BC14" s="523" t="s">
        <v>1457</v>
      </c>
      <c r="BD14" s="523" t="s">
        <v>1457</v>
      </c>
      <c r="BE14" s="523" t="s">
        <v>1457</v>
      </c>
      <c r="BF14" s="523" t="s">
        <v>1457</v>
      </c>
      <c r="BG14" s="523" t="s">
        <v>1457</v>
      </c>
      <c r="BH14" s="523" t="s">
        <v>1457</v>
      </c>
      <c r="BI14" s="523" t="s">
        <v>1457</v>
      </c>
      <c r="BJ14" s="523" t="s">
        <v>1457</v>
      </c>
      <c r="BK14" s="523" t="s">
        <v>1457</v>
      </c>
      <c r="BL14" s="523" t="s">
        <v>1457</v>
      </c>
      <c r="BM14" s="523" t="s">
        <v>1457</v>
      </c>
      <c r="BN14" s="523" t="s">
        <v>1457</v>
      </c>
      <c r="BO14" s="523" t="s">
        <v>1457</v>
      </c>
      <c r="BP14" s="523" t="s">
        <v>1457</v>
      </c>
      <c r="BQ14" s="523" t="s">
        <v>1457</v>
      </c>
      <c r="BR14" s="523" t="s">
        <v>1457</v>
      </c>
      <c r="BS14" s="523" t="s">
        <v>1457</v>
      </c>
      <c r="BT14" s="523" t="s">
        <v>1457</v>
      </c>
      <c r="BU14" s="523" t="s">
        <v>1457</v>
      </c>
      <c r="BV14" s="523" t="s">
        <v>1457</v>
      </c>
      <c r="BW14" s="357"/>
    </row>
    <row r="15" spans="1:75" ht="11.15" customHeight="1" x14ac:dyDescent="0.25">
      <c r="A15" s="589" t="s">
        <v>1369</v>
      </c>
      <c r="B15" s="592" t="s">
        <v>1370</v>
      </c>
      <c r="C15" s="198">
        <v>0.18470200000000001</v>
      </c>
      <c r="D15" s="198">
        <v>0.19970199999999999</v>
      </c>
      <c r="E15" s="198">
        <v>0.19970199999999999</v>
      </c>
      <c r="F15" s="198">
        <v>0.18970200000000001</v>
      </c>
      <c r="G15" s="198">
        <v>0.179702</v>
      </c>
      <c r="H15" s="198">
        <v>0.179702</v>
      </c>
      <c r="I15" s="198">
        <v>0.149702</v>
      </c>
      <c r="J15" s="198">
        <v>0.149702</v>
      </c>
      <c r="K15" s="198">
        <v>0.149702</v>
      </c>
      <c r="L15" s="198">
        <v>0.16970199999999999</v>
      </c>
      <c r="M15" s="198">
        <v>0.16470199999999999</v>
      </c>
      <c r="N15" s="198">
        <v>0.16470199999999999</v>
      </c>
      <c r="O15" s="198">
        <v>0.159668</v>
      </c>
      <c r="P15" s="198">
        <v>0.159668</v>
      </c>
      <c r="Q15" s="198">
        <v>0.149668</v>
      </c>
      <c r="R15" s="198">
        <v>0.16966800000000001</v>
      </c>
      <c r="S15" s="198">
        <v>0.16966800000000001</v>
      </c>
      <c r="T15" s="198">
        <v>0.17966799999999999</v>
      </c>
      <c r="U15" s="198">
        <v>0.17966799999999999</v>
      </c>
      <c r="V15" s="198">
        <v>0.17968272579</v>
      </c>
      <c r="W15" s="198">
        <v>0.18968272579000001</v>
      </c>
      <c r="X15" s="198">
        <v>0.17968272579</v>
      </c>
      <c r="Y15" s="198">
        <v>0.18968272579000001</v>
      </c>
      <c r="Z15" s="198">
        <v>0.18968272579000001</v>
      </c>
      <c r="AA15" s="198">
        <v>0.17967861373999999</v>
      </c>
      <c r="AB15" s="198">
        <v>0.18967861374</v>
      </c>
      <c r="AC15" s="198">
        <v>0.18967861374</v>
      </c>
      <c r="AD15" s="198">
        <v>0.19967861374000001</v>
      </c>
      <c r="AE15" s="198">
        <v>0.17967861373999999</v>
      </c>
      <c r="AF15" s="198">
        <v>0.18967861374</v>
      </c>
      <c r="AG15" s="198">
        <v>0.19967861374000001</v>
      </c>
      <c r="AH15" s="198">
        <v>0.18967999999999999</v>
      </c>
      <c r="AI15" s="198">
        <v>0.20967861373999999</v>
      </c>
      <c r="AJ15" s="198">
        <v>0.21967861374</v>
      </c>
      <c r="AK15" s="198">
        <v>0.20967861373999999</v>
      </c>
      <c r="AL15" s="198">
        <v>0.18967999999999999</v>
      </c>
      <c r="AM15" s="198">
        <v>0.19967861374000001</v>
      </c>
      <c r="AN15" s="198">
        <v>0.18970000000000001</v>
      </c>
      <c r="AO15" s="198">
        <v>0.19969999999999999</v>
      </c>
      <c r="AP15" s="198">
        <v>0.2097</v>
      </c>
      <c r="AQ15" s="198">
        <v>0.2097</v>
      </c>
      <c r="AR15" s="198">
        <v>0.19969999999999999</v>
      </c>
      <c r="AS15" s="198">
        <v>0.2097</v>
      </c>
      <c r="AT15" s="198">
        <v>0.19969999999999999</v>
      </c>
      <c r="AU15" s="198">
        <v>0.19969999999999999</v>
      </c>
      <c r="AV15" s="198">
        <v>0.19969999999999999</v>
      </c>
      <c r="AW15" s="198">
        <v>0.20966627154</v>
      </c>
      <c r="AX15" s="198">
        <v>0.21966465791000001</v>
      </c>
      <c r="AY15" s="198">
        <v>0.20967310399</v>
      </c>
      <c r="AZ15" s="198">
        <v>0.20966283312</v>
      </c>
      <c r="BA15" s="198">
        <v>0.21966759415000001</v>
      </c>
      <c r="BB15" s="198">
        <v>0.20967014753999999</v>
      </c>
      <c r="BC15" s="523" t="s">
        <v>1457</v>
      </c>
      <c r="BD15" s="523" t="s">
        <v>1457</v>
      </c>
      <c r="BE15" s="523" t="s">
        <v>1457</v>
      </c>
      <c r="BF15" s="523" t="s">
        <v>1457</v>
      </c>
      <c r="BG15" s="523" t="s">
        <v>1457</v>
      </c>
      <c r="BH15" s="523" t="s">
        <v>1457</v>
      </c>
      <c r="BI15" s="523" t="s">
        <v>1457</v>
      </c>
      <c r="BJ15" s="523" t="s">
        <v>1457</v>
      </c>
      <c r="BK15" s="523" t="s">
        <v>1457</v>
      </c>
      <c r="BL15" s="523" t="s">
        <v>1457</v>
      </c>
      <c r="BM15" s="523" t="s">
        <v>1457</v>
      </c>
      <c r="BN15" s="523" t="s">
        <v>1457</v>
      </c>
      <c r="BO15" s="523" t="s">
        <v>1457</v>
      </c>
      <c r="BP15" s="523" t="s">
        <v>1457</v>
      </c>
      <c r="BQ15" s="523" t="s">
        <v>1457</v>
      </c>
      <c r="BR15" s="523" t="s">
        <v>1457</v>
      </c>
      <c r="BS15" s="523" t="s">
        <v>1457</v>
      </c>
      <c r="BT15" s="523" t="s">
        <v>1457</v>
      </c>
      <c r="BU15" s="523" t="s">
        <v>1457</v>
      </c>
      <c r="BV15" s="523" t="s">
        <v>1457</v>
      </c>
      <c r="BW15" s="357"/>
    </row>
    <row r="16" spans="1:75" ht="11.15" customHeight="1" x14ac:dyDescent="0.25">
      <c r="A16" s="589" t="s">
        <v>1371</v>
      </c>
      <c r="B16" s="592" t="s">
        <v>1372</v>
      </c>
      <c r="C16" s="198">
        <v>3.0416348000000002</v>
      </c>
      <c r="D16" s="198">
        <v>3.0816347999999998</v>
      </c>
      <c r="E16" s="198">
        <v>3.0316348</v>
      </c>
      <c r="F16" s="198">
        <v>3.0066348000000001</v>
      </c>
      <c r="G16" s="198">
        <v>3.0066348000000001</v>
      </c>
      <c r="H16" s="198">
        <v>2.9816348000000001</v>
      </c>
      <c r="I16" s="198">
        <v>2.9316347999999999</v>
      </c>
      <c r="J16" s="198">
        <v>2.9316347999999999</v>
      </c>
      <c r="K16" s="198">
        <v>2.9316347999999999</v>
      </c>
      <c r="L16" s="198">
        <v>2.9316347999999999</v>
      </c>
      <c r="M16" s="198">
        <v>2.9816348000000001</v>
      </c>
      <c r="N16" s="198">
        <v>3.0316348</v>
      </c>
      <c r="O16" s="198">
        <v>3.0923951000000001</v>
      </c>
      <c r="P16" s="198">
        <v>3.2423951</v>
      </c>
      <c r="Q16" s="198">
        <v>3.3423951000000001</v>
      </c>
      <c r="R16" s="198">
        <v>3.5023951000000002</v>
      </c>
      <c r="S16" s="198">
        <v>3.5023951000000002</v>
      </c>
      <c r="T16" s="198">
        <v>3.5523951</v>
      </c>
      <c r="U16" s="198">
        <v>3.5523951</v>
      </c>
      <c r="V16" s="198">
        <v>3.5020639293000002</v>
      </c>
      <c r="W16" s="198">
        <v>3.5020639293000002</v>
      </c>
      <c r="X16" s="198">
        <v>3.5020639293000002</v>
      </c>
      <c r="Y16" s="198">
        <v>3.5542367385000002</v>
      </c>
      <c r="Z16" s="198">
        <v>3.6314291808000001</v>
      </c>
      <c r="AA16" s="198">
        <v>3.7603352834999999</v>
      </c>
      <c r="AB16" s="198">
        <v>3.7234462535000001</v>
      </c>
      <c r="AC16" s="198">
        <v>3.7474446198</v>
      </c>
      <c r="AD16" s="198">
        <v>3.6668108475999999</v>
      </c>
      <c r="AE16" s="198">
        <v>3.5557622605999999</v>
      </c>
      <c r="AF16" s="198">
        <v>3.5685364042000001</v>
      </c>
      <c r="AG16" s="198">
        <v>3.5886276216000002</v>
      </c>
      <c r="AH16" s="198">
        <v>3.658296</v>
      </c>
      <c r="AI16" s="198">
        <v>3.6033789993999998</v>
      </c>
      <c r="AJ16" s="198">
        <v>3.6104344958999999</v>
      </c>
      <c r="AK16" s="198">
        <v>3.6843282910999999</v>
      </c>
      <c r="AL16" s="198">
        <v>3.76152</v>
      </c>
      <c r="AM16" s="198">
        <v>3.8103352835000002</v>
      </c>
      <c r="AN16" s="198">
        <v>3.7732999999999999</v>
      </c>
      <c r="AO16" s="198">
        <v>3.7972999999999999</v>
      </c>
      <c r="AP16" s="198">
        <v>3.7467000000000001</v>
      </c>
      <c r="AQ16" s="198">
        <v>3.8058000000000001</v>
      </c>
      <c r="AR16" s="198">
        <v>3.8485999999999998</v>
      </c>
      <c r="AS16" s="198">
        <v>3.9386999999999999</v>
      </c>
      <c r="AT16" s="198">
        <v>4.1083999999999996</v>
      </c>
      <c r="AU16" s="198">
        <v>4.1234999999999999</v>
      </c>
      <c r="AV16" s="198">
        <v>4.1604000000000001</v>
      </c>
      <c r="AW16" s="198">
        <v>4.3246030830000004</v>
      </c>
      <c r="AX16" s="198">
        <v>4.4518314519000004</v>
      </c>
      <c r="AY16" s="198">
        <v>4.4804579548000003</v>
      </c>
      <c r="AZ16" s="198">
        <v>4.3937975998000001</v>
      </c>
      <c r="BA16" s="198">
        <v>4.3976899645999996</v>
      </c>
      <c r="BB16" s="198">
        <v>4.3269993425999997</v>
      </c>
      <c r="BC16" s="523" t="s">
        <v>1457</v>
      </c>
      <c r="BD16" s="523" t="s">
        <v>1457</v>
      </c>
      <c r="BE16" s="523" t="s">
        <v>1457</v>
      </c>
      <c r="BF16" s="523" t="s">
        <v>1457</v>
      </c>
      <c r="BG16" s="523" t="s">
        <v>1457</v>
      </c>
      <c r="BH16" s="523" t="s">
        <v>1457</v>
      </c>
      <c r="BI16" s="523" t="s">
        <v>1457</v>
      </c>
      <c r="BJ16" s="523" t="s">
        <v>1457</v>
      </c>
      <c r="BK16" s="523" t="s">
        <v>1457</v>
      </c>
      <c r="BL16" s="523" t="s">
        <v>1457</v>
      </c>
      <c r="BM16" s="523" t="s">
        <v>1457</v>
      </c>
      <c r="BN16" s="523" t="s">
        <v>1457</v>
      </c>
      <c r="BO16" s="523" t="s">
        <v>1457</v>
      </c>
      <c r="BP16" s="523" t="s">
        <v>1457</v>
      </c>
      <c r="BQ16" s="523" t="s">
        <v>1457</v>
      </c>
      <c r="BR16" s="523" t="s">
        <v>1457</v>
      </c>
      <c r="BS16" s="523" t="s">
        <v>1457</v>
      </c>
      <c r="BT16" s="523" t="s">
        <v>1457</v>
      </c>
      <c r="BU16" s="523" t="s">
        <v>1457</v>
      </c>
      <c r="BV16" s="523" t="s">
        <v>1457</v>
      </c>
      <c r="BW16" s="357"/>
    </row>
    <row r="17" spans="1:75" ht="11.15" customHeight="1" x14ac:dyDescent="0.25">
      <c r="A17" s="589" t="s">
        <v>1373</v>
      </c>
      <c r="B17" s="592" t="s">
        <v>1374</v>
      </c>
      <c r="C17" s="198">
        <v>4.6385569999999996</v>
      </c>
      <c r="D17" s="198">
        <v>4.7385570000000001</v>
      </c>
      <c r="E17" s="198">
        <v>4.5885569999999998</v>
      </c>
      <c r="F17" s="198">
        <v>4.5885569999999998</v>
      </c>
      <c r="G17" s="198">
        <v>4.3055570000000003</v>
      </c>
      <c r="H17" s="198">
        <v>3.8355570000000001</v>
      </c>
      <c r="I17" s="198">
        <v>3.7855569999999998</v>
      </c>
      <c r="J17" s="198">
        <v>3.7765569999999999</v>
      </c>
      <c r="K17" s="198">
        <v>3.796557</v>
      </c>
      <c r="L17" s="198">
        <v>3.9365570000000001</v>
      </c>
      <c r="M17" s="198">
        <v>3.9065569999999998</v>
      </c>
      <c r="N17" s="198">
        <v>3.9465569999999999</v>
      </c>
      <c r="O17" s="198">
        <v>3.9472459999999998</v>
      </c>
      <c r="P17" s="198">
        <v>4.0372459999999997</v>
      </c>
      <c r="Q17" s="198">
        <v>4.0872460000000004</v>
      </c>
      <c r="R17" s="198">
        <v>4.0872460000000004</v>
      </c>
      <c r="S17" s="198">
        <v>4.0872460000000004</v>
      </c>
      <c r="T17" s="198">
        <v>4.0372459999999997</v>
      </c>
      <c r="U17" s="198">
        <v>4.0872460000000004</v>
      </c>
      <c r="V17" s="198">
        <v>4.1628168832999997</v>
      </c>
      <c r="W17" s="198">
        <v>4.2128168833000004</v>
      </c>
      <c r="X17" s="198">
        <v>4.2878168832999997</v>
      </c>
      <c r="Y17" s="198">
        <v>4.3378168833000004</v>
      </c>
      <c r="Z17" s="198">
        <v>4.4080077188000004</v>
      </c>
      <c r="AA17" s="198">
        <v>4.3578498187000001</v>
      </c>
      <c r="AB17" s="198">
        <v>4.4578498186999997</v>
      </c>
      <c r="AC17" s="198">
        <v>4.4078498186999999</v>
      </c>
      <c r="AD17" s="198">
        <v>4.5078498186999996</v>
      </c>
      <c r="AE17" s="198">
        <v>4.5078498186999996</v>
      </c>
      <c r="AF17" s="198">
        <v>4.5578498187000003</v>
      </c>
      <c r="AG17" s="198">
        <v>4.6578498186999999</v>
      </c>
      <c r="AH17" s="198">
        <v>4.657851</v>
      </c>
      <c r="AI17" s="198">
        <v>4.6578498186999999</v>
      </c>
      <c r="AJ17" s="198">
        <v>4.6878498187000002</v>
      </c>
      <c r="AK17" s="198">
        <v>4.5878498186999996</v>
      </c>
      <c r="AL17" s="198">
        <v>4.5878509999999997</v>
      </c>
      <c r="AM17" s="198">
        <v>4.5378498186999998</v>
      </c>
      <c r="AN17" s="198">
        <v>4.5377999999999998</v>
      </c>
      <c r="AO17" s="198">
        <v>4.4878</v>
      </c>
      <c r="AP17" s="198">
        <v>4.2778</v>
      </c>
      <c r="AQ17" s="198">
        <v>4.3075999999999999</v>
      </c>
      <c r="AR17" s="198">
        <v>4.3174000000000001</v>
      </c>
      <c r="AS17" s="198">
        <v>4.3875000000000002</v>
      </c>
      <c r="AT17" s="198">
        <v>4.4675000000000002</v>
      </c>
      <c r="AU17" s="198">
        <v>4.4573999999999998</v>
      </c>
      <c r="AV17" s="198">
        <v>4.4576000000000002</v>
      </c>
      <c r="AW17" s="198">
        <v>4.3973758866999999</v>
      </c>
      <c r="AX17" s="198">
        <v>4.4573139243000002</v>
      </c>
      <c r="AY17" s="198">
        <v>4.3876382482</v>
      </c>
      <c r="AZ17" s="198">
        <v>4.3872438538000003</v>
      </c>
      <c r="BA17" s="198">
        <v>4.4274266741000003</v>
      </c>
      <c r="BB17" s="198">
        <v>4.4075247225999998</v>
      </c>
      <c r="BC17" s="523" t="s">
        <v>1457</v>
      </c>
      <c r="BD17" s="523" t="s">
        <v>1457</v>
      </c>
      <c r="BE17" s="523" t="s">
        <v>1457</v>
      </c>
      <c r="BF17" s="523" t="s">
        <v>1457</v>
      </c>
      <c r="BG17" s="523" t="s">
        <v>1457</v>
      </c>
      <c r="BH17" s="523" t="s">
        <v>1457</v>
      </c>
      <c r="BI17" s="523" t="s">
        <v>1457</v>
      </c>
      <c r="BJ17" s="523" t="s">
        <v>1457</v>
      </c>
      <c r="BK17" s="523" t="s">
        <v>1457</v>
      </c>
      <c r="BL17" s="523" t="s">
        <v>1457</v>
      </c>
      <c r="BM17" s="523" t="s">
        <v>1457</v>
      </c>
      <c r="BN17" s="523" t="s">
        <v>1457</v>
      </c>
      <c r="BO17" s="523" t="s">
        <v>1457</v>
      </c>
      <c r="BP17" s="523" t="s">
        <v>1457</v>
      </c>
      <c r="BQ17" s="523" t="s">
        <v>1457</v>
      </c>
      <c r="BR17" s="523" t="s">
        <v>1457</v>
      </c>
      <c r="BS17" s="523" t="s">
        <v>1457</v>
      </c>
      <c r="BT17" s="523" t="s">
        <v>1457</v>
      </c>
      <c r="BU17" s="523" t="s">
        <v>1457</v>
      </c>
      <c r="BV17" s="523" t="s">
        <v>1457</v>
      </c>
      <c r="BW17" s="357"/>
    </row>
    <row r="18" spans="1:75" ht="11.15" customHeight="1" x14ac:dyDescent="0.25">
      <c r="A18" s="589" t="s">
        <v>1375</v>
      </c>
      <c r="B18" s="592" t="s">
        <v>1376</v>
      </c>
      <c r="C18" s="198">
        <v>3.0147469999999998</v>
      </c>
      <c r="D18" s="198">
        <v>3.0147469999999998</v>
      </c>
      <c r="E18" s="198">
        <v>3.2097470000000001</v>
      </c>
      <c r="F18" s="198">
        <v>3.331747</v>
      </c>
      <c r="G18" s="198">
        <v>2.484747</v>
      </c>
      <c r="H18" s="198">
        <v>2.3747470000000002</v>
      </c>
      <c r="I18" s="198">
        <v>2.444747</v>
      </c>
      <c r="J18" s="198">
        <v>2.5877469999999998</v>
      </c>
      <c r="K18" s="198">
        <v>2.5877469999999998</v>
      </c>
      <c r="L18" s="198">
        <v>2.5877469999999998</v>
      </c>
      <c r="M18" s="198">
        <v>2.597747</v>
      </c>
      <c r="N18" s="198">
        <v>2.597747</v>
      </c>
      <c r="O18" s="198">
        <v>2.6273740000000001</v>
      </c>
      <c r="P18" s="198">
        <v>2.6273740000000001</v>
      </c>
      <c r="Q18" s="198">
        <v>2.6293739999999999</v>
      </c>
      <c r="R18" s="198">
        <v>2.6293739999999999</v>
      </c>
      <c r="S18" s="198">
        <v>2.660374</v>
      </c>
      <c r="T18" s="198">
        <v>2.6833740000000001</v>
      </c>
      <c r="U18" s="198">
        <v>2.7203740000000001</v>
      </c>
      <c r="V18" s="198">
        <v>2.7505366005999998</v>
      </c>
      <c r="W18" s="198">
        <v>2.7705366005999998</v>
      </c>
      <c r="X18" s="198">
        <v>2.8005366006000001</v>
      </c>
      <c r="Y18" s="198">
        <v>2.8401391111000001</v>
      </c>
      <c r="Z18" s="198">
        <v>2.8565198642</v>
      </c>
      <c r="AA18" s="198">
        <v>2.8924749766</v>
      </c>
      <c r="AB18" s="198">
        <v>2.9224749766000002</v>
      </c>
      <c r="AC18" s="198">
        <v>2.9524749766</v>
      </c>
      <c r="AD18" s="198">
        <v>2.9724749766</v>
      </c>
      <c r="AE18" s="198">
        <v>3.0094302318000001</v>
      </c>
      <c r="AF18" s="198">
        <v>3.0370774870999999</v>
      </c>
      <c r="AG18" s="198">
        <v>3.0893787423000001</v>
      </c>
      <c r="AH18" s="198">
        <v>3.1307580000000002</v>
      </c>
      <c r="AI18" s="198">
        <v>3.1407594954000002</v>
      </c>
      <c r="AJ18" s="198">
        <v>3.1207594954000002</v>
      </c>
      <c r="AK18" s="198">
        <v>3.0207594954000001</v>
      </c>
      <c r="AL18" s="198">
        <v>2.970758</v>
      </c>
      <c r="AM18" s="198">
        <v>3.0124749766000001</v>
      </c>
      <c r="AN18" s="198">
        <v>2.9923999999999999</v>
      </c>
      <c r="AO18" s="198">
        <v>2.9824000000000002</v>
      </c>
      <c r="AP18" s="198">
        <v>2.9424000000000001</v>
      </c>
      <c r="AQ18" s="198">
        <v>2.8847</v>
      </c>
      <c r="AR18" s="198">
        <v>2.8868999999999998</v>
      </c>
      <c r="AS18" s="198">
        <v>2.8692000000000002</v>
      </c>
      <c r="AT18" s="198">
        <v>2.8605999999999998</v>
      </c>
      <c r="AU18" s="198">
        <v>2.9005999999999998</v>
      </c>
      <c r="AV18" s="198">
        <v>2.8407</v>
      </c>
      <c r="AW18" s="198">
        <v>2.8706247667000002</v>
      </c>
      <c r="AX18" s="198">
        <v>2.8406071521</v>
      </c>
      <c r="AY18" s="198">
        <v>2.7624148317000001</v>
      </c>
      <c r="AZ18" s="198">
        <v>2.7923027137999998</v>
      </c>
      <c r="BA18" s="198">
        <v>2.7923546856999999</v>
      </c>
      <c r="BB18" s="198">
        <v>2.8123825587</v>
      </c>
      <c r="BC18" s="523" t="s">
        <v>1457</v>
      </c>
      <c r="BD18" s="523" t="s">
        <v>1457</v>
      </c>
      <c r="BE18" s="523" t="s">
        <v>1457</v>
      </c>
      <c r="BF18" s="523" t="s">
        <v>1457</v>
      </c>
      <c r="BG18" s="523" t="s">
        <v>1457</v>
      </c>
      <c r="BH18" s="523" t="s">
        <v>1457</v>
      </c>
      <c r="BI18" s="523" t="s">
        <v>1457</v>
      </c>
      <c r="BJ18" s="523" t="s">
        <v>1457</v>
      </c>
      <c r="BK18" s="523" t="s">
        <v>1457</v>
      </c>
      <c r="BL18" s="523" t="s">
        <v>1457</v>
      </c>
      <c r="BM18" s="523" t="s">
        <v>1457</v>
      </c>
      <c r="BN18" s="523" t="s">
        <v>1457</v>
      </c>
      <c r="BO18" s="523" t="s">
        <v>1457</v>
      </c>
      <c r="BP18" s="523" t="s">
        <v>1457</v>
      </c>
      <c r="BQ18" s="523" t="s">
        <v>1457</v>
      </c>
      <c r="BR18" s="523" t="s">
        <v>1457</v>
      </c>
      <c r="BS18" s="523" t="s">
        <v>1457</v>
      </c>
      <c r="BT18" s="523" t="s">
        <v>1457</v>
      </c>
      <c r="BU18" s="523" t="s">
        <v>1457</v>
      </c>
      <c r="BV18" s="523" t="s">
        <v>1457</v>
      </c>
      <c r="BW18" s="357"/>
    </row>
    <row r="19" spans="1:75" ht="11.15" customHeight="1" x14ac:dyDescent="0.25">
      <c r="A19" s="589" t="s">
        <v>1377</v>
      </c>
      <c r="B19" s="592" t="s">
        <v>1378</v>
      </c>
      <c r="C19" s="198">
        <v>0.83902100000000002</v>
      </c>
      <c r="D19" s="198">
        <v>0.199021</v>
      </c>
      <c r="E19" s="198">
        <v>0.14902099999999999</v>
      </c>
      <c r="F19" s="198">
        <v>0.134021</v>
      </c>
      <c r="G19" s="198">
        <v>0.129021</v>
      </c>
      <c r="H19" s="198">
        <v>0.129021</v>
      </c>
      <c r="I19" s="198">
        <v>0.15402099999999999</v>
      </c>
      <c r="J19" s="198">
        <v>0.13902100000000001</v>
      </c>
      <c r="K19" s="198">
        <v>0.17902100000000001</v>
      </c>
      <c r="L19" s="198">
        <v>0.49902099999999999</v>
      </c>
      <c r="M19" s="198">
        <v>1.1390210000000001</v>
      </c>
      <c r="N19" s="198">
        <v>1.299021</v>
      </c>
      <c r="O19" s="198">
        <v>1.241908</v>
      </c>
      <c r="P19" s="198">
        <v>1.281908</v>
      </c>
      <c r="Q19" s="198">
        <v>1.3019080000000001</v>
      </c>
      <c r="R19" s="198">
        <v>1.231908</v>
      </c>
      <c r="S19" s="198">
        <v>1.261908</v>
      </c>
      <c r="T19" s="198">
        <v>1.271908</v>
      </c>
      <c r="U19" s="198">
        <v>1.281908</v>
      </c>
      <c r="V19" s="198">
        <v>1.2719576797000001</v>
      </c>
      <c r="W19" s="198">
        <v>1.2519576797</v>
      </c>
      <c r="X19" s="198">
        <v>1.2519576797</v>
      </c>
      <c r="Y19" s="198">
        <v>1.2319576797</v>
      </c>
      <c r="Z19" s="198">
        <v>1.1419576797</v>
      </c>
      <c r="AA19" s="198">
        <v>1.0769441706</v>
      </c>
      <c r="AB19" s="198">
        <v>1.2269441705999999</v>
      </c>
      <c r="AC19" s="198">
        <v>1.1769441705999999</v>
      </c>
      <c r="AD19" s="198">
        <v>1.0069441706</v>
      </c>
      <c r="AE19" s="198">
        <v>0.82694417063000003</v>
      </c>
      <c r="AF19" s="198">
        <v>0.74694417062999996</v>
      </c>
      <c r="AG19" s="198">
        <v>0.69694417063000003</v>
      </c>
      <c r="AH19" s="198">
        <v>1.2169399999999999</v>
      </c>
      <c r="AI19" s="198">
        <v>1.2469441706</v>
      </c>
      <c r="AJ19" s="198">
        <v>1.2569441706</v>
      </c>
      <c r="AK19" s="198">
        <v>1.2069441705999999</v>
      </c>
      <c r="AL19" s="198">
        <v>1.2469399999999999</v>
      </c>
      <c r="AM19" s="198">
        <v>1.2269441705999999</v>
      </c>
      <c r="AN19" s="198">
        <v>1.2569999999999999</v>
      </c>
      <c r="AO19" s="198">
        <v>1.2370000000000001</v>
      </c>
      <c r="AP19" s="198">
        <v>1.2370000000000001</v>
      </c>
      <c r="AQ19" s="198">
        <v>1.1890000000000001</v>
      </c>
      <c r="AR19" s="198">
        <v>1.2470000000000001</v>
      </c>
      <c r="AS19" s="198">
        <v>1.2270000000000001</v>
      </c>
      <c r="AT19" s="198">
        <v>1.2569999999999999</v>
      </c>
      <c r="AU19" s="198">
        <v>1.2569999999999999</v>
      </c>
      <c r="AV19" s="198">
        <v>1.2470000000000001</v>
      </c>
      <c r="AW19" s="198">
        <v>1.2869036236</v>
      </c>
      <c r="AX19" s="198">
        <v>1.2668983224999999</v>
      </c>
      <c r="AY19" s="198">
        <v>1.1169260698000001</v>
      </c>
      <c r="AZ19" s="198">
        <v>1.2368923275999999</v>
      </c>
      <c r="BA19" s="198">
        <v>1.2369079687</v>
      </c>
      <c r="BB19" s="198">
        <v>1.2569163571999999</v>
      </c>
      <c r="BC19" s="523" t="s">
        <v>1457</v>
      </c>
      <c r="BD19" s="523" t="s">
        <v>1457</v>
      </c>
      <c r="BE19" s="523" t="s">
        <v>1457</v>
      </c>
      <c r="BF19" s="523" t="s">
        <v>1457</v>
      </c>
      <c r="BG19" s="523" t="s">
        <v>1457</v>
      </c>
      <c r="BH19" s="523" t="s">
        <v>1457</v>
      </c>
      <c r="BI19" s="523" t="s">
        <v>1457</v>
      </c>
      <c r="BJ19" s="523" t="s">
        <v>1457</v>
      </c>
      <c r="BK19" s="523" t="s">
        <v>1457</v>
      </c>
      <c r="BL19" s="523" t="s">
        <v>1457</v>
      </c>
      <c r="BM19" s="523" t="s">
        <v>1457</v>
      </c>
      <c r="BN19" s="523" t="s">
        <v>1457</v>
      </c>
      <c r="BO19" s="523" t="s">
        <v>1457</v>
      </c>
      <c r="BP19" s="523" t="s">
        <v>1457</v>
      </c>
      <c r="BQ19" s="523" t="s">
        <v>1457</v>
      </c>
      <c r="BR19" s="523" t="s">
        <v>1457</v>
      </c>
      <c r="BS19" s="523" t="s">
        <v>1457</v>
      </c>
      <c r="BT19" s="523" t="s">
        <v>1457</v>
      </c>
      <c r="BU19" s="523" t="s">
        <v>1457</v>
      </c>
      <c r="BV19" s="523" t="s">
        <v>1457</v>
      </c>
      <c r="BW19" s="357"/>
    </row>
    <row r="20" spans="1:75" ht="11.15" customHeight="1" x14ac:dyDescent="0.25">
      <c r="A20" s="589" t="s">
        <v>1379</v>
      </c>
      <c r="B20" s="592" t="s">
        <v>1380</v>
      </c>
      <c r="C20" s="198">
        <v>2.0731178888000001</v>
      </c>
      <c r="D20" s="198">
        <v>2.0592795128999999</v>
      </c>
      <c r="E20" s="198">
        <v>2.0312082114000001</v>
      </c>
      <c r="F20" s="198">
        <v>1.9734243405</v>
      </c>
      <c r="G20" s="198">
        <v>1.9080114372000001</v>
      </c>
      <c r="H20" s="198">
        <v>1.7605243405</v>
      </c>
      <c r="I20" s="198">
        <v>1.7433194484000001</v>
      </c>
      <c r="J20" s="198">
        <v>1.7916294805999999</v>
      </c>
      <c r="K20" s="198">
        <v>1.7995904237</v>
      </c>
      <c r="L20" s="198">
        <v>1.8423100075000001</v>
      </c>
      <c r="M20" s="198">
        <v>1.7758807569999999</v>
      </c>
      <c r="N20" s="198">
        <v>1.6885924913999999</v>
      </c>
      <c r="O20" s="198">
        <v>1.5651938419</v>
      </c>
      <c r="P20" s="198">
        <v>1.6970736357</v>
      </c>
      <c r="Q20" s="198">
        <v>1.6917768485</v>
      </c>
      <c r="R20" s="198">
        <v>1.6467768485000001</v>
      </c>
      <c r="S20" s="198">
        <v>1.6867768485000001</v>
      </c>
      <c r="T20" s="198">
        <v>1.6567768485000001</v>
      </c>
      <c r="U20" s="198">
        <v>1.6917768485</v>
      </c>
      <c r="V20" s="198">
        <v>1.5216177078999999</v>
      </c>
      <c r="W20" s="198">
        <v>1.6716177079000001</v>
      </c>
      <c r="X20" s="198">
        <v>1.6341177079</v>
      </c>
      <c r="Y20" s="198">
        <v>1.7041177079000001</v>
      </c>
      <c r="Z20" s="198">
        <v>1.6441177079</v>
      </c>
      <c r="AA20" s="198">
        <v>1.6103712633</v>
      </c>
      <c r="AB20" s="198">
        <v>1.6603712633000001</v>
      </c>
      <c r="AC20" s="198">
        <v>1.5503712633</v>
      </c>
      <c r="AD20" s="198">
        <v>1.5303712633</v>
      </c>
      <c r="AE20" s="198">
        <v>1.3803712633</v>
      </c>
      <c r="AF20" s="198">
        <v>1.4003712633000001</v>
      </c>
      <c r="AG20" s="198">
        <v>1.3553712632999999</v>
      </c>
      <c r="AH20" s="198">
        <v>1.255371</v>
      </c>
      <c r="AI20" s="198">
        <v>1.3053712633000001</v>
      </c>
      <c r="AJ20" s="198">
        <v>1.3353712633000001</v>
      </c>
      <c r="AK20" s="198">
        <v>1.3953712632999999</v>
      </c>
      <c r="AL20" s="198">
        <v>1.475371</v>
      </c>
      <c r="AM20" s="198">
        <v>1.5303712633</v>
      </c>
      <c r="AN20" s="198">
        <v>1.5903</v>
      </c>
      <c r="AO20" s="198">
        <v>1.5803</v>
      </c>
      <c r="AP20" s="198">
        <v>1.3903000000000001</v>
      </c>
      <c r="AQ20" s="198">
        <v>1.5482</v>
      </c>
      <c r="AR20" s="198">
        <v>1.5383</v>
      </c>
      <c r="AS20" s="198">
        <v>1.4182999999999999</v>
      </c>
      <c r="AT20" s="198">
        <v>1.4883</v>
      </c>
      <c r="AU20" s="198">
        <v>1.5783</v>
      </c>
      <c r="AV20" s="198">
        <v>1.5982000000000001</v>
      </c>
      <c r="AW20" s="198">
        <v>1.5384082324999999</v>
      </c>
      <c r="AX20" s="198">
        <v>1.6484254837000001</v>
      </c>
      <c r="AY20" s="198">
        <v>1.5774056004999999</v>
      </c>
      <c r="AZ20" s="198">
        <v>1.5465858190999999</v>
      </c>
      <c r="BA20" s="198">
        <v>1.5756053324999999</v>
      </c>
      <c r="BB20" s="198">
        <v>1.4946484476999999</v>
      </c>
      <c r="BC20" s="523" t="s">
        <v>1457</v>
      </c>
      <c r="BD20" s="523" t="s">
        <v>1457</v>
      </c>
      <c r="BE20" s="523" t="s">
        <v>1457</v>
      </c>
      <c r="BF20" s="523" t="s">
        <v>1457</v>
      </c>
      <c r="BG20" s="523" t="s">
        <v>1457</v>
      </c>
      <c r="BH20" s="523" t="s">
        <v>1457</v>
      </c>
      <c r="BI20" s="523" t="s">
        <v>1457</v>
      </c>
      <c r="BJ20" s="523" t="s">
        <v>1457</v>
      </c>
      <c r="BK20" s="523" t="s">
        <v>1457</v>
      </c>
      <c r="BL20" s="523" t="s">
        <v>1457</v>
      </c>
      <c r="BM20" s="523" t="s">
        <v>1457</v>
      </c>
      <c r="BN20" s="523" t="s">
        <v>1457</v>
      </c>
      <c r="BO20" s="523" t="s">
        <v>1457</v>
      </c>
      <c r="BP20" s="523" t="s">
        <v>1457</v>
      </c>
      <c r="BQ20" s="523" t="s">
        <v>1457</v>
      </c>
      <c r="BR20" s="523" t="s">
        <v>1457</v>
      </c>
      <c r="BS20" s="523" t="s">
        <v>1457</v>
      </c>
      <c r="BT20" s="523" t="s">
        <v>1457</v>
      </c>
      <c r="BU20" s="523" t="s">
        <v>1457</v>
      </c>
      <c r="BV20" s="523" t="s">
        <v>1457</v>
      </c>
      <c r="BW20" s="357"/>
    </row>
    <row r="21" spans="1:75" ht="11.15" customHeight="1" x14ac:dyDescent="0.25">
      <c r="A21" s="589" t="s">
        <v>1381</v>
      </c>
      <c r="B21" s="592" t="s">
        <v>1382</v>
      </c>
      <c r="C21" s="198">
        <v>11.4530002</v>
      </c>
      <c r="D21" s="198">
        <v>11.3530002</v>
      </c>
      <c r="E21" s="198">
        <v>11.403000199999999</v>
      </c>
      <c r="F21" s="198">
        <v>13.2030002</v>
      </c>
      <c r="G21" s="198">
        <v>10.153000199999999</v>
      </c>
      <c r="H21" s="198">
        <v>9.3030001999999996</v>
      </c>
      <c r="I21" s="198">
        <v>10.003000200000001</v>
      </c>
      <c r="J21" s="198">
        <v>10.503000200000001</v>
      </c>
      <c r="K21" s="198">
        <v>10.7070002</v>
      </c>
      <c r="L21" s="198">
        <v>10.7070002</v>
      </c>
      <c r="M21" s="198">
        <v>10.7070002</v>
      </c>
      <c r="N21" s="198">
        <v>10.7070002</v>
      </c>
      <c r="O21" s="198">
        <v>10.839063100000001</v>
      </c>
      <c r="P21" s="198">
        <v>9.8940631000000003</v>
      </c>
      <c r="Q21" s="198">
        <v>9.8540630999999994</v>
      </c>
      <c r="R21" s="198">
        <v>9.8740631000000008</v>
      </c>
      <c r="S21" s="198">
        <v>10.236063100000001</v>
      </c>
      <c r="T21" s="198">
        <v>10.701063100000001</v>
      </c>
      <c r="U21" s="198">
        <v>11.210063099999999</v>
      </c>
      <c r="V21" s="198">
        <v>11.311303464</v>
      </c>
      <c r="W21" s="198">
        <v>11.413442502000001</v>
      </c>
      <c r="X21" s="198">
        <v>11.565581539</v>
      </c>
      <c r="Y21" s="198">
        <v>11.518720577</v>
      </c>
      <c r="Z21" s="198">
        <v>11.520859614000001</v>
      </c>
      <c r="AA21" s="198">
        <v>11.710107996</v>
      </c>
      <c r="AB21" s="198">
        <v>11.960107996</v>
      </c>
      <c r="AC21" s="198">
        <v>11.710107996</v>
      </c>
      <c r="AD21" s="198">
        <v>12.010107996</v>
      </c>
      <c r="AE21" s="198">
        <v>11.960107996</v>
      </c>
      <c r="AF21" s="198">
        <v>12.060107995999999</v>
      </c>
      <c r="AG21" s="198">
        <v>12.310107995999999</v>
      </c>
      <c r="AH21" s="198">
        <v>12.660107999999999</v>
      </c>
      <c r="AI21" s="198">
        <v>12.710107996</v>
      </c>
      <c r="AJ21" s="198">
        <v>12.210107996</v>
      </c>
      <c r="AK21" s="198">
        <v>12.210107996</v>
      </c>
      <c r="AL21" s="198">
        <v>12.210108</v>
      </c>
      <c r="AM21" s="198">
        <v>11.399412808999999</v>
      </c>
      <c r="AN21" s="198">
        <v>11.599399999999999</v>
      </c>
      <c r="AO21" s="198">
        <v>11.849399999999999</v>
      </c>
      <c r="AP21" s="198">
        <v>12.199400000000001</v>
      </c>
      <c r="AQ21" s="198">
        <v>11.499700000000001</v>
      </c>
      <c r="AR21" s="198">
        <v>11.65</v>
      </c>
      <c r="AS21" s="198">
        <v>10.7699</v>
      </c>
      <c r="AT21" s="198">
        <v>10.299899999999999</v>
      </c>
      <c r="AU21" s="198">
        <v>10.8</v>
      </c>
      <c r="AV21" s="198">
        <v>10.649699999999999</v>
      </c>
      <c r="AW21" s="198">
        <v>10.600841806</v>
      </c>
      <c r="AX21" s="198">
        <v>10.350953299</v>
      </c>
      <c r="AY21" s="198">
        <v>10.570456933999999</v>
      </c>
      <c r="AZ21" s="198">
        <v>10.82109092</v>
      </c>
      <c r="BA21" s="198">
        <v>10.870816719</v>
      </c>
      <c r="BB21" s="198">
        <v>10.870675658</v>
      </c>
      <c r="BC21" s="523" t="s">
        <v>1457</v>
      </c>
      <c r="BD21" s="523" t="s">
        <v>1457</v>
      </c>
      <c r="BE21" s="523" t="s">
        <v>1457</v>
      </c>
      <c r="BF21" s="523" t="s">
        <v>1457</v>
      </c>
      <c r="BG21" s="523" t="s">
        <v>1457</v>
      </c>
      <c r="BH21" s="523" t="s">
        <v>1457</v>
      </c>
      <c r="BI21" s="523" t="s">
        <v>1457</v>
      </c>
      <c r="BJ21" s="523" t="s">
        <v>1457</v>
      </c>
      <c r="BK21" s="523" t="s">
        <v>1457</v>
      </c>
      <c r="BL21" s="523" t="s">
        <v>1457</v>
      </c>
      <c r="BM21" s="523" t="s">
        <v>1457</v>
      </c>
      <c r="BN21" s="523" t="s">
        <v>1457</v>
      </c>
      <c r="BO21" s="523" t="s">
        <v>1457</v>
      </c>
      <c r="BP21" s="523" t="s">
        <v>1457</v>
      </c>
      <c r="BQ21" s="523" t="s">
        <v>1457</v>
      </c>
      <c r="BR21" s="523" t="s">
        <v>1457</v>
      </c>
      <c r="BS21" s="523" t="s">
        <v>1457</v>
      </c>
      <c r="BT21" s="523" t="s">
        <v>1457</v>
      </c>
      <c r="BU21" s="523" t="s">
        <v>1457</v>
      </c>
      <c r="BV21" s="523" t="s">
        <v>1457</v>
      </c>
      <c r="BW21" s="357"/>
    </row>
    <row r="22" spans="1:75" ht="11.15" customHeight="1" x14ac:dyDescent="0.25">
      <c r="A22" s="589" t="s">
        <v>1383</v>
      </c>
      <c r="B22" s="592" t="s">
        <v>1384</v>
      </c>
      <c r="C22" s="198">
        <v>4.1744915802999998</v>
      </c>
      <c r="D22" s="198">
        <v>4.1488232132</v>
      </c>
      <c r="E22" s="198">
        <v>4.4555986334000002</v>
      </c>
      <c r="F22" s="198">
        <v>4.7700933573000004</v>
      </c>
      <c r="G22" s="198">
        <v>3.4669534926000001</v>
      </c>
      <c r="H22" s="198">
        <v>3.3195674372999999</v>
      </c>
      <c r="I22" s="198">
        <v>3.4281032151000002</v>
      </c>
      <c r="J22" s="198">
        <v>3.6849887391</v>
      </c>
      <c r="K22" s="198">
        <v>3.4859149479</v>
      </c>
      <c r="L22" s="198">
        <v>3.3866854293999999</v>
      </c>
      <c r="M22" s="198">
        <v>3.4976956340999998</v>
      </c>
      <c r="N22" s="198">
        <v>3.5676956341000001</v>
      </c>
      <c r="O22" s="198">
        <v>3.5994492341000002</v>
      </c>
      <c r="P22" s="198">
        <v>3.5994492341000002</v>
      </c>
      <c r="Q22" s="198">
        <v>3.5994492341000002</v>
      </c>
      <c r="R22" s="198">
        <v>3.6744492340999999</v>
      </c>
      <c r="S22" s="198">
        <v>3.7044492341000002</v>
      </c>
      <c r="T22" s="198">
        <v>3.7544492341</v>
      </c>
      <c r="U22" s="198">
        <v>3.8094492341000001</v>
      </c>
      <c r="V22" s="198">
        <v>3.8679353002000001</v>
      </c>
      <c r="W22" s="198">
        <v>3.8925603002</v>
      </c>
      <c r="X22" s="198">
        <v>3.9371853001999999</v>
      </c>
      <c r="Y22" s="198">
        <v>3.9618103001999998</v>
      </c>
      <c r="Z22" s="198">
        <v>4.0164353002000004</v>
      </c>
      <c r="AA22" s="198">
        <v>4.0766464404000002</v>
      </c>
      <c r="AB22" s="198">
        <v>4.1116464404000004</v>
      </c>
      <c r="AC22" s="198">
        <v>4.1366464403999998</v>
      </c>
      <c r="AD22" s="198">
        <v>4.1766464403999999</v>
      </c>
      <c r="AE22" s="198">
        <v>4.2112714404</v>
      </c>
      <c r="AF22" s="198">
        <v>4.2558964403999999</v>
      </c>
      <c r="AG22" s="198">
        <v>4.3105214403999996</v>
      </c>
      <c r="AH22" s="198">
        <v>4.3605210000000003</v>
      </c>
      <c r="AI22" s="198">
        <v>4.3705214404000001</v>
      </c>
      <c r="AJ22" s="198">
        <v>4.3605214404000003</v>
      </c>
      <c r="AK22" s="198">
        <v>4.2305214404000004</v>
      </c>
      <c r="AL22" s="198">
        <v>4.2305210000000004</v>
      </c>
      <c r="AM22" s="198">
        <v>4.2688964403999998</v>
      </c>
      <c r="AN22" s="198">
        <v>4.2687999999999997</v>
      </c>
      <c r="AO22" s="198">
        <v>4.2687999999999997</v>
      </c>
      <c r="AP22" s="198">
        <v>4.2388000000000003</v>
      </c>
      <c r="AQ22" s="198">
        <v>4.109</v>
      </c>
      <c r="AR22" s="198">
        <v>4.1093000000000002</v>
      </c>
      <c r="AS22" s="198">
        <v>4.1092000000000004</v>
      </c>
      <c r="AT22" s="198">
        <v>4.1192000000000002</v>
      </c>
      <c r="AU22" s="198">
        <v>4.1292999999999997</v>
      </c>
      <c r="AV22" s="198">
        <v>4.1390000000000002</v>
      </c>
      <c r="AW22" s="198">
        <v>4.0995301705999996</v>
      </c>
      <c r="AX22" s="198">
        <v>4.0996130253</v>
      </c>
      <c r="AY22" s="198">
        <v>4.1591793473000003</v>
      </c>
      <c r="AZ22" s="198">
        <v>4.1497067218000003</v>
      </c>
      <c r="BA22" s="198">
        <v>4.1594622589999997</v>
      </c>
      <c r="BB22" s="198">
        <v>4.1693311509999997</v>
      </c>
      <c r="BC22" s="523" t="s">
        <v>1457</v>
      </c>
      <c r="BD22" s="523" t="s">
        <v>1457</v>
      </c>
      <c r="BE22" s="523" t="s">
        <v>1457</v>
      </c>
      <c r="BF22" s="523" t="s">
        <v>1457</v>
      </c>
      <c r="BG22" s="523" t="s">
        <v>1457</v>
      </c>
      <c r="BH22" s="523" t="s">
        <v>1457</v>
      </c>
      <c r="BI22" s="523" t="s">
        <v>1457</v>
      </c>
      <c r="BJ22" s="523" t="s">
        <v>1457</v>
      </c>
      <c r="BK22" s="523" t="s">
        <v>1457</v>
      </c>
      <c r="BL22" s="523" t="s">
        <v>1457</v>
      </c>
      <c r="BM22" s="523" t="s">
        <v>1457</v>
      </c>
      <c r="BN22" s="523" t="s">
        <v>1457</v>
      </c>
      <c r="BO22" s="523" t="s">
        <v>1457</v>
      </c>
      <c r="BP22" s="523" t="s">
        <v>1457</v>
      </c>
      <c r="BQ22" s="523" t="s">
        <v>1457</v>
      </c>
      <c r="BR22" s="523" t="s">
        <v>1457</v>
      </c>
      <c r="BS22" s="523" t="s">
        <v>1457</v>
      </c>
      <c r="BT22" s="523" t="s">
        <v>1457</v>
      </c>
      <c r="BU22" s="523" t="s">
        <v>1457</v>
      </c>
      <c r="BV22" s="523" t="s">
        <v>1457</v>
      </c>
      <c r="BW22" s="357"/>
    </row>
    <row r="23" spans="1:75" ht="11.15" customHeight="1" x14ac:dyDescent="0.25">
      <c r="A23" s="589" t="s">
        <v>1385</v>
      </c>
      <c r="B23" s="592" t="s">
        <v>1386</v>
      </c>
      <c r="C23" s="198">
        <v>0.92833529999999997</v>
      </c>
      <c r="D23" s="198">
        <v>0.87833530000000004</v>
      </c>
      <c r="E23" s="198">
        <v>0.69333529999999999</v>
      </c>
      <c r="F23" s="198">
        <v>0.64333530000000005</v>
      </c>
      <c r="G23" s="198">
        <v>0.56833529999999999</v>
      </c>
      <c r="H23" s="198">
        <v>0.42333530000000003</v>
      </c>
      <c r="I23" s="198">
        <v>0.40333530000000001</v>
      </c>
      <c r="J23" s="198">
        <v>0.40333530000000001</v>
      </c>
      <c r="K23" s="198">
        <v>0.38333529999999999</v>
      </c>
      <c r="L23" s="198">
        <v>0.42333530000000003</v>
      </c>
      <c r="M23" s="198">
        <v>0.44333529999999999</v>
      </c>
      <c r="N23" s="198">
        <v>0.4533353</v>
      </c>
      <c r="O23" s="198">
        <v>0.54929050000000001</v>
      </c>
      <c r="P23" s="198">
        <v>0.58929050000000005</v>
      </c>
      <c r="Q23" s="198">
        <v>0.57929050000000004</v>
      </c>
      <c r="R23" s="198">
        <v>0.53929050000000001</v>
      </c>
      <c r="S23" s="198">
        <v>0.58429050000000005</v>
      </c>
      <c r="T23" s="198">
        <v>0.59929049999999995</v>
      </c>
      <c r="U23" s="198">
        <v>0.58929050000000005</v>
      </c>
      <c r="V23" s="198">
        <v>0.57887441519000005</v>
      </c>
      <c r="W23" s="198">
        <v>0.57887441519000005</v>
      </c>
      <c r="X23" s="198">
        <v>0.64887441519</v>
      </c>
      <c r="Y23" s="198">
        <v>0.72887441518999996</v>
      </c>
      <c r="Z23" s="198">
        <v>0.79887441519000002</v>
      </c>
      <c r="AA23" s="198">
        <v>0.70898943267000003</v>
      </c>
      <c r="AB23" s="198">
        <v>0.72898943267000005</v>
      </c>
      <c r="AC23" s="198">
        <v>0.75398943266999996</v>
      </c>
      <c r="AD23" s="198">
        <v>0.77898943266999998</v>
      </c>
      <c r="AE23" s="198">
        <v>0.74898943266999995</v>
      </c>
      <c r="AF23" s="198">
        <v>0.72898943267000005</v>
      </c>
      <c r="AG23" s="198">
        <v>0.64898943266999998</v>
      </c>
      <c r="AH23" s="198">
        <v>0.728989</v>
      </c>
      <c r="AI23" s="198">
        <v>0.69898943267000002</v>
      </c>
      <c r="AJ23" s="198">
        <v>0.74898943266999995</v>
      </c>
      <c r="AK23" s="198">
        <v>0.69898943267000002</v>
      </c>
      <c r="AL23" s="198">
        <v>0.69898899999999997</v>
      </c>
      <c r="AM23" s="198">
        <v>0.74898943266999995</v>
      </c>
      <c r="AN23" s="198">
        <v>0.69889999999999997</v>
      </c>
      <c r="AO23" s="198">
        <v>0.72889999999999999</v>
      </c>
      <c r="AP23" s="198">
        <v>0.76890000000000003</v>
      </c>
      <c r="AQ23" s="198">
        <v>0.78910000000000002</v>
      </c>
      <c r="AR23" s="198">
        <v>0.78920000000000001</v>
      </c>
      <c r="AS23" s="198">
        <v>0.81920000000000004</v>
      </c>
      <c r="AT23" s="198">
        <v>0.78920000000000001</v>
      </c>
      <c r="AU23" s="198">
        <v>0.76419999999999999</v>
      </c>
      <c r="AV23" s="198">
        <v>0.7641</v>
      </c>
      <c r="AW23" s="198">
        <v>0.77933465376</v>
      </c>
      <c r="AX23" s="198">
        <v>0.78937978841000001</v>
      </c>
      <c r="AY23" s="198">
        <v>0.78914354466000003</v>
      </c>
      <c r="AZ23" s="198">
        <v>0.82443082905999998</v>
      </c>
      <c r="BA23" s="198">
        <v>0.82429765929999999</v>
      </c>
      <c r="BB23" s="198">
        <v>0.83922623891000003</v>
      </c>
      <c r="BC23" s="523" t="s">
        <v>1457</v>
      </c>
      <c r="BD23" s="523" t="s">
        <v>1457</v>
      </c>
      <c r="BE23" s="523" t="s">
        <v>1457</v>
      </c>
      <c r="BF23" s="523" t="s">
        <v>1457</v>
      </c>
      <c r="BG23" s="523" t="s">
        <v>1457</v>
      </c>
      <c r="BH23" s="523" t="s">
        <v>1457</v>
      </c>
      <c r="BI23" s="523" t="s">
        <v>1457</v>
      </c>
      <c r="BJ23" s="523" t="s">
        <v>1457</v>
      </c>
      <c r="BK23" s="523" t="s">
        <v>1457</v>
      </c>
      <c r="BL23" s="523" t="s">
        <v>1457</v>
      </c>
      <c r="BM23" s="523" t="s">
        <v>1457</v>
      </c>
      <c r="BN23" s="523" t="s">
        <v>1457</v>
      </c>
      <c r="BO23" s="523" t="s">
        <v>1457</v>
      </c>
      <c r="BP23" s="523" t="s">
        <v>1457</v>
      </c>
      <c r="BQ23" s="523" t="s">
        <v>1457</v>
      </c>
      <c r="BR23" s="523" t="s">
        <v>1457</v>
      </c>
      <c r="BS23" s="523" t="s">
        <v>1457</v>
      </c>
      <c r="BT23" s="523" t="s">
        <v>1457</v>
      </c>
      <c r="BU23" s="523" t="s">
        <v>1457</v>
      </c>
      <c r="BV23" s="523" t="s">
        <v>1457</v>
      </c>
      <c r="BW23" s="357"/>
    </row>
    <row r="24" spans="1:75" ht="11.15" customHeight="1" x14ac:dyDescent="0.25">
      <c r="A24" s="589"/>
      <c r="B24" s="592"/>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5" ht="11.15" customHeight="1" x14ac:dyDescent="0.25">
      <c r="A25" s="589" t="s">
        <v>1358</v>
      </c>
      <c r="B25" s="591" t="s">
        <v>1387</v>
      </c>
      <c r="C25" s="198">
        <v>46.126467865000002</v>
      </c>
      <c r="D25" s="198">
        <v>46.084558375999997</v>
      </c>
      <c r="E25" s="198">
        <v>46.590428275000001</v>
      </c>
      <c r="F25" s="198">
        <v>48.756309940000001</v>
      </c>
      <c r="G25" s="198">
        <v>40.244317465000002</v>
      </c>
      <c r="H25" s="198">
        <v>38.374541532000002</v>
      </c>
      <c r="I25" s="198">
        <v>39.160462488</v>
      </c>
      <c r="J25" s="198">
        <v>40.795235931999997</v>
      </c>
      <c r="K25" s="198">
        <v>40.850350057999997</v>
      </c>
      <c r="L25" s="198">
        <v>41.065348120000003</v>
      </c>
      <c r="M25" s="198">
        <v>41.202676664999998</v>
      </c>
      <c r="N25" s="198">
        <v>41.339504427999998</v>
      </c>
      <c r="O25" s="198">
        <v>41.570900979999998</v>
      </c>
      <c r="P25" s="198">
        <v>40.908860851</v>
      </c>
      <c r="Q25" s="198">
        <v>41.003250975999997</v>
      </c>
      <c r="R25" s="198">
        <v>41.191679280999999</v>
      </c>
      <c r="S25" s="198">
        <v>41.689280279999998</v>
      </c>
      <c r="T25" s="198">
        <v>42.146240519000003</v>
      </c>
      <c r="U25" s="198">
        <v>42.818884492000002</v>
      </c>
      <c r="V25" s="198">
        <v>42.584341043000002</v>
      </c>
      <c r="W25" s="198">
        <v>43.351533166000003</v>
      </c>
      <c r="X25" s="198">
        <v>44.006439205</v>
      </c>
      <c r="Y25" s="198">
        <v>44.395217594999998</v>
      </c>
      <c r="Z25" s="198">
        <v>44.520336151999999</v>
      </c>
      <c r="AA25" s="198">
        <v>44.748286829999998</v>
      </c>
      <c r="AB25" s="198">
        <v>45.334998253000002</v>
      </c>
      <c r="AC25" s="198">
        <v>44.869572384999998</v>
      </c>
      <c r="AD25" s="198">
        <v>44.172062099000001</v>
      </c>
      <c r="AE25" s="198">
        <v>44.279935960000003</v>
      </c>
      <c r="AF25" s="198">
        <v>44.705444303999997</v>
      </c>
      <c r="AG25" s="198">
        <v>45.324689898999999</v>
      </c>
      <c r="AH25" s="198">
        <v>45.392877503999998</v>
      </c>
      <c r="AI25" s="198">
        <v>45.597499173000003</v>
      </c>
      <c r="AJ25" s="198">
        <v>45.242137669000002</v>
      </c>
      <c r="AK25" s="198">
        <v>45.416816179000001</v>
      </c>
      <c r="AL25" s="198">
        <v>45.434266979999997</v>
      </c>
      <c r="AM25" s="198">
        <v>44.679651124999999</v>
      </c>
      <c r="AN25" s="198">
        <v>45.214901476999998</v>
      </c>
      <c r="AO25" s="198">
        <v>45.088801476999997</v>
      </c>
      <c r="AP25" s="198">
        <v>44.885401477000002</v>
      </c>
      <c r="AQ25" s="198">
        <v>43.755099999999999</v>
      </c>
      <c r="AR25" s="198">
        <v>44.005800000000001</v>
      </c>
      <c r="AS25" s="198">
        <v>42.851199999999999</v>
      </c>
      <c r="AT25" s="198">
        <v>42.401299999999999</v>
      </c>
      <c r="AU25" s="198">
        <v>43.225900000000003</v>
      </c>
      <c r="AV25" s="198">
        <v>43.248699999999999</v>
      </c>
      <c r="AW25" s="198">
        <v>43.016318632999997</v>
      </c>
      <c r="AX25" s="198">
        <v>42.992888334</v>
      </c>
      <c r="AY25" s="198">
        <v>42.896180743999999</v>
      </c>
      <c r="AZ25" s="198">
        <v>42.899947416000003</v>
      </c>
      <c r="BA25" s="198">
        <v>43.033124802000003</v>
      </c>
      <c r="BB25" s="198">
        <v>42.673612364</v>
      </c>
      <c r="BC25" s="523">
        <v>42.474628101999997</v>
      </c>
      <c r="BD25" s="523">
        <v>42.342146839000002</v>
      </c>
      <c r="BE25" s="523">
        <v>43.168928113</v>
      </c>
      <c r="BF25" s="523">
        <v>43.136146021999998</v>
      </c>
      <c r="BG25" s="523">
        <v>43.197997481999998</v>
      </c>
      <c r="BH25" s="523">
        <v>43.243908423999997</v>
      </c>
      <c r="BI25" s="523">
        <v>43.069073514000003</v>
      </c>
      <c r="BJ25" s="523">
        <v>43.067320774999999</v>
      </c>
      <c r="BK25" s="523">
        <v>43.165884421999998</v>
      </c>
      <c r="BL25" s="523">
        <v>43.174149518999997</v>
      </c>
      <c r="BM25" s="523">
        <v>43.268156306999998</v>
      </c>
      <c r="BN25" s="523">
        <v>43.418495354999997</v>
      </c>
      <c r="BO25" s="523">
        <v>43.349990427999998</v>
      </c>
      <c r="BP25" s="523">
        <v>43.419856314999997</v>
      </c>
      <c r="BQ25" s="523">
        <v>43.654986702000002</v>
      </c>
      <c r="BR25" s="523">
        <v>43.312755789999997</v>
      </c>
      <c r="BS25" s="523">
        <v>43.593537415999997</v>
      </c>
      <c r="BT25" s="523">
        <v>43.507354608999997</v>
      </c>
      <c r="BU25" s="523">
        <v>43.375074654999999</v>
      </c>
      <c r="BV25" s="523">
        <v>43.270755090000002</v>
      </c>
      <c r="BW25" s="357"/>
    </row>
    <row r="26" spans="1:75" ht="11.15" customHeight="1" x14ac:dyDescent="0.25">
      <c r="A26" s="589" t="s">
        <v>1388</v>
      </c>
      <c r="B26" s="603" t="s">
        <v>1389</v>
      </c>
      <c r="C26" s="198">
        <v>27.556066197</v>
      </c>
      <c r="D26" s="198">
        <v>27.506488388000001</v>
      </c>
      <c r="E26" s="198">
        <v>27.900041082000001</v>
      </c>
      <c r="F26" s="198">
        <v>30.083887602000001</v>
      </c>
      <c r="G26" s="198">
        <v>24.260273671</v>
      </c>
      <c r="H26" s="198">
        <v>22.535575900000001</v>
      </c>
      <c r="I26" s="198">
        <v>23.286833960999999</v>
      </c>
      <c r="J26" s="198">
        <v>24.275820236000001</v>
      </c>
      <c r="K26" s="198">
        <v>24.313708594000001</v>
      </c>
      <c r="L26" s="198">
        <v>24.392137715</v>
      </c>
      <c r="M26" s="198">
        <v>24.437099864</v>
      </c>
      <c r="N26" s="198">
        <v>24.464542097999999</v>
      </c>
      <c r="O26" s="198">
        <v>24.524343048999999</v>
      </c>
      <c r="P26" s="198">
        <v>23.819991246000001</v>
      </c>
      <c r="Q26" s="198">
        <v>23.836758139000001</v>
      </c>
      <c r="R26" s="198">
        <v>23.886792291999999</v>
      </c>
      <c r="S26" s="198">
        <v>24.349868085000001</v>
      </c>
      <c r="T26" s="198">
        <v>24.837909123999999</v>
      </c>
      <c r="U26" s="198">
        <v>25.528909123999998</v>
      </c>
      <c r="V26" s="198">
        <v>25.634180744999998</v>
      </c>
      <c r="W26" s="198">
        <v>25.990944782</v>
      </c>
      <c r="X26" s="198">
        <v>26.250208819000001</v>
      </c>
      <c r="Y26" s="198">
        <v>26.402575367000001</v>
      </c>
      <c r="Z26" s="198">
        <v>26.515910992999999</v>
      </c>
      <c r="AA26" s="198">
        <v>26.687436613999999</v>
      </c>
      <c r="AB26" s="198">
        <v>27.162443848999999</v>
      </c>
      <c r="AC26" s="198">
        <v>26.807451084</v>
      </c>
      <c r="AD26" s="198">
        <v>27.277451083999999</v>
      </c>
      <c r="AE26" s="198">
        <v>27.149031340000001</v>
      </c>
      <c r="AF26" s="198">
        <v>27.411303595</v>
      </c>
      <c r="AG26" s="198">
        <v>27.833229849999999</v>
      </c>
      <c r="AH26" s="198">
        <v>28.154615</v>
      </c>
      <c r="AI26" s="198">
        <v>28.324610603</v>
      </c>
      <c r="AJ26" s="198">
        <v>27.829610602999999</v>
      </c>
      <c r="AK26" s="198">
        <v>27.494610603000002</v>
      </c>
      <c r="AL26" s="198">
        <v>27.504615000000001</v>
      </c>
      <c r="AM26" s="198">
        <v>26.793991427000002</v>
      </c>
      <c r="AN26" s="198">
        <v>27.0486</v>
      </c>
      <c r="AO26" s="198">
        <v>27.203600000000002</v>
      </c>
      <c r="AP26" s="198">
        <v>27.108599999999999</v>
      </c>
      <c r="AQ26" s="198">
        <v>26.363700000000001</v>
      </c>
      <c r="AR26" s="198">
        <v>26.4861</v>
      </c>
      <c r="AS26" s="198">
        <v>25.562999999999999</v>
      </c>
      <c r="AT26" s="198">
        <v>25.2089</v>
      </c>
      <c r="AU26" s="198">
        <v>25.843699999999998</v>
      </c>
      <c r="AV26" s="198">
        <v>25.6829</v>
      </c>
      <c r="AW26" s="198">
        <v>25.514229244999999</v>
      </c>
      <c r="AX26" s="198">
        <v>25.384002564999999</v>
      </c>
      <c r="AY26" s="198">
        <v>25.417101492</v>
      </c>
      <c r="AZ26" s="198">
        <v>25.626890356000001</v>
      </c>
      <c r="BA26" s="198">
        <v>25.785550314000002</v>
      </c>
      <c r="BB26" s="198">
        <v>25.714375958000002</v>
      </c>
      <c r="BC26" s="523">
        <v>25.555444105999999</v>
      </c>
      <c r="BD26" s="523">
        <v>25.554343511999999</v>
      </c>
      <c r="BE26" s="523">
        <v>26.271682042999998</v>
      </c>
      <c r="BF26" s="523">
        <v>26.291274121000001</v>
      </c>
      <c r="BG26" s="523">
        <v>26.319506140000001</v>
      </c>
      <c r="BH26" s="523">
        <v>26.262377158</v>
      </c>
      <c r="BI26" s="523">
        <v>26.060787703999999</v>
      </c>
      <c r="BJ26" s="523">
        <v>26.058339698000001</v>
      </c>
      <c r="BK26" s="523">
        <v>26.044558872</v>
      </c>
      <c r="BL26" s="523">
        <v>26.041098931000001</v>
      </c>
      <c r="BM26" s="523">
        <v>26.136585054000001</v>
      </c>
      <c r="BN26" s="523">
        <v>26.17723311</v>
      </c>
      <c r="BO26" s="523">
        <v>26.173076712</v>
      </c>
      <c r="BP26" s="523">
        <v>26.169620562999999</v>
      </c>
      <c r="BQ26" s="523">
        <v>26.310587996999999</v>
      </c>
      <c r="BR26" s="523">
        <v>26.306759208999999</v>
      </c>
      <c r="BS26" s="523">
        <v>26.303002081999999</v>
      </c>
      <c r="BT26" s="523">
        <v>26.193518742999998</v>
      </c>
      <c r="BU26" s="523">
        <v>25.989901398000001</v>
      </c>
      <c r="BV26" s="523">
        <v>25.887477316999998</v>
      </c>
      <c r="BW26" s="357"/>
    </row>
    <row r="27" spans="1:75" ht="11.15" customHeight="1" x14ac:dyDescent="0.25">
      <c r="A27" s="589" t="s">
        <v>1390</v>
      </c>
      <c r="B27" s="590" t="s">
        <v>1391</v>
      </c>
      <c r="C27" s="198">
        <v>18.570401667999999</v>
      </c>
      <c r="D27" s="198">
        <v>18.578069987999999</v>
      </c>
      <c r="E27" s="198">
        <v>18.690387192999999</v>
      </c>
      <c r="F27" s="198">
        <v>18.672422338000001</v>
      </c>
      <c r="G27" s="198">
        <v>15.984043794</v>
      </c>
      <c r="H27" s="198">
        <v>15.838965631000001</v>
      </c>
      <c r="I27" s="198">
        <v>15.873628525999999</v>
      </c>
      <c r="J27" s="198">
        <v>16.519415695999999</v>
      </c>
      <c r="K27" s="198">
        <v>16.536641463999999</v>
      </c>
      <c r="L27" s="198">
        <v>16.673210404999999</v>
      </c>
      <c r="M27" s="198">
        <v>16.765576801000002</v>
      </c>
      <c r="N27" s="198">
        <v>16.874962328999999</v>
      </c>
      <c r="O27" s="198">
        <v>17.046557930999999</v>
      </c>
      <c r="P27" s="198">
        <v>17.088869604999999</v>
      </c>
      <c r="Q27" s="198">
        <v>17.166492837</v>
      </c>
      <c r="R27" s="198">
        <v>17.304886989</v>
      </c>
      <c r="S27" s="198">
        <v>17.339412195000001</v>
      </c>
      <c r="T27" s="198">
        <v>17.308331395</v>
      </c>
      <c r="U27" s="198">
        <v>17.289975368</v>
      </c>
      <c r="V27" s="198">
        <v>16.950160299</v>
      </c>
      <c r="W27" s="198">
        <v>17.360588384</v>
      </c>
      <c r="X27" s="198">
        <v>17.756230384999999</v>
      </c>
      <c r="Y27" s="198">
        <v>17.992642227000001</v>
      </c>
      <c r="Z27" s="198">
        <v>18.004425159</v>
      </c>
      <c r="AA27" s="198">
        <v>18.060850215999999</v>
      </c>
      <c r="AB27" s="198">
        <v>18.172554402999999</v>
      </c>
      <c r="AC27" s="198">
        <v>18.062121301000001</v>
      </c>
      <c r="AD27" s="198">
        <v>16.894611014999999</v>
      </c>
      <c r="AE27" s="198">
        <v>17.130904620999999</v>
      </c>
      <c r="AF27" s="198">
        <v>17.294140709000001</v>
      </c>
      <c r="AG27" s="198">
        <v>17.491460049000001</v>
      </c>
      <c r="AH27" s="198">
        <v>17.238262504000001</v>
      </c>
      <c r="AI27" s="198">
        <v>17.272888569999999</v>
      </c>
      <c r="AJ27" s="198">
        <v>17.412527065999999</v>
      </c>
      <c r="AK27" s="198">
        <v>17.922205576</v>
      </c>
      <c r="AL27" s="198">
        <v>17.929651979999999</v>
      </c>
      <c r="AM27" s="198">
        <v>17.885659698000001</v>
      </c>
      <c r="AN27" s="198">
        <v>18.166301477000001</v>
      </c>
      <c r="AO27" s="198">
        <v>17.885201476999999</v>
      </c>
      <c r="AP27" s="198">
        <v>17.776801476999999</v>
      </c>
      <c r="AQ27" s="198">
        <v>17.391400000000001</v>
      </c>
      <c r="AR27" s="198">
        <v>17.5197</v>
      </c>
      <c r="AS27" s="198">
        <v>17.2882</v>
      </c>
      <c r="AT27" s="198">
        <v>17.192399999999999</v>
      </c>
      <c r="AU27" s="198">
        <v>17.382200000000001</v>
      </c>
      <c r="AV27" s="198">
        <v>17.565799999999999</v>
      </c>
      <c r="AW27" s="198">
        <v>17.502089388000002</v>
      </c>
      <c r="AX27" s="198">
        <v>17.608885769</v>
      </c>
      <c r="AY27" s="198">
        <v>17.479079251999998</v>
      </c>
      <c r="AZ27" s="198">
        <v>17.273057059999999</v>
      </c>
      <c r="BA27" s="198">
        <v>17.247574489000002</v>
      </c>
      <c r="BB27" s="198">
        <v>16.959236406999999</v>
      </c>
      <c r="BC27" s="523">
        <v>16.919183995000001</v>
      </c>
      <c r="BD27" s="523">
        <v>16.787803326999999</v>
      </c>
      <c r="BE27" s="523">
        <v>16.897246069000001</v>
      </c>
      <c r="BF27" s="523">
        <v>16.844871901000001</v>
      </c>
      <c r="BG27" s="523">
        <v>16.878491343</v>
      </c>
      <c r="BH27" s="523">
        <v>16.981531266000001</v>
      </c>
      <c r="BI27" s="523">
        <v>17.00828581</v>
      </c>
      <c r="BJ27" s="523">
        <v>17.008981077000001</v>
      </c>
      <c r="BK27" s="523">
        <v>17.121325551000002</v>
      </c>
      <c r="BL27" s="523">
        <v>17.133050588</v>
      </c>
      <c r="BM27" s="523">
        <v>17.131571253000001</v>
      </c>
      <c r="BN27" s="523">
        <v>17.241262245000001</v>
      </c>
      <c r="BO27" s="523">
        <v>17.176913716000001</v>
      </c>
      <c r="BP27" s="523">
        <v>17.250235751999998</v>
      </c>
      <c r="BQ27" s="523">
        <v>17.344398706</v>
      </c>
      <c r="BR27" s="523">
        <v>17.005996581000002</v>
      </c>
      <c r="BS27" s="523">
        <v>17.290535333000001</v>
      </c>
      <c r="BT27" s="523">
        <v>17.313835866000002</v>
      </c>
      <c r="BU27" s="523">
        <v>17.385173257000002</v>
      </c>
      <c r="BV27" s="523">
        <v>17.383277773</v>
      </c>
      <c r="BW27" s="357"/>
    </row>
    <row r="28" spans="1:75" ht="11.15" customHeight="1" x14ac:dyDescent="0.25">
      <c r="A28" s="589" t="s">
        <v>1392</v>
      </c>
      <c r="B28" s="604" t="s">
        <v>302</v>
      </c>
      <c r="C28" s="198">
        <v>0.77150084593000001</v>
      </c>
      <c r="D28" s="198">
        <v>0.75310084593000004</v>
      </c>
      <c r="E28" s="198">
        <v>0.76640084593000002</v>
      </c>
      <c r="F28" s="198">
        <v>0.77390084592999997</v>
      </c>
      <c r="G28" s="198">
        <v>0.65250084593000002</v>
      </c>
      <c r="H28" s="198">
        <v>0.65150084593000002</v>
      </c>
      <c r="I28" s="198">
        <v>0.65260084593000001</v>
      </c>
      <c r="J28" s="198">
        <v>0.67160084593000002</v>
      </c>
      <c r="K28" s="198">
        <v>0.65600084592999997</v>
      </c>
      <c r="L28" s="198">
        <v>0.67770084593000002</v>
      </c>
      <c r="M28" s="198">
        <v>0.68870084593000003</v>
      </c>
      <c r="N28" s="198">
        <v>0.69130084592999996</v>
      </c>
      <c r="O28" s="198">
        <v>0.75502404593000005</v>
      </c>
      <c r="P28" s="198">
        <v>0.74402404593000004</v>
      </c>
      <c r="Q28" s="198">
        <v>0.73782404592999995</v>
      </c>
      <c r="R28" s="198">
        <v>0.70102404593000001</v>
      </c>
      <c r="S28" s="198">
        <v>0.67702404592999998</v>
      </c>
      <c r="T28" s="198">
        <v>0.70812404593</v>
      </c>
      <c r="U28" s="198">
        <v>0.72002404593000002</v>
      </c>
      <c r="V28" s="198">
        <v>0.71439610355000005</v>
      </c>
      <c r="W28" s="198">
        <v>0.70589610354999999</v>
      </c>
      <c r="X28" s="198">
        <v>0.70719610354999995</v>
      </c>
      <c r="Y28" s="198">
        <v>0.71119610354999996</v>
      </c>
      <c r="Z28" s="198">
        <v>0.72039610355000006</v>
      </c>
      <c r="AA28" s="198">
        <v>0.70365909526000003</v>
      </c>
      <c r="AB28" s="198">
        <v>0.68695909525999999</v>
      </c>
      <c r="AC28" s="198">
        <v>0.69925909525999996</v>
      </c>
      <c r="AD28" s="198">
        <v>0.69595909525999999</v>
      </c>
      <c r="AE28" s="198">
        <v>0.68275909526</v>
      </c>
      <c r="AF28" s="198">
        <v>0.63525909526000002</v>
      </c>
      <c r="AG28" s="198">
        <v>0.66185909525999997</v>
      </c>
      <c r="AH28" s="198">
        <v>0.64385899999999996</v>
      </c>
      <c r="AI28" s="198">
        <v>0.65685909525999997</v>
      </c>
      <c r="AJ28" s="198">
        <v>0.66665909526</v>
      </c>
      <c r="AK28" s="198">
        <v>0.66965909526</v>
      </c>
      <c r="AL28" s="198">
        <v>0.67085899999999998</v>
      </c>
      <c r="AM28" s="198">
        <v>0.65485909525999997</v>
      </c>
      <c r="AN28" s="198">
        <v>0.65069999999999995</v>
      </c>
      <c r="AO28" s="198">
        <v>0.63470000000000004</v>
      </c>
      <c r="AP28" s="198">
        <v>0.62870000000000004</v>
      </c>
      <c r="AQ28" s="198">
        <v>0.61480000000000001</v>
      </c>
      <c r="AR28" s="198">
        <v>0.61280000000000001</v>
      </c>
      <c r="AS28" s="198">
        <v>0.62380000000000002</v>
      </c>
      <c r="AT28" s="198">
        <v>0.62280000000000002</v>
      </c>
      <c r="AU28" s="198">
        <v>0.60980000000000001</v>
      </c>
      <c r="AV28" s="198">
        <v>0.60570000000000002</v>
      </c>
      <c r="AW28" s="198">
        <v>0.61204816274999996</v>
      </c>
      <c r="AX28" s="198">
        <v>0.60707288167999995</v>
      </c>
      <c r="AY28" s="198">
        <v>0.60094349789000001</v>
      </c>
      <c r="AZ28" s="198">
        <v>0.60110083515000001</v>
      </c>
      <c r="BA28" s="198">
        <v>0.60802790197000001</v>
      </c>
      <c r="BB28" s="198">
        <v>0.60377836303999999</v>
      </c>
      <c r="BC28" s="523">
        <v>0.60440471213000002</v>
      </c>
      <c r="BD28" s="523">
        <v>0.60474080774000005</v>
      </c>
      <c r="BE28" s="523">
        <v>0.60810223824999998</v>
      </c>
      <c r="BF28" s="523">
        <v>0.60759466633000003</v>
      </c>
      <c r="BG28" s="523">
        <v>0.60739239775999998</v>
      </c>
      <c r="BH28" s="523">
        <v>0.61730820260999997</v>
      </c>
      <c r="BI28" s="523">
        <v>0.61720905690000005</v>
      </c>
      <c r="BJ28" s="523">
        <v>0.61701506487000002</v>
      </c>
      <c r="BK28" s="523">
        <v>0.62349201292</v>
      </c>
      <c r="BL28" s="523">
        <v>0.63029570126000001</v>
      </c>
      <c r="BM28" s="523">
        <v>0.63693311364000005</v>
      </c>
      <c r="BN28" s="523">
        <v>0.63910864734999995</v>
      </c>
      <c r="BO28" s="523">
        <v>0.64587484233000003</v>
      </c>
      <c r="BP28" s="523">
        <v>0.65271490878000005</v>
      </c>
      <c r="BQ28" s="523">
        <v>0.65945263214000005</v>
      </c>
      <c r="BR28" s="523">
        <v>0.66624578934000001</v>
      </c>
      <c r="BS28" s="523">
        <v>0.66277983434999999</v>
      </c>
      <c r="BT28" s="523">
        <v>0.66425110236999996</v>
      </c>
      <c r="BU28" s="523">
        <v>0.66136652968999998</v>
      </c>
      <c r="BV28" s="523">
        <v>0.65854346494000005</v>
      </c>
      <c r="BW28" s="357"/>
    </row>
    <row r="29" spans="1:75" ht="11.15" customHeight="1" x14ac:dyDescent="0.25">
      <c r="A29" s="589" t="s">
        <v>1393</v>
      </c>
      <c r="B29" s="604" t="s">
        <v>1394</v>
      </c>
      <c r="C29" s="198">
        <v>0.15816469999999999</v>
      </c>
      <c r="D29" s="198">
        <v>0.2148457</v>
      </c>
      <c r="E29" s="198">
        <v>0.22110869999999999</v>
      </c>
      <c r="F29" s="198">
        <v>0.2277467</v>
      </c>
      <c r="G29" s="198">
        <v>0.15874369999999999</v>
      </c>
      <c r="H29" s="198">
        <v>0.1717167</v>
      </c>
      <c r="I29" s="198">
        <v>0.1666897</v>
      </c>
      <c r="J29" s="198">
        <v>0.1676627</v>
      </c>
      <c r="K29" s="198">
        <v>0.17863670000000001</v>
      </c>
      <c r="L29" s="198">
        <v>0.18360969999999999</v>
      </c>
      <c r="M29" s="198">
        <v>0.18358269999999999</v>
      </c>
      <c r="N29" s="198">
        <v>0.18355669999999999</v>
      </c>
      <c r="O29" s="198">
        <v>0.18386810000000001</v>
      </c>
      <c r="P29" s="198">
        <v>0.18384210000000001</v>
      </c>
      <c r="Q29" s="198">
        <v>0.18381510000000001</v>
      </c>
      <c r="R29" s="198">
        <v>0.18378910000000001</v>
      </c>
      <c r="S29" s="198">
        <v>0.18576309999999999</v>
      </c>
      <c r="T29" s="198">
        <v>0.18773709999999999</v>
      </c>
      <c r="U29" s="198">
        <v>0.19071109999999999</v>
      </c>
      <c r="V29" s="198">
        <v>0.19218267638</v>
      </c>
      <c r="W29" s="198">
        <v>0.19428167637999999</v>
      </c>
      <c r="X29" s="198">
        <v>0.18099167637999999</v>
      </c>
      <c r="Y29" s="198">
        <v>0.19817867638</v>
      </c>
      <c r="Z29" s="198">
        <v>0.19723667638</v>
      </c>
      <c r="AA29" s="198">
        <v>0.17457342022</v>
      </c>
      <c r="AB29" s="198">
        <v>0.19423842022000001</v>
      </c>
      <c r="AC29" s="198">
        <v>0.21174542022000001</v>
      </c>
      <c r="AD29" s="198">
        <v>0.20337242021999999</v>
      </c>
      <c r="AE29" s="198">
        <v>0.18057642022000001</v>
      </c>
      <c r="AF29" s="198">
        <v>0.21569542021999999</v>
      </c>
      <c r="AG29" s="198">
        <v>0.21496042022</v>
      </c>
      <c r="AH29" s="198">
        <v>0.21349499999999999</v>
      </c>
      <c r="AI29" s="198">
        <v>0.21724142022000001</v>
      </c>
      <c r="AJ29" s="198">
        <v>0.21463342022000001</v>
      </c>
      <c r="AK29" s="198">
        <v>0.16701742021999999</v>
      </c>
      <c r="AL29" s="198">
        <v>0.212925</v>
      </c>
      <c r="AM29" s="198">
        <v>0.15005542022000001</v>
      </c>
      <c r="AN29" s="198">
        <v>0.1799</v>
      </c>
      <c r="AO29" s="198">
        <v>0.2092</v>
      </c>
      <c r="AP29" s="198">
        <v>0.2009</v>
      </c>
      <c r="AQ29" s="198">
        <v>0.20910000000000001</v>
      </c>
      <c r="AR29" s="198">
        <v>0.215</v>
      </c>
      <c r="AS29" s="198">
        <v>0.13070000000000001</v>
      </c>
      <c r="AT29" s="198">
        <v>0.2029</v>
      </c>
      <c r="AU29" s="198">
        <v>0.2145</v>
      </c>
      <c r="AV29" s="198">
        <v>0.2094</v>
      </c>
      <c r="AW29" s="198">
        <v>0.14501843235</v>
      </c>
      <c r="AX29" s="198">
        <v>0.14417275473999999</v>
      </c>
      <c r="AY29" s="198">
        <v>0.14352074542000001</v>
      </c>
      <c r="AZ29" s="198">
        <v>0.14280277023999999</v>
      </c>
      <c r="BA29" s="198">
        <v>0.14194500637999999</v>
      </c>
      <c r="BB29" s="198">
        <v>0.14111826579</v>
      </c>
      <c r="BC29" s="523">
        <v>0.14034517078</v>
      </c>
      <c r="BD29" s="523">
        <v>0.13961751804</v>
      </c>
      <c r="BE29" s="523">
        <v>0.13886842986</v>
      </c>
      <c r="BF29" s="523">
        <v>0.13810801272000001</v>
      </c>
      <c r="BG29" s="523">
        <v>0.13735920085</v>
      </c>
      <c r="BH29" s="523">
        <v>0.13657171189</v>
      </c>
      <c r="BI29" s="523">
        <v>0.13586431053</v>
      </c>
      <c r="BJ29" s="523">
        <v>0.13518454278</v>
      </c>
      <c r="BK29" s="523">
        <v>0.13466140941999999</v>
      </c>
      <c r="BL29" s="523">
        <v>0.13406945621999999</v>
      </c>
      <c r="BM29" s="523">
        <v>0.13334521604999999</v>
      </c>
      <c r="BN29" s="523">
        <v>0.13264888020000001</v>
      </c>
      <c r="BO29" s="523">
        <v>0.13198503182999999</v>
      </c>
      <c r="BP29" s="523">
        <v>0.13137896634999999</v>
      </c>
      <c r="BQ29" s="523">
        <v>0.13074944090000001</v>
      </c>
      <c r="BR29" s="523">
        <v>0.13010299084999999</v>
      </c>
      <c r="BS29" s="523">
        <v>0.12947839887000001</v>
      </c>
      <c r="BT29" s="523">
        <v>0.12880491964999999</v>
      </c>
      <c r="BU29" s="523">
        <v>0.12821203266</v>
      </c>
      <c r="BV29" s="523">
        <v>0.12765123094</v>
      </c>
      <c r="BW29" s="357"/>
    </row>
    <row r="30" spans="1:75" ht="11.15" customHeight="1" x14ac:dyDescent="0.25">
      <c r="A30" s="589" t="s">
        <v>1395</v>
      </c>
      <c r="B30" s="604" t="s">
        <v>1396</v>
      </c>
      <c r="C30" s="198">
        <v>0.1201299</v>
      </c>
      <c r="D30" s="198">
        <v>0.1150379</v>
      </c>
      <c r="E30" s="198">
        <v>0.1129059</v>
      </c>
      <c r="F30" s="198">
        <v>0.1197719</v>
      </c>
      <c r="G30" s="198">
        <v>0.1199149</v>
      </c>
      <c r="H30" s="198">
        <v>0.1152989</v>
      </c>
      <c r="I30" s="198">
        <v>8.9051900000000003E-2</v>
      </c>
      <c r="J30" s="198">
        <v>0.1152239</v>
      </c>
      <c r="K30" s="198">
        <v>9.6856899999999996E-2</v>
      </c>
      <c r="L30" s="198">
        <v>0.1055569</v>
      </c>
      <c r="M30" s="198">
        <v>9.5575900000000005E-2</v>
      </c>
      <c r="N30" s="198">
        <v>0.11440790000000001</v>
      </c>
      <c r="O30" s="198">
        <v>0.1202898</v>
      </c>
      <c r="P30" s="198">
        <v>0.1190288</v>
      </c>
      <c r="Q30" s="198">
        <v>0.10604280000000001</v>
      </c>
      <c r="R30" s="198">
        <v>0.11069180000000001</v>
      </c>
      <c r="S30" s="198">
        <v>0.11447880000000001</v>
      </c>
      <c r="T30" s="198">
        <v>0.1090898</v>
      </c>
      <c r="U30" s="198">
        <v>8.3463800000000005E-2</v>
      </c>
      <c r="V30" s="198">
        <v>0.11176930173999999</v>
      </c>
      <c r="W30" s="198">
        <v>9.6157301745000007E-2</v>
      </c>
      <c r="X30" s="198">
        <v>9.8042301745000004E-2</v>
      </c>
      <c r="Y30" s="198">
        <v>0.10440530175</v>
      </c>
      <c r="Z30" s="198">
        <v>0.10805130175</v>
      </c>
      <c r="AA30" s="198">
        <v>0.10276209421</v>
      </c>
      <c r="AB30" s="198">
        <v>0.10547609421</v>
      </c>
      <c r="AC30" s="198">
        <v>0.10264409420999999</v>
      </c>
      <c r="AD30" s="198">
        <v>0.10573609421000001</v>
      </c>
      <c r="AE30" s="198">
        <v>9.2138094214000002E-2</v>
      </c>
      <c r="AF30" s="198">
        <v>8.9640094214000002E-2</v>
      </c>
      <c r="AG30" s="198">
        <v>9.0640094214000003E-2</v>
      </c>
      <c r="AH30" s="198">
        <v>9.9970000000000003E-2</v>
      </c>
      <c r="AI30" s="198">
        <v>7.3365094214000004E-2</v>
      </c>
      <c r="AJ30" s="198">
        <v>6.8012094213999993E-2</v>
      </c>
      <c r="AK30" s="198">
        <v>9.8869094214000003E-2</v>
      </c>
      <c r="AL30" s="198">
        <v>9.7336000000000006E-2</v>
      </c>
      <c r="AM30" s="198">
        <v>9.5659094213999998E-2</v>
      </c>
      <c r="AN30" s="198">
        <v>9.4899999999999998E-2</v>
      </c>
      <c r="AO30" s="198">
        <v>0.1249</v>
      </c>
      <c r="AP30" s="198">
        <v>9.7000000000000003E-2</v>
      </c>
      <c r="AQ30" s="198">
        <v>5.9900000000000002E-2</v>
      </c>
      <c r="AR30" s="198">
        <v>8.5300000000000001E-2</v>
      </c>
      <c r="AS30" s="198">
        <v>9.8699999999999996E-2</v>
      </c>
      <c r="AT30" s="198">
        <v>8.8599999999999998E-2</v>
      </c>
      <c r="AU30" s="198">
        <v>8.1900000000000001E-2</v>
      </c>
      <c r="AV30" s="198">
        <v>9.4500000000000001E-2</v>
      </c>
      <c r="AW30" s="198">
        <v>0.10501452688</v>
      </c>
      <c r="AX30" s="198">
        <v>0.10743790123999999</v>
      </c>
      <c r="AY30" s="198">
        <v>0.10850011341</v>
      </c>
      <c r="AZ30" s="198">
        <v>9.9910182771E-2</v>
      </c>
      <c r="BA30" s="198">
        <v>0.10023257453999999</v>
      </c>
      <c r="BB30" s="198">
        <v>9.3708086415999994E-2</v>
      </c>
      <c r="BC30" s="523">
        <v>9.2689981167999994E-2</v>
      </c>
      <c r="BD30" s="523">
        <v>9.2977977042999996E-2</v>
      </c>
      <c r="BE30" s="523">
        <v>9.3286514855999994E-2</v>
      </c>
      <c r="BF30" s="523">
        <v>9.2994315420000001E-2</v>
      </c>
      <c r="BG30" s="523">
        <v>9.2845965409000003E-2</v>
      </c>
      <c r="BH30" s="523">
        <v>9.3465264637000001E-2</v>
      </c>
      <c r="BI30" s="523">
        <v>9.4626203101999998E-2</v>
      </c>
      <c r="BJ30" s="523">
        <v>9.4734337948E-2</v>
      </c>
      <c r="BK30" s="523">
        <v>9.4724868779999999E-2</v>
      </c>
      <c r="BL30" s="523">
        <v>9.4635198291000006E-2</v>
      </c>
      <c r="BM30" s="523">
        <v>9.4787413601000001E-2</v>
      </c>
      <c r="BN30" s="523">
        <v>9.3254226728999995E-2</v>
      </c>
      <c r="BO30" s="523">
        <v>9.2574171009000006E-2</v>
      </c>
      <c r="BP30" s="523">
        <v>9.4262755261999995E-2</v>
      </c>
      <c r="BQ30" s="523">
        <v>9.4865701735000002E-2</v>
      </c>
      <c r="BR30" s="523">
        <v>9.4321650617E-2</v>
      </c>
      <c r="BS30" s="523">
        <v>9.4673965503000002E-2</v>
      </c>
      <c r="BT30" s="523">
        <v>9.5047712334000001E-2</v>
      </c>
      <c r="BU30" s="523">
        <v>9.5194609141000003E-2</v>
      </c>
      <c r="BV30" s="523">
        <v>9.5067529085000005E-2</v>
      </c>
      <c r="BW30" s="357"/>
    </row>
    <row r="31" spans="1:75" ht="11.15" customHeight="1" x14ac:dyDescent="0.25">
      <c r="A31" s="589" t="s">
        <v>1397</v>
      </c>
      <c r="B31" s="604" t="s">
        <v>303</v>
      </c>
      <c r="C31" s="198">
        <v>2.0473572710000001</v>
      </c>
      <c r="D31" s="198">
        <v>2.0787306276000002</v>
      </c>
      <c r="E31" s="198">
        <v>2.0429186839</v>
      </c>
      <c r="F31" s="198">
        <v>2.0439404933</v>
      </c>
      <c r="G31" s="198">
        <v>1.8406886194000001</v>
      </c>
      <c r="H31" s="198">
        <v>1.704477</v>
      </c>
      <c r="I31" s="198">
        <v>1.7014261032</v>
      </c>
      <c r="J31" s="198">
        <v>1.7407880305000001</v>
      </c>
      <c r="K31" s="198">
        <v>1.6859510799999999</v>
      </c>
      <c r="L31" s="198">
        <v>1.7734167613</v>
      </c>
      <c r="M31" s="198">
        <v>1.8307742467000001</v>
      </c>
      <c r="N31" s="198">
        <v>1.8312633677000001</v>
      </c>
      <c r="O31" s="198">
        <v>1.8015180001</v>
      </c>
      <c r="P31" s="198">
        <v>1.9205790071</v>
      </c>
      <c r="Q31" s="198">
        <v>1.8801065903</v>
      </c>
      <c r="R31" s="198">
        <v>1.8459621067</v>
      </c>
      <c r="S31" s="198">
        <v>1.8758703452000001</v>
      </c>
      <c r="T31" s="198">
        <v>1.8547177667000001</v>
      </c>
      <c r="U31" s="198">
        <v>1.8576512870999999</v>
      </c>
      <c r="V31" s="198">
        <v>1.6146734541000001</v>
      </c>
      <c r="W31" s="198">
        <v>1.6886078600000001</v>
      </c>
      <c r="X31" s="198">
        <v>1.9524433480000001</v>
      </c>
      <c r="Y31" s="198">
        <v>2.0369752658000002</v>
      </c>
      <c r="Z31" s="198">
        <v>2.0382686963999999</v>
      </c>
      <c r="AA31" s="198">
        <v>2.0164786704000002</v>
      </c>
      <c r="AB31" s="198">
        <v>2.0278506655999999</v>
      </c>
      <c r="AC31" s="198">
        <v>1.9761968381999999</v>
      </c>
      <c r="AD31" s="198">
        <v>1.8006176889000001</v>
      </c>
      <c r="AE31" s="198">
        <v>1.9482231994999999</v>
      </c>
      <c r="AF31" s="198">
        <v>1.5673417889000001</v>
      </c>
      <c r="AG31" s="198">
        <v>1.7670629479</v>
      </c>
      <c r="AH31" s="198">
        <v>1.588266</v>
      </c>
      <c r="AI31" s="198">
        <v>1.5082922622999999</v>
      </c>
      <c r="AJ31" s="198">
        <v>1.6627705737</v>
      </c>
      <c r="AK31" s="198">
        <v>2.0437568356</v>
      </c>
      <c r="AL31" s="198">
        <v>2.0513460000000001</v>
      </c>
      <c r="AM31" s="198">
        <v>2.0381378639999999</v>
      </c>
      <c r="AN31" s="198">
        <v>2.0146000000000002</v>
      </c>
      <c r="AO31" s="198">
        <v>2.0055000000000001</v>
      </c>
      <c r="AP31" s="198">
        <v>2.0076999999999998</v>
      </c>
      <c r="AQ31" s="198">
        <v>1.9173</v>
      </c>
      <c r="AR31" s="198">
        <v>1.982</v>
      </c>
      <c r="AS31" s="198">
        <v>1.8562000000000001</v>
      </c>
      <c r="AT31" s="198">
        <v>1.8035000000000001</v>
      </c>
      <c r="AU31" s="198">
        <v>1.8896999999999999</v>
      </c>
      <c r="AV31" s="198">
        <v>2.0131000000000001</v>
      </c>
      <c r="AW31" s="198">
        <v>1.9656408372</v>
      </c>
      <c r="AX31" s="198">
        <v>2.0004842681000001</v>
      </c>
      <c r="AY31" s="198">
        <v>1.9988909041</v>
      </c>
      <c r="AZ31" s="198">
        <v>1.9894616547999999</v>
      </c>
      <c r="BA31" s="198">
        <v>1.9869106578</v>
      </c>
      <c r="BB31" s="198">
        <v>1.8588517094000001</v>
      </c>
      <c r="BC31" s="523">
        <v>1.9296752009</v>
      </c>
      <c r="BD31" s="523">
        <v>1.9755623599000001</v>
      </c>
      <c r="BE31" s="523">
        <v>1.9816484883000001</v>
      </c>
      <c r="BF31" s="523">
        <v>1.8853057120000001</v>
      </c>
      <c r="BG31" s="523">
        <v>1.9271732395000001</v>
      </c>
      <c r="BH31" s="523">
        <v>1.9637179336999999</v>
      </c>
      <c r="BI31" s="523">
        <v>2.0009011129999998</v>
      </c>
      <c r="BJ31" s="523">
        <v>2.0028641469999999</v>
      </c>
      <c r="BK31" s="523">
        <v>2.0796740196000001</v>
      </c>
      <c r="BL31" s="523">
        <v>2.0815968308000001</v>
      </c>
      <c r="BM31" s="523">
        <v>2.0787201285000001</v>
      </c>
      <c r="BN31" s="523">
        <v>2.1307989027000001</v>
      </c>
      <c r="BO31" s="523">
        <v>2.0677471029999999</v>
      </c>
      <c r="BP31" s="523">
        <v>2.1351894572000001</v>
      </c>
      <c r="BQ31" s="523">
        <v>2.1374243527000001</v>
      </c>
      <c r="BR31" s="523">
        <v>1.7921075603000001</v>
      </c>
      <c r="BS31" s="523">
        <v>2.0846205157000002</v>
      </c>
      <c r="BT31" s="523">
        <v>2.12235686</v>
      </c>
      <c r="BU31" s="523">
        <v>2.2102055114999999</v>
      </c>
      <c r="BV31" s="523">
        <v>2.2126800342999999</v>
      </c>
      <c r="BW31" s="357"/>
    </row>
    <row r="32" spans="1:75" ht="11.15" customHeight="1" x14ac:dyDescent="0.25">
      <c r="A32" s="589" t="s">
        <v>1398</v>
      </c>
      <c r="B32" s="604" t="s">
        <v>285</v>
      </c>
      <c r="C32" s="198">
        <v>0.74475578173000001</v>
      </c>
      <c r="D32" s="198">
        <v>0.71422209314999996</v>
      </c>
      <c r="E32" s="198">
        <v>0.70510810347999997</v>
      </c>
      <c r="F32" s="198">
        <v>0.61112622396000005</v>
      </c>
      <c r="G32" s="198">
        <v>0.60618708212000005</v>
      </c>
      <c r="H32" s="198">
        <v>0.62355567593000005</v>
      </c>
      <c r="I32" s="198">
        <v>0.64701154471</v>
      </c>
      <c r="J32" s="198">
        <v>0.63879746652000002</v>
      </c>
      <c r="K32" s="198">
        <v>0.63658791727999997</v>
      </c>
      <c r="L32" s="198">
        <v>0.63087632445999997</v>
      </c>
      <c r="M32" s="198">
        <v>0.64346878339000002</v>
      </c>
      <c r="N32" s="198">
        <v>0.66513316038000003</v>
      </c>
      <c r="O32" s="198">
        <v>0.67927198834000002</v>
      </c>
      <c r="P32" s="198">
        <v>0.65303230860000006</v>
      </c>
      <c r="Q32" s="198">
        <v>0.61946063277999996</v>
      </c>
      <c r="R32" s="198">
        <v>0.61110180000000003</v>
      </c>
      <c r="S32" s="198">
        <v>0.6321118</v>
      </c>
      <c r="T32" s="198">
        <v>0.63108180000000003</v>
      </c>
      <c r="U32" s="198">
        <v>0.58063180000000003</v>
      </c>
      <c r="V32" s="198">
        <v>0.56302139220000003</v>
      </c>
      <c r="W32" s="198">
        <v>0.57595139220000002</v>
      </c>
      <c r="X32" s="198">
        <v>0.56198139219999999</v>
      </c>
      <c r="Y32" s="198">
        <v>0.60098139220000002</v>
      </c>
      <c r="Z32" s="198">
        <v>0.59898139220000002</v>
      </c>
      <c r="AA32" s="198">
        <v>0.59917555958000002</v>
      </c>
      <c r="AB32" s="198">
        <v>0.64317555957999994</v>
      </c>
      <c r="AC32" s="198">
        <v>0.61117555958000003</v>
      </c>
      <c r="AD32" s="198">
        <v>0.60217555958000002</v>
      </c>
      <c r="AE32" s="198">
        <v>0.58400889292000002</v>
      </c>
      <c r="AF32" s="198">
        <v>0.60884222624999995</v>
      </c>
      <c r="AG32" s="198">
        <v>0.54567555958000002</v>
      </c>
      <c r="AH32" s="198">
        <v>0.59250899999999995</v>
      </c>
      <c r="AI32" s="198">
        <v>0.59634222625</v>
      </c>
      <c r="AJ32" s="198">
        <v>0.60117555958000002</v>
      </c>
      <c r="AK32" s="198">
        <v>0.62700889291999995</v>
      </c>
      <c r="AL32" s="198">
        <v>0.62484300000000004</v>
      </c>
      <c r="AM32" s="198">
        <v>0.60567555957999997</v>
      </c>
      <c r="AN32" s="198">
        <v>0.62239999999999995</v>
      </c>
      <c r="AO32" s="198">
        <v>0.60619999999999996</v>
      </c>
      <c r="AP32" s="198">
        <v>0.60209999999999997</v>
      </c>
      <c r="AQ32" s="198">
        <v>0.55220000000000002</v>
      </c>
      <c r="AR32" s="198">
        <v>0.59219999999999995</v>
      </c>
      <c r="AS32" s="198">
        <v>0.59699999999999998</v>
      </c>
      <c r="AT32" s="198">
        <v>0.54779999999999995</v>
      </c>
      <c r="AU32" s="198">
        <v>0.59870000000000001</v>
      </c>
      <c r="AV32" s="198">
        <v>0.59079999999999999</v>
      </c>
      <c r="AW32" s="198">
        <v>0.61518380726999999</v>
      </c>
      <c r="AX32" s="198">
        <v>0.62107717123999995</v>
      </c>
      <c r="AY32" s="198">
        <v>0.58756335940000004</v>
      </c>
      <c r="AZ32" s="198">
        <v>0.59448657598999999</v>
      </c>
      <c r="BA32" s="198">
        <v>0.59189401290999999</v>
      </c>
      <c r="BB32" s="198">
        <v>0.58888398466000003</v>
      </c>
      <c r="BC32" s="523">
        <v>0.58660784439000002</v>
      </c>
      <c r="BD32" s="523">
        <v>0.58450486970000004</v>
      </c>
      <c r="BE32" s="523">
        <v>0.58204930096999996</v>
      </c>
      <c r="BF32" s="523">
        <v>0.57970388187999999</v>
      </c>
      <c r="BG32" s="523">
        <v>0.57737092283000002</v>
      </c>
      <c r="BH32" s="523">
        <v>0.57481104197999999</v>
      </c>
      <c r="BI32" s="523">
        <v>0.57759048632999999</v>
      </c>
      <c r="BJ32" s="523">
        <v>0.57845957074999999</v>
      </c>
      <c r="BK32" s="523">
        <v>0.58038094877000002</v>
      </c>
      <c r="BL32" s="523">
        <v>0.58215064965999996</v>
      </c>
      <c r="BM32" s="523">
        <v>0.58260140652000003</v>
      </c>
      <c r="BN32" s="523">
        <v>0.58262700083999996</v>
      </c>
      <c r="BO32" s="523">
        <v>0.58329274525999997</v>
      </c>
      <c r="BP32" s="523">
        <v>0.58619748356000001</v>
      </c>
      <c r="BQ32" s="523">
        <v>0.58774692401999995</v>
      </c>
      <c r="BR32" s="523">
        <v>0.59038671777999996</v>
      </c>
      <c r="BS32" s="523">
        <v>0.59009462804000001</v>
      </c>
      <c r="BT32" s="523">
        <v>0.58953368138999995</v>
      </c>
      <c r="BU32" s="523">
        <v>0.58932111306000001</v>
      </c>
      <c r="BV32" s="523">
        <v>0.58922597426000001</v>
      </c>
      <c r="BW32" s="357"/>
    </row>
    <row r="33" spans="1:75" ht="11.15" customHeight="1" x14ac:dyDescent="0.25">
      <c r="A33" s="589" t="s">
        <v>267</v>
      </c>
      <c r="B33" s="604" t="s">
        <v>286</v>
      </c>
      <c r="C33" s="198">
        <v>1.9912847</v>
      </c>
      <c r="D33" s="198">
        <v>1.9943846999999999</v>
      </c>
      <c r="E33" s="198">
        <v>2.0108847000000001</v>
      </c>
      <c r="F33" s="198">
        <v>1.9956847</v>
      </c>
      <c r="G33" s="198">
        <v>1.9110847</v>
      </c>
      <c r="H33" s="198">
        <v>1.8951846999999999</v>
      </c>
      <c r="I33" s="198">
        <v>1.8790846999999999</v>
      </c>
      <c r="J33" s="198">
        <v>1.9207847</v>
      </c>
      <c r="K33" s="198">
        <v>1.9221847000000001</v>
      </c>
      <c r="L33" s="198">
        <v>1.8871846999999999</v>
      </c>
      <c r="M33" s="198">
        <v>1.8867847</v>
      </c>
      <c r="N33" s="198">
        <v>1.9119847000000001</v>
      </c>
      <c r="O33" s="198">
        <v>1.9014853</v>
      </c>
      <c r="P33" s="198">
        <v>1.9274853000000001</v>
      </c>
      <c r="Q33" s="198">
        <v>1.9521853</v>
      </c>
      <c r="R33" s="198">
        <v>1.9481853</v>
      </c>
      <c r="S33" s="198">
        <v>1.9467852999999999</v>
      </c>
      <c r="T33" s="198">
        <v>1.9409852999999999</v>
      </c>
      <c r="U33" s="198">
        <v>1.9313853000000001</v>
      </c>
      <c r="V33" s="198">
        <v>1.8633573745000001</v>
      </c>
      <c r="W33" s="198">
        <v>1.8997573745</v>
      </c>
      <c r="X33" s="198">
        <v>1.9128573744999999</v>
      </c>
      <c r="Y33" s="198">
        <v>1.9317573745000001</v>
      </c>
      <c r="Z33" s="198">
        <v>1.9288726111000001</v>
      </c>
      <c r="AA33" s="198">
        <v>1.9293205094999999</v>
      </c>
      <c r="AB33" s="198">
        <v>1.9101271657000001</v>
      </c>
      <c r="AC33" s="198">
        <v>1.9013271656999999</v>
      </c>
      <c r="AD33" s="198">
        <v>1.8833271656999999</v>
      </c>
      <c r="AE33" s="198">
        <v>1.8924271657</v>
      </c>
      <c r="AF33" s="198">
        <v>1.9005271657</v>
      </c>
      <c r="AG33" s="198">
        <v>1.8969261181999999</v>
      </c>
      <c r="AH33" s="198">
        <v>1.90316</v>
      </c>
      <c r="AI33" s="198">
        <v>1.9009344581000001</v>
      </c>
      <c r="AJ33" s="198">
        <v>1.9027517641</v>
      </c>
      <c r="AK33" s="198">
        <v>1.9091932241</v>
      </c>
      <c r="AL33" s="198">
        <v>1.901535</v>
      </c>
      <c r="AM33" s="198">
        <v>1.9912962241000001</v>
      </c>
      <c r="AN33" s="198">
        <v>2.1116000000000001</v>
      </c>
      <c r="AO33" s="198">
        <v>2.1217000000000001</v>
      </c>
      <c r="AP33" s="198">
        <v>2.1602999999999999</v>
      </c>
      <c r="AQ33" s="198">
        <v>2.1640000000000001</v>
      </c>
      <c r="AR33" s="198">
        <v>2.1480000000000001</v>
      </c>
      <c r="AS33" s="198">
        <v>2.0912000000000002</v>
      </c>
      <c r="AT33" s="198">
        <v>2.1089000000000002</v>
      </c>
      <c r="AU33" s="198">
        <v>2.1214</v>
      </c>
      <c r="AV33" s="198">
        <v>2.0975999999999999</v>
      </c>
      <c r="AW33" s="198">
        <v>2.0979791086000001</v>
      </c>
      <c r="AX33" s="198">
        <v>2.0856819128000001</v>
      </c>
      <c r="AY33" s="198">
        <v>2.0544978599000001</v>
      </c>
      <c r="AZ33" s="198">
        <v>2.0464514680999999</v>
      </c>
      <c r="BA33" s="198">
        <v>2.0445895008999999</v>
      </c>
      <c r="BB33" s="198">
        <v>2.0259164961999998</v>
      </c>
      <c r="BC33" s="523">
        <v>2.0172137983999998</v>
      </c>
      <c r="BD33" s="523">
        <v>2.0105586621999998</v>
      </c>
      <c r="BE33" s="523">
        <v>1.9983398175</v>
      </c>
      <c r="BF33" s="523">
        <v>1.9960938644999999</v>
      </c>
      <c r="BG33" s="523">
        <v>1.9910673650999999</v>
      </c>
      <c r="BH33" s="523">
        <v>1.9756687800999999</v>
      </c>
      <c r="BI33" s="523">
        <v>1.9617282005000001</v>
      </c>
      <c r="BJ33" s="523">
        <v>1.9596921432000001</v>
      </c>
      <c r="BK33" s="523">
        <v>1.9673002451999999</v>
      </c>
      <c r="BL33" s="523">
        <v>1.9685359054</v>
      </c>
      <c r="BM33" s="523">
        <v>1.9639990520999999</v>
      </c>
      <c r="BN33" s="523">
        <v>1.9470594683</v>
      </c>
      <c r="BO33" s="523">
        <v>1.9398196754000001</v>
      </c>
      <c r="BP33" s="523">
        <v>1.9345601825000001</v>
      </c>
      <c r="BQ33" s="523">
        <v>1.9236043331999999</v>
      </c>
      <c r="BR33" s="523">
        <v>1.9224818693000001</v>
      </c>
      <c r="BS33" s="523">
        <v>1.9185420707</v>
      </c>
      <c r="BT33" s="523">
        <v>1.9040869625000001</v>
      </c>
      <c r="BU33" s="523">
        <v>1.8910197202000001</v>
      </c>
      <c r="BV33" s="523">
        <v>1.8898145320999999</v>
      </c>
      <c r="BW33" s="357"/>
    </row>
    <row r="34" spans="1:75" ht="11.15" customHeight="1" x14ac:dyDescent="0.25">
      <c r="A34" s="589" t="s">
        <v>1399</v>
      </c>
      <c r="B34" s="604" t="s">
        <v>306</v>
      </c>
      <c r="C34" s="198">
        <v>0.9675397</v>
      </c>
      <c r="D34" s="198">
        <v>0.96476969999999995</v>
      </c>
      <c r="E34" s="198">
        <v>1.0877449903</v>
      </c>
      <c r="F34" s="198">
        <v>1.1176801000000001</v>
      </c>
      <c r="G34" s="198">
        <v>0.84726970000000001</v>
      </c>
      <c r="H34" s="198">
        <v>0.90226969999999995</v>
      </c>
      <c r="I34" s="198">
        <v>0.90126969999999995</v>
      </c>
      <c r="J34" s="198">
        <v>0.93026969999999998</v>
      </c>
      <c r="K34" s="198">
        <v>0.92626969999999997</v>
      </c>
      <c r="L34" s="198">
        <v>0.9532697</v>
      </c>
      <c r="M34" s="198">
        <v>0.94926969999999999</v>
      </c>
      <c r="N34" s="198">
        <v>0.9542697</v>
      </c>
      <c r="O34" s="198">
        <v>0.96741520000000003</v>
      </c>
      <c r="P34" s="198">
        <v>0.95841520000000002</v>
      </c>
      <c r="Q34" s="198">
        <v>0.96141520000000003</v>
      </c>
      <c r="R34" s="198">
        <v>0.95941520000000002</v>
      </c>
      <c r="S34" s="198">
        <v>0.96441520000000003</v>
      </c>
      <c r="T34" s="198">
        <v>0.97141520000000003</v>
      </c>
      <c r="U34" s="198">
        <v>0.97541520000000004</v>
      </c>
      <c r="V34" s="198">
        <v>0.98235182236999996</v>
      </c>
      <c r="W34" s="198">
        <v>0.99235182236999997</v>
      </c>
      <c r="X34" s="198">
        <v>1.0013518224</v>
      </c>
      <c r="Y34" s="198">
        <v>1.0073518224</v>
      </c>
      <c r="Z34" s="198">
        <v>1.0193518224</v>
      </c>
      <c r="AA34" s="198">
        <v>1.0373693427999999</v>
      </c>
      <c r="AB34" s="198">
        <v>1.0463693428</v>
      </c>
      <c r="AC34" s="198">
        <v>1.0533693427999999</v>
      </c>
      <c r="AD34" s="198">
        <v>1.0583693428000001</v>
      </c>
      <c r="AE34" s="198">
        <v>1.0623693428000001</v>
      </c>
      <c r="AF34" s="198">
        <v>1.0783693428000001</v>
      </c>
      <c r="AG34" s="198">
        <v>1.0933693428</v>
      </c>
      <c r="AH34" s="198">
        <v>1.1003689999999999</v>
      </c>
      <c r="AI34" s="198">
        <v>1.1003693428000001</v>
      </c>
      <c r="AJ34" s="198">
        <v>1.1033693428</v>
      </c>
      <c r="AK34" s="198">
        <v>1.0703693428000001</v>
      </c>
      <c r="AL34" s="198">
        <v>1.0653919999999999</v>
      </c>
      <c r="AM34" s="198">
        <v>1.0743693428000001</v>
      </c>
      <c r="AN34" s="198">
        <v>1.0703</v>
      </c>
      <c r="AO34" s="198">
        <v>1.0723</v>
      </c>
      <c r="AP34" s="198">
        <v>1.0752999999999999</v>
      </c>
      <c r="AQ34" s="198">
        <v>1.0532999999999999</v>
      </c>
      <c r="AR34" s="198">
        <v>1.0495000000000001</v>
      </c>
      <c r="AS34" s="198">
        <v>1.0478000000000001</v>
      </c>
      <c r="AT34" s="198">
        <v>1.0504</v>
      </c>
      <c r="AU34" s="198">
        <v>1.0501</v>
      </c>
      <c r="AV34" s="198">
        <v>1.0499000000000001</v>
      </c>
      <c r="AW34" s="198">
        <v>1.0438488208000001</v>
      </c>
      <c r="AX34" s="198">
        <v>1.047324734</v>
      </c>
      <c r="AY34" s="198">
        <v>1.0151593238000001</v>
      </c>
      <c r="AZ34" s="198">
        <v>1.0018859068999999</v>
      </c>
      <c r="BA34" s="198">
        <v>1.0013284673</v>
      </c>
      <c r="BB34" s="198">
        <v>1.0042810598</v>
      </c>
      <c r="BC34" s="523">
        <v>1.0042630380999999</v>
      </c>
      <c r="BD34" s="523">
        <v>1.0042442724</v>
      </c>
      <c r="BE34" s="523">
        <v>1.0452077167</v>
      </c>
      <c r="BF34" s="523">
        <v>1.0451733483000001</v>
      </c>
      <c r="BG34" s="523">
        <v>1.0452062286999999</v>
      </c>
      <c r="BH34" s="523">
        <v>1.045162983</v>
      </c>
      <c r="BI34" s="523">
        <v>1.0451511935</v>
      </c>
      <c r="BJ34" s="523">
        <v>1.0452569931</v>
      </c>
      <c r="BK34" s="523">
        <v>1.0712427658000001</v>
      </c>
      <c r="BL34" s="523">
        <v>1.071193845</v>
      </c>
      <c r="BM34" s="523">
        <v>1.0711465152999999</v>
      </c>
      <c r="BN34" s="523">
        <v>1.0710783175</v>
      </c>
      <c r="BO34" s="523">
        <v>1.0710607541999999</v>
      </c>
      <c r="BP34" s="523">
        <v>1.0710481526</v>
      </c>
      <c r="BQ34" s="523">
        <v>1.0710172921000001</v>
      </c>
      <c r="BR34" s="523">
        <v>1.070986617</v>
      </c>
      <c r="BS34" s="523">
        <v>1.0710280056999999</v>
      </c>
      <c r="BT34" s="523">
        <v>1.0709892859000001</v>
      </c>
      <c r="BU34" s="523">
        <v>1.0709826485</v>
      </c>
      <c r="BV34" s="523">
        <v>1.0710959251000001</v>
      </c>
      <c r="BW34" s="357"/>
    </row>
    <row r="35" spans="1:75" ht="11.15" customHeight="1" x14ac:dyDescent="0.25">
      <c r="A35" s="589" t="s">
        <v>1400</v>
      </c>
      <c r="B35" s="604" t="s">
        <v>304</v>
      </c>
      <c r="C35" s="198">
        <v>11.541134488999999</v>
      </c>
      <c r="D35" s="198">
        <v>11.522200421999999</v>
      </c>
      <c r="E35" s="198">
        <v>11.518718875999999</v>
      </c>
      <c r="F35" s="198">
        <v>11.563714857000001</v>
      </c>
      <c r="G35" s="198">
        <v>9.6256006181</v>
      </c>
      <c r="H35" s="198">
        <v>9.5583419567999997</v>
      </c>
      <c r="I35" s="198">
        <v>9.6107987471000005</v>
      </c>
      <c r="J35" s="198">
        <v>10.100466392</v>
      </c>
      <c r="K35" s="198">
        <v>10.195001323</v>
      </c>
      <c r="L35" s="198">
        <v>10.226424165999999</v>
      </c>
      <c r="M35" s="198">
        <v>10.254862989999999</v>
      </c>
      <c r="N35" s="198">
        <v>10.287617844</v>
      </c>
      <c r="O35" s="198">
        <v>10.404126547000001</v>
      </c>
      <c r="P35" s="198">
        <v>10.352994693999999</v>
      </c>
      <c r="Q35" s="198">
        <v>10.5086972</v>
      </c>
      <c r="R35" s="198">
        <v>10.728067906</v>
      </c>
      <c r="S35" s="198">
        <v>10.724565627</v>
      </c>
      <c r="T35" s="198">
        <v>10.682126861</v>
      </c>
      <c r="U35" s="198">
        <v>10.730252215</v>
      </c>
      <c r="V35" s="198">
        <v>10.696325433</v>
      </c>
      <c r="W35" s="198">
        <v>10.989086339</v>
      </c>
      <c r="X35" s="198">
        <v>11.118307851999999</v>
      </c>
      <c r="Y35" s="198">
        <v>11.181750972</v>
      </c>
      <c r="Z35" s="198">
        <v>11.178603013</v>
      </c>
      <c r="AA35" s="198">
        <v>11.277783275999999</v>
      </c>
      <c r="AB35" s="198">
        <v>11.330900442000001</v>
      </c>
      <c r="AC35" s="198">
        <v>11.287241341</v>
      </c>
      <c r="AD35" s="198">
        <v>10.322676395</v>
      </c>
      <c r="AE35" s="198">
        <v>10.467676395</v>
      </c>
      <c r="AF35" s="198">
        <v>10.977676395</v>
      </c>
      <c r="AG35" s="198">
        <v>10.999360101000001</v>
      </c>
      <c r="AH35" s="198">
        <v>10.874453000000001</v>
      </c>
      <c r="AI35" s="198">
        <v>10.991544804</v>
      </c>
      <c r="AJ35" s="198">
        <v>10.966544804</v>
      </c>
      <c r="AK35" s="198">
        <v>11.116544804</v>
      </c>
      <c r="AL35" s="198">
        <v>11.091546477</v>
      </c>
      <c r="AM35" s="198">
        <v>11.066544803999999</v>
      </c>
      <c r="AN35" s="198">
        <v>11.216401477</v>
      </c>
      <c r="AO35" s="198">
        <v>10.916401477000001</v>
      </c>
      <c r="AP35" s="198">
        <v>10.816401476999999</v>
      </c>
      <c r="AQ35" s="198">
        <v>10.6168</v>
      </c>
      <c r="AR35" s="198">
        <v>10.6173</v>
      </c>
      <c r="AS35" s="198">
        <v>10.617100000000001</v>
      </c>
      <c r="AT35" s="198">
        <v>10.5421</v>
      </c>
      <c r="AU35" s="198">
        <v>10.571999999999999</v>
      </c>
      <c r="AV35" s="198">
        <v>10.6532</v>
      </c>
      <c r="AW35" s="198">
        <v>10.685622649999999</v>
      </c>
      <c r="AX35" s="198">
        <v>10.762424106999999</v>
      </c>
      <c r="AY35" s="198">
        <v>10.737829698000001</v>
      </c>
      <c r="AZ35" s="198">
        <v>10.664758757</v>
      </c>
      <c r="BA35" s="198">
        <v>10.640472169000001</v>
      </c>
      <c r="BB35" s="198">
        <v>10.510536656999999</v>
      </c>
      <c r="BC35" s="523">
        <v>10.411809721999999</v>
      </c>
      <c r="BD35" s="523">
        <v>10.243389071999999</v>
      </c>
      <c r="BE35" s="523">
        <v>10.239544619</v>
      </c>
      <c r="BF35" s="523">
        <v>10.290694974999999</v>
      </c>
      <c r="BG35" s="523">
        <v>10.291867325</v>
      </c>
      <c r="BH35" s="523">
        <v>10.367638196</v>
      </c>
      <c r="BI35" s="523">
        <v>10.3690093</v>
      </c>
      <c r="BJ35" s="523">
        <v>10.370538936999999</v>
      </c>
      <c r="BK35" s="523">
        <v>10.370652122999999</v>
      </c>
      <c r="BL35" s="523">
        <v>10.372318417000001</v>
      </c>
      <c r="BM35" s="523">
        <v>10.372805854999999</v>
      </c>
      <c r="BN35" s="523">
        <v>10.448464803</v>
      </c>
      <c r="BO35" s="523">
        <v>10.44933387</v>
      </c>
      <c r="BP35" s="523">
        <v>10.45062635</v>
      </c>
      <c r="BQ35" s="523">
        <v>10.551290904</v>
      </c>
      <c r="BR35" s="523">
        <v>10.552115886999999</v>
      </c>
      <c r="BS35" s="523">
        <v>10.553061941999999</v>
      </c>
      <c r="BT35" s="523">
        <v>10.553532937</v>
      </c>
      <c r="BU35" s="523">
        <v>10.554620765999999</v>
      </c>
      <c r="BV35" s="523">
        <v>10.555916856</v>
      </c>
      <c r="BW35" s="357"/>
    </row>
    <row r="36" spans="1:75" ht="11.15" customHeight="1" x14ac:dyDescent="0.25">
      <c r="A36" s="589" t="s">
        <v>1401</v>
      </c>
      <c r="B36" s="604" t="s">
        <v>883</v>
      </c>
      <c r="C36" s="198">
        <v>0.15649420750000001</v>
      </c>
      <c r="D36" s="198">
        <v>0.15028043366999999</v>
      </c>
      <c r="E36" s="198">
        <v>0.15569391317</v>
      </c>
      <c r="F36" s="198">
        <v>0.1515197365</v>
      </c>
      <c r="G36" s="198">
        <v>0.15614186817</v>
      </c>
      <c r="H36" s="198">
        <v>0.15116222317</v>
      </c>
      <c r="I36" s="198">
        <v>0.16143501817</v>
      </c>
      <c r="J36" s="198">
        <v>0.17078794983000001</v>
      </c>
      <c r="K36" s="198">
        <v>0.17806088649999999</v>
      </c>
      <c r="L36" s="198">
        <v>0.17435210649999999</v>
      </c>
      <c r="M36" s="198">
        <v>0.17173773482999999</v>
      </c>
      <c r="N36" s="198">
        <v>0.17198991150000001</v>
      </c>
      <c r="O36" s="198">
        <v>0.16730964933</v>
      </c>
      <c r="P36" s="198">
        <v>0.16272318332999999</v>
      </c>
      <c r="Q36" s="198">
        <v>0.15232433433000001</v>
      </c>
      <c r="R36" s="198">
        <v>0.15415143033000001</v>
      </c>
      <c r="S36" s="198">
        <v>0.15589967699999999</v>
      </c>
      <c r="T36" s="198">
        <v>0.160555222</v>
      </c>
      <c r="U36" s="198">
        <v>0.15794232033</v>
      </c>
      <c r="V36" s="198">
        <v>0.14966812733000001</v>
      </c>
      <c r="W36" s="198">
        <v>0.15608389967</v>
      </c>
      <c r="X36" s="198">
        <v>0.16064390033000001</v>
      </c>
      <c r="Y36" s="198">
        <v>0.15763070428000001</v>
      </c>
      <c r="Z36" s="198">
        <v>0.151073121</v>
      </c>
      <c r="AA36" s="198">
        <v>0.15394946232000001</v>
      </c>
      <c r="AB36" s="198">
        <v>0.15982827893000001</v>
      </c>
      <c r="AC36" s="198">
        <v>0.15084302399999999</v>
      </c>
      <c r="AD36" s="198">
        <v>0.15502636567</v>
      </c>
      <c r="AE36" s="198">
        <v>0.15337201735</v>
      </c>
      <c r="AF36" s="198">
        <v>0.15522743899999999</v>
      </c>
      <c r="AG36" s="198">
        <v>0.15683343297999999</v>
      </c>
      <c r="AH36" s="198">
        <v>0.15813099999999999</v>
      </c>
      <c r="AI36" s="198">
        <v>0.16265841620999999</v>
      </c>
      <c r="AJ36" s="198">
        <v>0.15949658954000001</v>
      </c>
      <c r="AK36" s="198">
        <v>0.15148937889</v>
      </c>
      <c r="AL36" s="198">
        <v>0.14504400000000001</v>
      </c>
      <c r="AM36" s="198">
        <v>0.13954844382000001</v>
      </c>
      <c r="AN36" s="198">
        <v>0.13600000000000001</v>
      </c>
      <c r="AO36" s="198">
        <v>0.1245</v>
      </c>
      <c r="AP36" s="198">
        <v>0.1176</v>
      </c>
      <c r="AQ36" s="198">
        <v>0.13400000000000001</v>
      </c>
      <c r="AR36" s="198">
        <v>0.14729999999999999</v>
      </c>
      <c r="AS36" s="198">
        <v>0.157</v>
      </c>
      <c r="AT36" s="198">
        <v>0.15720000000000001</v>
      </c>
      <c r="AU36" s="198">
        <v>0.1764</v>
      </c>
      <c r="AV36" s="198">
        <v>0.18240000000000001</v>
      </c>
      <c r="AW36" s="198">
        <v>0.16</v>
      </c>
      <c r="AX36" s="198">
        <v>0.16</v>
      </c>
      <c r="AY36" s="198">
        <v>0.16</v>
      </c>
      <c r="AZ36" s="198">
        <v>0.08</v>
      </c>
      <c r="BA36" s="198">
        <v>0.08</v>
      </c>
      <c r="BB36" s="198">
        <v>0.08</v>
      </c>
      <c r="BC36" s="523">
        <v>0.08</v>
      </c>
      <c r="BD36" s="523">
        <v>0.08</v>
      </c>
      <c r="BE36" s="523">
        <v>0.15</v>
      </c>
      <c r="BF36" s="523">
        <v>0.15</v>
      </c>
      <c r="BG36" s="523">
        <v>0.15</v>
      </c>
      <c r="BH36" s="523">
        <v>0.15</v>
      </c>
      <c r="BI36" s="523">
        <v>0.15</v>
      </c>
      <c r="BJ36" s="523">
        <v>0.15</v>
      </c>
      <c r="BK36" s="523">
        <v>0.14499999999999999</v>
      </c>
      <c r="BL36" s="523">
        <v>0.14499999999999999</v>
      </c>
      <c r="BM36" s="523">
        <v>0.14499999999999999</v>
      </c>
      <c r="BN36" s="523">
        <v>0.14499999999999999</v>
      </c>
      <c r="BO36" s="523">
        <v>0.14499999999999999</v>
      </c>
      <c r="BP36" s="523">
        <v>0.14499999999999999</v>
      </c>
      <c r="BQ36" s="523">
        <v>0.14000000000000001</v>
      </c>
      <c r="BR36" s="523">
        <v>0.14000000000000001</v>
      </c>
      <c r="BS36" s="523">
        <v>0.14000000000000001</v>
      </c>
      <c r="BT36" s="523">
        <v>0.14000000000000001</v>
      </c>
      <c r="BU36" s="523">
        <v>0.14000000000000001</v>
      </c>
      <c r="BV36" s="523">
        <v>0.14000000000000001</v>
      </c>
      <c r="BW36" s="357"/>
    </row>
    <row r="37" spans="1:75" ht="11.15" customHeight="1" x14ac:dyDescent="0.25">
      <c r="A37" s="589" t="s">
        <v>1402</v>
      </c>
      <c r="B37" s="605" t="s">
        <v>1403</v>
      </c>
      <c r="C37" s="199">
        <v>7.2040072666999994E-2</v>
      </c>
      <c r="D37" s="199">
        <v>7.0497565666999995E-2</v>
      </c>
      <c r="E37" s="199">
        <v>6.8902480000000002E-2</v>
      </c>
      <c r="F37" s="199">
        <v>6.7336781666999995E-2</v>
      </c>
      <c r="G37" s="199">
        <v>6.591176E-2</v>
      </c>
      <c r="H37" s="199">
        <v>6.5457929666999995E-2</v>
      </c>
      <c r="I37" s="199">
        <v>6.4260267332999998E-2</v>
      </c>
      <c r="J37" s="199">
        <v>6.3034011000000001E-2</v>
      </c>
      <c r="K37" s="199">
        <v>6.1091410667000003E-2</v>
      </c>
      <c r="L37" s="199">
        <v>6.0819199999999997E-2</v>
      </c>
      <c r="M37" s="199">
        <v>6.0819199999999997E-2</v>
      </c>
      <c r="N37" s="199">
        <v>6.34382E-2</v>
      </c>
      <c r="O37" s="199">
        <v>6.6249299999999997E-2</v>
      </c>
      <c r="P37" s="199">
        <v>6.6744966667E-2</v>
      </c>
      <c r="Q37" s="199">
        <v>6.4621633333E-2</v>
      </c>
      <c r="R37" s="199">
        <v>6.24983E-2</v>
      </c>
      <c r="S37" s="199">
        <v>6.24983E-2</v>
      </c>
      <c r="T37" s="199">
        <v>6.24983E-2</v>
      </c>
      <c r="U37" s="199">
        <v>6.24983E-2</v>
      </c>
      <c r="V37" s="199">
        <v>6.2414614200000003E-2</v>
      </c>
      <c r="W37" s="199">
        <v>6.2414614200000003E-2</v>
      </c>
      <c r="X37" s="199">
        <v>6.2414614200000003E-2</v>
      </c>
      <c r="Y37" s="199">
        <v>6.2414614200000003E-2</v>
      </c>
      <c r="Z37" s="199">
        <v>6.3590420866999994E-2</v>
      </c>
      <c r="AA37" s="199">
        <v>6.5778784817000002E-2</v>
      </c>
      <c r="AB37" s="199">
        <v>6.7629338817000006E-2</v>
      </c>
      <c r="AC37" s="199">
        <v>6.8319420150999996E-2</v>
      </c>
      <c r="AD37" s="199">
        <v>6.7350887816999994E-2</v>
      </c>
      <c r="AE37" s="199">
        <v>6.7353998151000002E-2</v>
      </c>
      <c r="AF37" s="199">
        <v>6.5561742150999996E-2</v>
      </c>
      <c r="AG37" s="199">
        <v>6.4772937151000007E-2</v>
      </c>
      <c r="AH37" s="199">
        <v>6.4050503667000006E-2</v>
      </c>
      <c r="AI37" s="199">
        <v>6.5281451150999995E-2</v>
      </c>
      <c r="AJ37" s="199">
        <v>6.7113822816999999E-2</v>
      </c>
      <c r="AK37" s="199">
        <v>6.8297488483999996E-2</v>
      </c>
      <c r="AL37" s="199">
        <v>6.8825503666999993E-2</v>
      </c>
      <c r="AM37" s="199">
        <v>6.9513850483999995E-2</v>
      </c>
      <c r="AN37" s="199">
        <v>6.9500000000000006E-2</v>
      </c>
      <c r="AO37" s="199">
        <v>6.9800000000000001E-2</v>
      </c>
      <c r="AP37" s="199">
        <v>7.0800000000000002E-2</v>
      </c>
      <c r="AQ37" s="199">
        <v>7.0000000000000007E-2</v>
      </c>
      <c r="AR37" s="199">
        <v>7.0300000000000001E-2</v>
      </c>
      <c r="AS37" s="199">
        <v>6.8699999999999997E-2</v>
      </c>
      <c r="AT37" s="199">
        <v>6.8199999999999997E-2</v>
      </c>
      <c r="AU37" s="199">
        <v>6.7699999999999996E-2</v>
      </c>
      <c r="AV37" s="199">
        <v>6.9199999999999998E-2</v>
      </c>
      <c r="AW37" s="199">
        <v>7.1733041910000003E-2</v>
      </c>
      <c r="AX37" s="199">
        <v>7.3210038079000006E-2</v>
      </c>
      <c r="AY37" s="199">
        <v>7.2173749548999994E-2</v>
      </c>
      <c r="AZ37" s="199">
        <v>5.2198908838999997E-2</v>
      </c>
      <c r="BA37" s="199">
        <v>5.2174197451E-2</v>
      </c>
      <c r="BB37" s="199">
        <v>5.2161784466999997E-2</v>
      </c>
      <c r="BC37" s="602">
        <v>5.2174527137999999E-2</v>
      </c>
      <c r="BD37" s="602">
        <v>5.2207788274000001E-2</v>
      </c>
      <c r="BE37" s="602">
        <v>6.0198944510999997E-2</v>
      </c>
      <c r="BF37" s="602">
        <v>5.9203124670000003E-2</v>
      </c>
      <c r="BG37" s="602">
        <v>5.8208697279999999E-2</v>
      </c>
      <c r="BH37" s="602">
        <v>5.7187151880000002E-2</v>
      </c>
      <c r="BI37" s="602">
        <v>5.6205945878999998E-2</v>
      </c>
      <c r="BJ37" s="602">
        <v>5.5235340888000001E-2</v>
      </c>
      <c r="BK37" s="602">
        <v>5.4197157296999997E-2</v>
      </c>
      <c r="BL37" s="602">
        <v>5.3254583967000002E-2</v>
      </c>
      <c r="BM37" s="602">
        <v>5.2232552586E-2</v>
      </c>
      <c r="BN37" s="602">
        <v>5.1221997690999999E-2</v>
      </c>
      <c r="BO37" s="602">
        <v>5.0225523122000001E-2</v>
      </c>
      <c r="BP37" s="602">
        <v>4.9257495651000002E-2</v>
      </c>
      <c r="BQ37" s="602">
        <v>4.8247124523E-2</v>
      </c>
      <c r="BR37" s="602">
        <v>4.7247498930999998E-2</v>
      </c>
      <c r="BS37" s="602">
        <v>4.6255972130000003E-2</v>
      </c>
      <c r="BT37" s="602">
        <v>4.5232405147999998E-2</v>
      </c>
      <c r="BU37" s="602">
        <v>4.4250326159999999E-2</v>
      </c>
      <c r="BV37" s="602">
        <v>4.3282225776000001E-2</v>
      </c>
      <c r="BW37" s="357"/>
    </row>
    <row r="38" spans="1:75" ht="12" customHeight="1" x14ac:dyDescent="0.25">
      <c r="B38" s="664" t="s">
        <v>1320</v>
      </c>
      <c r="C38" s="663"/>
      <c r="D38" s="663"/>
      <c r="E38" s="663"/>
      <c r="F38" s="663"/>
      <c r="G38" s="663"/>
      <c r="H38" s="663"/>
      <c r="I38" s="663"/>
      <c r="J38" s="663"/>
      <c r="K38" s="663"/>
      <c r="L38" s="663"/>
      <c r="M38" s="663"/>
      <c r="N38" s="663"/>
      <c r="O38" s="663"/>
      <c r="P38" s="663"/>
      <c r="Q38" s="663"/>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291"/>
      <c r="AZ38" s="291"/>
      <c r="BA38" s="291"/>
      <c r="BB38" s="291"/>
      <c r="BC38" s="291"/>
      <c r="BD38" s="291"/>
      <c r="BE38" s="291"/>
      <c r="BF38" s="291"/>
      <c r="BG38" s="291"/>
      <c r="BH38" s="291"/>
      <c r="BI38" s="291"/>
      <c r="BJ38" s="291"/>
      <c r="BK38" s="291"/>
      <c r="BL38" s="291"/>
      <c r="BM38" s="291"/>
      <c r="BN38" s="291"/>
      <c r="BO38" s="291"/>
      <c r="BP38" s="291"/>
      <c r="BQ38" s="291"/>
      <c r="BR38" s="291"/>
      <c r="BS38" s="291"/>
      <c r="BT38" s="291"/>
      <c r="BU38" s="291"/>
      <c r="BV38" s="291"/>
      <c r="BW38" s="357"/>
    </row>
    <row r="39" spans="1:75" ht="12" customHeight="1" x14ac:dyDescent="0.2">
      <c r="B39" s="672" t="s">
        <v>1322</v>
      </c>
      <c r="C39" s="672"/>
      <c r="D39" s="672"/>
      <c r="E39" s="672"/>
      <c r="F39" s="672"/>
      <c r="G39" s="672"/>
      <c r="H39" s="672"/>
      <c r="I39" s="672"/>
      <c r="J39" s="672"/>
      <c r="K39" s="672"/>
      <c r="L39" s="672"/>
      <c r="M39" s="672"/>
      <c r="N39" s="672"/>
      <c r="O39" s="672"/>
      <c r="P39" s="672"/>
      <c r="Q39" s="672"/>
      <c r="BD39" s="357"/>
      <c r="BE39" s="357"/>
      <c r="BF39" s="357"/>
      <c r="BK39" s="357"/>
      <c r="BL39" s="357"/>
      <c r="BM39" s="357"/>
      <c r="BN39" s="357"/>
      <c r="BO39" s="357"/>
      <c r="BP39" s="357"/>
      <c r="BQ39" s="357"/>
      <c r="BR39" s="357"/>
      <c r="BS39" s="357"/>
      <c r="BT39" s="357"/>
      <c r="BU39" s="357"/>
      <c r="BV39" s="357"/>
      <c r="BW39" s="357"/>
    </row>
    <row r="40" spans="1:75" ht="12" customHeight="1" x14ac:dyDescent="0.2">
      <c r="B40" s="672" t="s">
        <v>1323</v>
      </c>
      <c r="C40" s="672"/>
      <c r="D40" s="672"/>
      <c r="E40" s="672"/>
      <c r="F40" s="672"/>
      <c r="G40" s="672"/>
      <c r="H40" s="672"/>
      <c r="I40" s="672"/>
      <c r="J40" s="672"/>
      <c r="K40" s="672"/>
      <c r="L40" s="672"/>
      <c r="M40" s="672"/>
      <c r="N40" s="672"/>
      <c r="O40" s="672"/>
      <c r="P40" s="672"/>
      <c r="Q40" s="672"/>
      <c r="BD40" s="357"/>
      <c r="BE40" s="357"/>
      <c r="BF40" s="357"/>
      <c r="BK40" s="357"/>
      <c r="BL40" s="357"/>
      <c r="BM40" s="357"/>
      <c r="BN40" s="357"/>
      <c r="BO40" s="357"/>
      <c r="BP40" s="357"/>
      <c r="BQ40" s="357"/>
      <c r="BR40" s="357"/>
      <c r="BS40" s="357"/>
      <c r="BT40" s="357"/>
      <c r="BU40" s="357"/>
      <c r="BV40" s="357"/>
      <c r="BW40" s="357"/>
    </row>
    <row r="41" spans="1:75" s="318" customFormat="1" ht="12" customHeight="1" x14ac:dyDescent="0.25">
      <c r="A41" s="317"/>
      <c r="B41" s="677" t="s">
        <v>1324</v>
      </c>
      <c r="C41" s="677"/>
      <c r="D41" s="677"/>
      <c r="E41" s="677"/>
      <c r="F41" s="677"/>
      <c r="G41" s="677"/>
      <c r="H41" s="677"/>
      <c r="I41" s="677"/>
      <c r="J41" s="677"/>
      <c r="K41" s="677"/>
      <c r="L41" s="677"/>
      <c r="M41" s="677"/>
      <c r="N41" s="677"/>
      <c r="O41" s="677"/>
      <c r="P41" s="677"/>
      <c r="Q41" s="544"/>
      <c r="R41" s="544"/>
      <c r="AY41" s="390"/>
      <c r="AZ41" s="390"/>
      <c r="BA41" s="390"/>
      <c r="BB41" s="390"/>
      <c r="BC41" s="390"/>
      <c r="BD41" s="471"/>
      <c r="BE41" s="471"/>
      <c r="BF41" s="471"/>
      <c r="BG41" s="390"/>
      <c r="BH41" s="390"/>
      <c r="BI41" s="390"/>
      <c r="BJ41" s="390"/>
    </row>
    <row r="42" spans="1:75" s="319" customFormat="1" ht="12" customHeight="1" x14ac:dyDescent="0.25">
      <c r="A42" s="320"/>
      <c r="B42" s="597" t="s">
        <v>1288</v>
      </c>
      <c r="C42" s="595"/>
      <c r="D42" s="595"/>
      <c r="E42" s="595"/>
      <c r="F42" s="595"/>
      <c r="G42" s="595"/>
      <c r="H42" s="595"/>
      <c r="I42" s="595"/>
      <c r="J42" s="595"/>
      <c r="K42" s="595"/>
      <c r="L42" s="595"/>
      <c r="M42" s="595"/>
      <c r="N42" s="595"/>
      <c r="O42" s="595"/>
      <c r="P42" s="595"/>
      <c r="Q42" s="595"/>
      <c r="AY42" s="389"/>
      <c r="AZ42" s="389"/>
      <c r="BA42" s="389"/>
      <c r="BB42" s="389"/>
      <c r="BC42" s="389"/>
      <c r="BD42" s="389"/>
      <c r="BE42" s="389"/>
      <c r="BF42" s="389"/>
      <c r="BG42" s="389"/>
      <c r="BH42" s="389"/>
      <c r="BI42" s="389"/>
      <c r="BJ42" s="389"/>
      <c r="BK42" s="389"/>
      <c r="BL42" s="389"/>
      <c r="BM42" s="389"/>
      <c r="BN42" s="389"/>
      <c r="BO42" s="389"/>
      <c r="BP42" s="389"/>
      <c r="BQ42" s="389"/>
      <c r="BR42" s="389"/>
      <c r="BS42" s="389"/>
      <c r="BT42" s="389"/>
      <c r="BU42" s="389"/>
      <c r="BV42" s="389"/>
      <c r="BW42" s="389"/>
    </row>
    <row r="43" spans="1:75" s="319" customFormat="1" ht="12" customHeight="1" x14ac:dyDescent="0.25">
      <c r="A43" s="320"/>
      <c r="B43" s="645" t="str">
        <f>Dates!$G$2</f>
        <v>EIA completed modeling and analysis for this report on Thursday, May 2, 2024.</v>
      </c>
      <c r="C43" s="638"/>
      <c r="D43" s="638"/>
      <c r="E43" s="638"/>
      <c r="F43" s="638"/>
      <c r="G43" s="638"/>
      <c r="H43" s="638"/>
      <c r="I43" s="638"/>
      <c r="J43" s="638"/>
      <c r="K43" s="638"/>
      <c r="L43" s="638"/>
      <c r="M43" s="638"/>
      <c r="N43" s="638"/>
      <c r="O43" s="638"/>
      <c r="P43" s="638"/>
      <c r="Q43" s="638"/>
      <c r="AY43" s="389"/>
      <c r="AZ43" s="389"/>
      <c r="BA43" s="389"/>
      <c r="BB43" s="389"/>
      <c r="BC43" s="389"/>
      <c r="BD43" s="470"/>
      <c r="BE43" s="470"/>
      <c r="BF43" s="470"/>
      <c r="BG43" s="389"/>
      <c r="BH43" s="389"/>
      <c r="BI43" s="389"/>
      <c r="BJ43" s="389"/>
    </row>
    <row r="44" spans="1:75" s="319" customFormat="1" ht="12" customHeight="1" x14ac:dyDescent="0.25">
      <c r="A44" s="320"/>
      <c r="B44" s="660" t="s">
        <v>708</v>
      </c>
      <c r="C44" s="661"/>
      <c r="D44" s="661"/>
      <c r="E44" s="661"/>
      <c r="F44" s="661"/>
      <c r="G44" s="661"/>
      <c r="H44" s="661"/>
      <c r="I44" s="661"/>
      <c r="J44" s="661"/>
      <c r="K44" s="661"/>
      <c r="L44" s="661"/>
      <c r="M44" s="661"/>
      <c r="N44" s="661"/>
      <c r="O44" s="661"/>
      <c r="P44" s="661"/>
      <c r="Q44" s="661"/>
      <c r="AY44" s="389"/>
      <c r="AZ44" s="389"/>
      <c r="BA44" s="389"/>
      <c r="BB44" s="389"/>
      <c r="BC44" s="389"/>
      <c r="BD44" s="470"/>
      <c r="BE44" s="470"/>
      <c r="BF44" s="470"/>
      <c r="BG44" s="389"/>
      <c r="BH44" s="389"/>
      <c r="BI44" s="389"/>
      <c r="BJ44" s="389"/>
    </row>
    <row r="45" spans="1:75" s="319" customFormat="1" ht="12" customHeight="1" x14ac:dyDescent="0.25">
      <c r="A45" s="320"/>
      <c r="B45" s="634" t="s">
        <v>290</v>
      </c>
      <c r="C45" s="662"/>
      <c r="D45" s="662"/>
      <c r="E45" s="662"/>
      <c r="F45" s="662"/>
      <c r="G45" s="662"/>
      <c r="H45" s="662"/>
      <c r="I45" s="662"/>
      <c r="J45" s="662"/>
      <c r="K45" s="662"/>
      <c r="L45" s="662"/>
      <c r="M45" s="662"/>
      <c r="N45" s="662"/>
      <c r="O45" s="662"/>
      <c r="P45" s="662"/>
      <c r="Q45" s="663"/>
      <c r="AY45" s="389"/>
      <c r="AZ45" s="389"/>
      <c r="BA45" s="389"/>
      <c r="BB45" s="389"/>
      <c r="BC45" s="389"/>
      <c r="BD45" s="470"/>
      <c r="BE45" s="470"/>
      <c r="BF45" s="470"/>
      <c r="BG45" s="389"/>
      <c r="BH45" s="389"/>
      <c r="BI45" s="389"/>
      <c r="BJ45" s="389"/>
    </row>
    <row r="46" spans="1:75" s="319" customFormat="1" ht="12" customHeight="1" x14ac:dyDescent="0.25">
      <c r="A46" s="320"/>
      <c r="B46" s="634" t="s">
        <v>727</v>
      </c>
      <c r="C46" s="663"/>
      <c r="D46" s="663"/>
      <c r="E46" s="663"/>
      <c r="F46" s="663"/>
      <c r="G46" s="663"/>
      <c r="H46" s="663"/>
      <c r="I46" s="663"/>
      <c r="J46" s="663"/>
      <c r="K46" s="663"/>
      <c r="L46" s="663"/>
      <c r="M46" s="663"/>
      <c r="N46" s="663"/>
      <c r="O46" s="663"/>
      <c r="P46" s="663"/>
      <c r="Q46" s="663"/>
      <c r="AY46" s="389"/>
      <c r="AZ46" s="389"/>
      <c r="BA46" s="389"/>
      <c r="BB46" s="389"/>
      <c r="BC46" s="389"/>
      <c r="BD46" s="470"/>
      <c r="BE46" s="470"/>
      <c r="BF46" s="470"/>
      <c r="BG46" s="389"/>
      <c r="BH46" s="389"/>
      <c r="BI46" s="389"/>
      <c r="BJ46" s="389"/>
    </row>
    <row r="47" spans="1:75" s="319" customFormat="1" ht="12" customHeight="1" x14ac:dyDescent="0.25">
      <c r="A47" s="315"/>
      <c r="B47" s="588" t="s">
        <v>1317</v>
      </c>
      <c r="C47" s="596"/>
      <c r="D47" s="596"/>
      <c r="E47" s="596"/>
      <c r="F47" s="596"/>
      <c r="G47" s="596"/>
      <c r="H47" s="596"/>
      <c r="I47" s="596"/>
      <c r="J47" s="596"/>
      <c r="K47" s="596"/>
      <c r="L47" s="596"/>
      <c r="M47" s="596"/>
      <c r="N47" s="596"/>
      <c r="O47" s="596"/>
      <c r="P47" s="596"/>
      <c r="Q47" s="594"/>
      <c r="AY47" s="389"/>
      <c r="AZ47" s="389"/>
      <c r="BA47" s="389"/>
      <c r="BB47" s="389"/>
      <c r="BC47" s="389"/>
      <c r="BD47" s="470"/>
      <c r="BE47" s="470"/>
      <c r="BF47" s="470"/>
      <c r="BG47" s="389"/>
      <c r="BH47" s="389"/>
      <c r="BI47" s="389"/>
      <c r="BJ47" s="389"/>
    </row>
    <row r="48" spans="1:75" ht="12.5" x14ac:dyDescent="0.25">
      <c r="B48" s="674" t="s">
        <v>1318</v>
      </c>
      <c r="C48" s="663"/>
      <c r="D48" s="663"/>
      <c r="E48" s="663"/>
      <c r="F48" s="663"/>
      <c r="G48" s="663"/>
      <c r="H48" s="663"/>
      <c r="I48" s="663"/>
      <c r="J48" s="663"/>
      <c r="K48" s="663"/>
      <c r="L48" s="663"/>
      <c r="M48" s="663"/>
      <c r="N48" s="663"/>
      <c r="O48" s="663"/>
      <c r="P48" s="663"/>
      <c r="Q48" s="663"/>
      <c r="BK48" s="292"/>
      <c r="BL48" s="292"/>
      <c r="BM48" s="292"/>
      <c r="BN48" s="292"/>
      <c r="BO48" s="292"/>
      <c r="BP48" s="292"/>
      <c r="BQ48" s="292"/>
      <c r="BR48" s="292"/>
      <c r="BS48" s="292"/>
      <c r="BT48" s="292"/>
      <c r="BU48" s="292"/>
      <c r="BV48" s="292"/>
    </row>
    <row r="49" spans="2:74" ht="12.5" x14ac:dyDescent="0.25">
      <c r="B49" s="673" t="s">
        <v>1319</v>
      </c>
      <c r="C49" s="663"/>
      <c r="D49" s="663"/>
      <c r="E49" s="663"/>
      <c r="F49" s="663"/>
      <c r="G49" s="663"/>
      <c r="H49" s="663"/>
      <c r="I49" s="663"/>
      <c r="J49" s="663"/>
      <c r="K49" s="663"/>
      <c r="L49" s="663"/>
      <c r="M49" s="663"/>
      <c r="N49" s="663"/>
      <c r="O49" s="663"/>
      <c r="P49" s="663"/>
      <c r="Q49" s="663"/>
      <c r="BK49" s="292"/>
      <c r="BL49" s="292"/>
      <c r="BM49" s="292"/>
      <c r="BN49" s="292"/>
      <c r="BO49" s="292"/>
      <c r="BP49" s="292"/>
      <c r="BQ49" s="292"/>
      <c r="BR49" s="292"/>
      <c r="BS49" s="292"/>
      <c r="BT49" s="292"/>
      <c r="BU49" s="292"/>
      <c r="BV49" s="292"/>
    </row>
    <row r="50" spans="2:74" x14ac:dyDescent="0.25">
      <c r="BK50" s="292"/>
      <c r="BL50" s="292"/>
      <c r="BM50" s="292"/>
      <c r="BN50" s="292"/>
      <c r="BO50" s="292"/>
      <c r="BP50" s="292"/>
      <c r="BQ50" s="292"/>
      <c r="BR50" s="292"/>
      <c r="BS50" s="292"/>
      <c r="BT50" s="292"/>
      <c r="BU50" s="292"/>
      <c r="BV50" s="292"/>
    </row>
    <row r="51" spans="2:74" x14ac:dyDescent="0.25">
      <c r="BK51" s="292"/>
      <c r="BL51" s="292"/>
      <c r="BM51" s="292"/>
      <c r="BN51" s="292"/>
      <c r="BO51" s="292"/>
      <c r="BP51" s="292"/>
      <c r="BQ51" s="292"/>
      <c r="BR51" s="292"/>
      <c r="BS51" s="292"/>
      <c r="BT51" s="292"/>
      <c r="BU51" s="292"/>
      <c r="BV51" s="292"/>
    </row>
    <row r="52" spans="2:74" x14ac:dyDescent="0.25">
      <c r="BK52" s="292"/>
      <c r="BL52" s="292"/>
      <c r="BM52" s="292"/>
      <c r="BN52" s="292"/>
      <c r="BO52" s="292"/>
      <c r="BP52" s="292"/>
      <c r="BQ52" s="292"/>
      <c r="BR52" s="292"/>
      <c r="BS52" s="292"/>
      <c r="BT52" s="292"/>
      <c r="BU52" s="292"/>
      <c r="BV52" s="292"/>
    </row>
    <row r="53" spans="2:74" x14ac:dyDescent="0.25">
      <c r="BK53" s="292"/>
      <c r="BL53" s="292"/>
      <c r="BM53" s="292"/>
      <c r="BN53" s="292"/>
      <c r="BO53" s="292"/>
      <c r="BP53" s="292"/>
      <c r="BQ53" s="292"/>
      <c r="BR53" s="292"/>
      <c r="BS53" s="292"/>
      <c r="BT53" s="292"/>
      <c r="BU53" s="292"/>
      <c r="BV53" s="292"/>
    </row>
    <row r="54" spans="2:74" x14ac:dyDescent="0.25">
      <c r="BK54" s="292"/>
      <c r="BL54" s="292"/>
      <c r="BM54" s="292"/>
      <c r="BN54" s="292"/>
      <c r="BO54" s="292"/>
      <c r="BP54" s="292"/>
      <c r="BQ54" s="292"/>
      <c r="BR54" s="292"/>
      <c r="BS54" s="292"/>
      <c r="BT54" s="292"/>
      <c r="BU54" s="292"/>
      <c r="BV54" s="292"/>
    </row>
    <row r="55" spans="2:74" x14ac:dyDescent="0.25">
      <c r="BK55" s="292"/>
      <c r="BL55" s="292"/>
      <c r="BM55" s="292"/>
      <c r="BN55" s="292"/>
      <c r="BO55" s="292"/>
      <c r="BP55" s="292"/>
      <c r="BQ55" s="292"/>
      <c r="BR55" s="292"/>
      <c r="BS55" s="292"/>
      <c r="BT55" s="292"/>
      <c r="BU55" s="292"/>
      <c r="BV55" s="292"/>
    </row>
    <row r="56" spans="2:74" x14ac:dyDescent="0.25">
      <c r="BK56" s="292"/>
      <c r="BL56" s="292"/>
      <c r="BM56" s="292"/>
      <c r="BN56" s="292"/>
      <c r="BO56" s="292"/>
      <c r="BP56" s="292"/>
      <c r="BQ56" s="292"/>
      <c r="BR56" s="292"/>
      <c r="BS56" s="292"/>
      <c r="BT56" s="292"/>
      <c r="BU56" s="292"/>
      <c r="BV56" s="292"/>
    </row>
    <row r="57" spans="2:74" x14ac:dyDescent="0.25">
      <c r="BK57" s="292"/>
      <c r="BL57" s="292"/>
      <c r="BM57" s="292"/>
      <c r="BN57" s="292"/>
      <c r="BO57" s="292"/>
      <c r="BP57" s="292"/>
      <c r="BQ57" s="292"/>
      <c r="BR57" s="292"/>
      <c r="BS57" s="292"/>
      <c r="BT57" s="292"/>
      <c r="BU57" s="292"/>
      <c r="BV57" s="292"/>
    </row>
    <row r="58" spans="2:74" x14ac:dyDescent="0.25">
      <c r="BK58" s="292"/>
      <c r="BL58" s="292"/>
      <c r="BM58" s="292"/>
      <c r="BN58" s="292"/>
      <c r="BO58" s="292"/>
      <c r="BP58" s="292"/>
      <c r="BQ58" s="292"/>
      <c r="BR58" s="292"/>
      <c r="BS58" s="292"/>
      <c r="BT58" s="292"/>
      <c r="BU58" s="292"/>
      <c r="BV58" s="292"/>
    </row>
    <row r="59" spans="2:74" x14ac:dyDescent="0.25">
      <c r="BK59" s="292"/>
      <c r="BL59" s="292"/>
      <c r="BM59" s="292"/>
      <c r="BN59" s="292"/>
      <c r="BO59" s="292"/>
      <c r="BP59" s="292"/>
      <c r="BQ59" s="292"/>
      <c r="BR59" s="292"/>
      <c r="BS59" s="292"/>
      <c r="BT59" s="292"/>
      <c r="BU59" s="292"/>
      <c r="BV59" s="292"/>
    </row>
    <row r="60" spans="2:74" x14ac:dyDescent="0.25">
      <c r="BK60" s="292"/>
      <c r="BL60" s="292"/>
      <c r="BM60" s="292"/>
      <c r="BN60" s="292"/>
      <c r="BO60" s="292"/>
      <c r="BP60" s="292"/>
      <c r="BQ60" s="292"/>
      <c r="BR60" s="292"/>
      <c r="BS60" s="292"/>
      <c r="BT60" s="292"/>
      <c r="BU60" s="292"/>
      <c r="BV60" s="292"/>
    </row>
    <row r="61" spans="2:74" x14ac:dyDescent="0.25">
      <c r="BK61" s="292"/>
      <c r="BL61" s="292"/>
      <c r="BM61" s="292"/>
      <c r="BN61" s="292"/>
      <c r="BO61" s="292"/>
      <c r="BP61" s="292"/>
      <c r="BQ61" s="292"/>
      <c r="BR61" s="292"/>
      <c r="BS61" s="292"/>
      <c r="BT61" s="292"/>
      <c r="BU61" s="292"/>
      <c r="BV61" s="292"/>
    </row>
    <row r="62" spans="2:74" x14ac:dyDescent="0.25">
      <c r="BK62" s="292"/>
      <c r="BL62" s="292"/>
      <c r="BM62" s="292"/>
      <c r="BN62" s="292"/>
      <c r="BO62" s="292"/>
      <c r="BP62" s="292"/>
      <c r="BQ62" s="292"/>
      <c r="BR62" s="292"/>
      <c r="BS62" s="292"/>
      <c r="BT62" s="292"/>
      <c r="BU62" s="292"/>
      <c r="BV62" s="292"/>
    </row>
    <row r="63" spans="2:74" x14ac:dyDescent="0.25">
      <c r="BK63" s="292"/>
      <c r="BL63" s="292"/>
      <c r="BM63" s="292"/>
      <c r="BN63" s="292"/>
      <c r="BO63" s="292"/>
      <c r="BP63" s="292"/>
      <c r="BQ63" s="292"/>
      <c r="BR63" s="292"/>
      <c r="BS63" s="292"/>
      <c r="BT63" s="292"/>
      <c r="BU63" s="292"/>
      <c r="BV63" s="292"/>
    </row>
    <row r="64" spans="2:74" x14ac:dyDescent="0.25">
      <c r="BK64" s="292"/>
      <c r="BL64" s="292"/>
      <c r="BM64" s="292"/>
      <c r="BN64" s="292"/>
      <c r="BO64" s="292"/>
      <c r="BP64" s="292"/>
      <c r="BQ64" s="292"/>
      <c r="BR64" s="292"/>
      <c r="BS64" s="292"/>
      <c r="BT64" s="292"/>
      <c r="BU64" s="292"/>
      <c r="BV64" s="292"/>
    </row>
    <row r="65" spans="63:74" x14ac:dyDescent="0.25">
      <c r="BK65" s="292"/>
      <c r="BL65" s="292"/>
      <c r="BM65" s="292"/>
      <c r="BN65" s="292"/>
      <c r="BO65" s="292"/>
      <c r="BP65" s="292"/>
      <c r="BQ65" s="292"/>
      <c r="BR65" s="292"/>
      <c r="BS65" s="292"/>
      <c r="BT65" s="292"/>
      <c r="BU65" s="292"/>
      <c r="BV65" s="292"/>
    </row>
    <row r="66" spans="63:74" x14ac:dyDescent="0.25">
      <c r="BK66" s="292"/>
      <c r="BL66" s="292"/>
      <c r="BM66" s="292"/>
      <c r="BN66" s="292"/>
      <c r="BO66" s="292"/>
      <c r="BP66" s="292"/>
      <c r="BQ66" s="292"/>
      <c r="BR66" s="292"/>
      <c r="BS66" s="292"/>
      <c r="BT66" s="292"/>
      <c r="BU66" s="292"/>
      <c r="BV66" s="292"/>
    </row>
    <row r="67" spans="63:74" x14ac:dyDescent="0.25">
      <c r="BK67" s="292"/>
      <c r="BL67" s="292"/>
      <c r="BM67" s="292"/>
      <c r="BN67" s="292"/>
      <c r="BO67" s="292"/>
      <c r="BP67" s="292"/>
      <c r="BQ67" s="292"/>
      <c r="BR67" s="292"/>
      <c r="BS67" s="292"/>
      <c r="BT67" s="292"/>
      <c r="BU67" s="292"/>
      <c r="BV67" s="292"/>
    </row>
    <row r="68" spans="63:74" x14ac:dyDescent="0.25">
      <c r="BK68" s="292"/>
      <c r="BL68" s="292"/>
      <c r="BM68" s="292"/>
      <c r="BN68" s="292"/>
      <c r="BO68" s="292"/>
      <c r="BP68" s="292"/>
      <c r="BQ68" s="292"/>
      <c r="BR68" s="292"/>
      <c r="BS68" s="292"/>
      <c r="BT68" s="292"/>
      <c r="BU68" s="292"/>
      <c r="BV68" s="292"/>
    </row>
    <row r="69" spans="63:74" x14ac:dyDescent="0.25">
      <c r="BK69" s="292"/>
      <c r="BL69" s="292"/>
      <c r="BM69" s="292"/>
      <c r="BN69" s="292"/>
      <c r="BO69" s="292"/>
      <c r="BP69" s="292"/>
      <c r="BQ69" s="292"/>
      <c r="BR69" s="292"/>
      <c r="BS69" s="292"/>
      <c r="BT69" s="292"/>
      <c r="BU69" s="292"/>
      <c r="BV69" s="292"/>
    </row>
    <row r="70" spans="63:74" x14ac:dyDescent="0.25">
      <c r="BK70" s="292"/>
      <c r="BL70" s="292"/>
      <c r="BM70" s="292"/>
      <c r="BN70" s="292"/>
      <c r="BO70" s="292"/>
      <c r="BP70" s="292"/>
      <c r="BQ70" s="292"/>
      <c r="BR70" s="292"/>
      <c r="BS70" s="292"/>
      <c r="BT70" s="292"/>
      <c r="BU70" s="292"/>
      <c r="BV70" s="292"/>
    </row>
    <row r="71" spans="63:74" x14ac:dyDescent="0.25">
      <c r="BK71" s="292"/>
      <c r="BL71" s="292"/>
      <c r="BM71" s="292"/>
      <c r="BN71" s="292"/>
      <c r="BO71" s="292"/>
      <c r="BP71" s="292"/>
      <c r="BQ71" s="292"/>
      <c r="BR71" s="292"/>
      <c r="BS71" s="292"/>
      <c r="BT71" s="292"/>
      <c r="BU71" s="292"/>
      <c r="BV71" s="292"/>
    </row>
    <row r="72" spans="63:74" x14ac:dyDescent="0.25">
      <c r="BK72" s="292"/>
      <c r="BL72" s="292"/>
      <c r="BM72" s="292"/>
      <c r="BN72" s="292"/>
      <c r="BO72" s="292"/>
      <c r="BP72" s="292"/>
      <c r="BQ72" s="292"/>
      <c r="BR72" s="292"/>
      <c r="BS72" s="292"/>
      <c r="BT72" s="292"/>
      <c r="BU72" s="292"/>
      <c r="BV72" s="292"/>
    </row>
    <row r="73" spans="63:74" x14ac:dyDescent="0.25">
      <c r="BK73" s="292"/>
      <c r="BL73" s="292"/>
      <c r="BM73" s="292"/>
      <c r="BN73" s="292"/>
      <c r="BO73" s="292"/>
      <c r="BP73" s="292"/>
      <c r="BQ73" s="292"/>
      <c r="BR73" s="292"/>
      <c r="BS73" s="292"/>
      <c r="BT73" s="292"/>
      <c r="BU73" s="292"/>
      <c r="BV73" s="292"/>
    </row>
    <row r="74" spans="63:74" x14ac:dyDescent="0.25">
      <c r="BK74" s="292"/>
      <c r="BL74" s="292"/>
      <c r="BM74" s="292"/>
      <c r="BN74" s="292"/>
      <c r="BO74" s="292"/>
      <c r="BP74" s="292"/>
      <c r="BQ74" s="292"/>
      <c r="BR74" s="292"/>
      <c r="BS74" s="292"/>
      <c r="BT74" s="292"/>
      <c r="BU74" s="292"/>
      <c r="BV74" s="292"/>
    </row>
    <row r="75" spans="63:74" x14ac:dyDescent="0.25">
      <c r="BK75" s="292"/>
      <c r="BL75" s="292"/>
      <c r="BM75" s="292"/>
      <c r="BN75" s="292"/>
      <c r="BO75" s="292"/>
      <c r="BP75" s="292"/>
      <c r="BQ75" s="292"/>
      <c r="BR75" s="292"/>
      <c r="BS75" s="292"/>
      <c r="BT75" s="292"/>
      <c r="BU75" s="292"/>
      <c r="BV75" s="292"/>
    </row>
    <row r="76" spans="63:74" x14ac:dyDescent="0.25">
      <c r="BK76" s="292"/>
      <c r="BL76" s="292"/>
      <c r="BM76" s="292"/>
      <c r="BN76" s="292"/>
      <c r="BO76" s="292"/>
      <c r="BP76" s="292"/>
      <c r="BQ76" s="292"/>
      <c r="BR76" s="292"/>
      <c r="BS76" s="292"/>
      <c r="BT76" s="292"/>
      <c r="BU76" s="292"/>
      <c r="BV76" s="292"/>
    </row>
    <row r="77" spans="63:74" x14ac:dyDescent="0.25">
      <c r="BK77" s="292"/>
      <c r="BL77" s="292"/>
      <c r="BM77" s="292"/>
      <c r="BN77" s="292"/>
      <c r="BO77" s="292"/>
      <c r="BP77" s="292"/>
      <c r="BQ77" s="292"/>
      <c r="BR77" s="292"/>
      <c r="BS77" s="292"/>
      <c r="BT77" s="292"/>
      <c r="BU77" s="292"/>
      <c r="BV77" s="292"/>
    </row>
    <row r="78" spans="63:74" x14ac:dyDescent="0.25">
      <c r="BK78" s="292"/>
      <c r="BL78" s="292"/>
      <c r="BM78" s="292"/>
      <c r="BN78" s="292"/>
      <c r="BO78" s="292"/>
      <c r="BP78" s="292"/>
      <c r="BQ78" s="292"/>
      <c r="BR78" s="292"/>
      <c r="BS78" s="292"/>
      <c r="BT78" s="292"/>
      <c r="BU78" s="292"/>
      <c r="BV78" s="292"/>
    </row>
    <row r="79" spans="63:74" x14ac:dyDescent="0.25">
      <c r="BK79" s="292"/>
      <c r="BL79" s="292"/>
      <c r="BM79" s="292"/>
      <c r="BN79" s="292"/>
      <c r="BO79" s="292"/>
      <c r="BP79" s="292"/>
      <c r="BQ79" s="292"/>
      <c r="BR79" s="292"/>
      <c r="BS79" s="292"/>
      <c r="BT79" s="292"/>
      <c r="BU79" s="292"/>
      <c r="BV79" s="292"/>
    </row>
    <row r="80" spans="63:74" x14ac:dyDescent="0.25">
      <c r="BK80" s="292"/>
      <c r="BL80" s="292"/>
      <c r="BM80" s="292"/>
      <c r="BN80" s="292"/>
      <c r="BO80" s="292"/>
      <c r="BP80" s="292"/>
      <c r="BQ80" s="292"/>
      <c r="BR80" s="292"/>
      <c r="BS80" s="292"/>
      <c r="BT80" s="292"/>
      <c r="BU80" s="292"/>
      <c r="BV80" s="292"/>
    </row>
    <row r="81" spans="63:74" x14ac:dyDescent="0.25">
      <c r="BK81" s="292"/>
      <c r="BL81" s="292"/>
      <c r="BM81" s="292"/>
      <c r="BN81" s="292"/>
      <c r="BO81" s="292"/>
      <c r="BP81" s="292"/>
      <c r="BQ81" s="292"/>
      <c r="BR81" s="292"/>
      <c r="BS81" s="292"/>
      <c r="BT81" s="292"/>
      <c r="BU81" s="292"/>
      <c r="BV81" s="292"/>
    </row>
    <row r="82" spans="63:74" x14ac:dyDescent="0.25">
      <c r="BK82" s="292"/>
      <c r="BL82" s="292"/>
      <c r="BM82" s="292"/>
      <c r="BN82" s="292"/>
      <c r="BO82" s="292"/>
      <c r="BP82" s="292"/>
      <c r="BQ82" s="292"/>
      <c r="BR82" s="292"/>
      <c r="BS82" s="292"/>
      <c r="BT82" s="292"/>
      <c r="BU82" s="292"/>
      <c r="BV82" s="292"/>
    </row>
    <row r="83" spans="63:74" x14ac:dyDescent="0.25">
      <c r="BK83" s="292"/>
      <c r="BL83" s="292"/>
      <c r="BM83" s="292"/>
      <c r="BN83" s="292"/>
      <c r="BO83" s="292"/>
      <c r="BP83" s="292"/>
      <c r="BQ83" s="292"/>
      <c r="BR83" s="292"/>
      <c r="BS83" s="292"/>
      <c r="BT83" s="292"/>
      <c r="BU83" s="292"/>
      <c r="BV83" s="292"/>
    </row>
    <row r="84" spans="63:74" x14ac:dyDescent="0.25">
      <c r="BK84" s="292"/>
      <c r="BL84" s="292"/>
      <c r="BM84" s="292"/>
      <c r="BN84" s="292"/>
      <c r="BO84" s="292"/>
      <c r="BP84" s="292"/>
      <c r="BQ84" s="292"/>
      <c r="BR84" s="292"/>
      <c r="BS84" s="292"/>
      <c r="BT84" s="292"/>
      <c r="BU84" s="292"/>
      <c r="BV84" s="292"/>
    </row>
    <row r="85" spans="63:74" x14ac:dyDescent="0.25">
      <c r="BK85" s="292"/>
      <c r="BL85" s="292"/>
      <c r="BM85" s="292"/>
      <c r="BN85" s="292"/>
      <c r="BO85" s="292"/>
      <c r="BP85" s="292"/>
      <c r="BQ85" s="292"/>
      <c r="BR85" s="292"/>
      <c r="BS85" s="292"/>
      <c r="BT85" s="292"/>
      <c r="BU85" s="292"/>
      <c r="BV85" s="292"/>
    </row>
    <row r="86" spans="63:74" x14ac:dyDescent="0.25">
      <c r="BK86" s="292"/>
      <c r="BL86" s="292"/>
      <c r="BM86" s="292"/>
      <c r="BN86" s="292"/>
      <c r="BO86" s="292"/>
      <c r="BP86" s="292"/>
      <c r="BQ86" s="292"/>
      <c r="BR86" s="292"/>
      <c r="BS86" s="292"/>
      <c r="BT86" s="292"/>
      <c r="BU86" s="292"/>
      <c r="BV86" s="292"/>
    </row>
    <row r="87" spans="63:74" x14ac:dyDescent="0.25">
      <c r="BK87" s="292"/>
      <c r="BL87" s="292"/>
      <c r="BM87" s="292"/>
      <c r="BN87" s="292"/>
      <c r="BO87" s="292"/>
      <c r="BP87" s="292"/>
      <c r="BQ87" s="292"/>
      <c r="BR87" s="292"/>
      <c r="BS87" s="292"/>
      <c r="BT87" s="292"/>
      <c r="BU87" s="292"/>
      <c r="BV87" s="292"/>
    </row>
    <row r="88" spans="63:74" x14ac:dyDescent="0.25">
      <c r="BK88" s="292"/>
      <c r="BL88" s="292"/>
      <c r="BM88" s="292"/>
      <c r="BN88" s="292"/>
      <c r="BO88" s="292"/>
      <c r="BP88" s="292"/>
      <c r="BQ88" s="292"/>
      <c r="BR88" s="292"/>
      <c r="BS88" s="292"/>
      <c r="BT88" s="292"/>
      <c r="BU88" s="292"/>
      <c r="BV88" s="292"/>
    </row>
    <row r="89" spans="63:74" x14ac:dyDescent="0.25">
      <c r="BK89" s="292"/>
      <c r="BL89" s="292"/>
      <c r="BM89" s="292"/>
      <c r="BN89" s="292"/>
      <c r="BO89" s="292"/>
      <c r="BP89" s="292"/>
      <c r="BQ89" s="292"/>
      <c r="BR89" s="292"/>
      <c r="BS89" s="292"/>
      <c r="BT89" s="292"/>
      <c r="BU89" s="292"/>
      <c r="BV89" s="292"/>
    </row>
    <row r="90" spans="63:74" x14ac:dyDescent="0.25">
      <c r="BK90" s="292"/>
      <c r="BL90" s="292"/>
      <c r="BM90" s="292"/>
      <c r="BN90" s="292"/>
      <c r="BO90" s="292"/>
      <c r="BP90" s="292"/>
      <c r="BQ90" s="292"/>
      <c r="BR90" s="292"/>
      <c r="BS90" s="292"/>
      <c r="BT90" s="292"/>
      <c r="BU90" s="292"/>
      <c r="BV90" s="292"/>
    </row>
    <row r="91" spans="63:74" x14ac:dyDescent="0.25">
      <c r="BK91" s="292"/>
      <c r="BL91" s="292"/>
      <c r="BM91" s="292"/>
      <c r="BN91" s="292"/>
      <c r="BO91" s="292"/>
      <c r="BP91" s="292"/>
      <c r="BQ91" s="292"/>
      <c r="BR91" s="292"/>
      <c r="BS91" s="292"/>
      <c r="BT91" s="292"/>
      <c r="BU91" s="292"/>
      <c r="BV91" s="292"/>
    </row>
    <row r="92" spans="63:74" x14ac:dyDescent="0.25">
      <c r="BK92" s="292"/>
      <c r="BL92" s="292"/>
      <c r="BM92" s="292"/>
      <c r="BN92" s="292"/>
      <c r="BO92" s="292"/>
      <c r="BP92" s="292"/>
      <c r="BQ92" s="292"/>
      <c r="BR92" s="292"/>
      <c r="BS92" s="292"/>
      <c r="BT92" s="292"/>
      <c r="BU92" s="292"/>
      <c r="BV92" s="292"/>
    </row>
    <row r="93" spans="63:74" x14ac:dyDescent="0.25">
      <c r="BK93" s="292"/>
      <c r="BL93" s="292"/>
      <c r="BM93" s="292"/>
      <c r="BN93" s="292"/>
      <c r="BO93" s="292"/>
      <c r="BP93" s="292"/>
      <c r="BQ93" s="292"/>
      <c r="BR93" s="292"/>
      <c r="BS93" s="292"/>
      <c r="BT93" s="292"/>
      <c r="BU93" s="292"/>
      <c r="BV93" s="292"/>
    </row>
    <row r="94" spans="63:74" x14ac:dyDescent="0.25">
      <c r="BK94" s="292"/>
      <c r="BL94" s="292"/>
      <c r="BM94" s="292"/>
      <c r="BN94" s="292"/>
      <c r="BO94" s="292"/>
      <c r="BP94" s="292"/>
      <c r="BQ94" s="292"/>
      <c r="BR94" s="292"/>
      <c r="BS94" s="292"/>
      <c r="BT94" s="292"/>
      <c r="BU94" s="292"/>
      <c r="BV94" s="292"/>
    </row>
    <row r="95" spans="63:74" x14ac:dyDescent="0.25">
      <c r="BK95" s="292"/>
      <c r="BL95" s="292"/>
      <c r="BM95" s="292"/>
      <c r="BN95" s="292"/>
      <c r="BO95" s="292"/>
      <c r="BP95" s="292"/>
      <c r="BQ95" s="292"/>
      <c r="BR95" s="292"/>
      <c r="BS95" s="292"/>
      <c r="BT95" s="292"/>
      <c r="BU95" s="292"/>
      <c r="BV95" s="292"/>
    </row>
    <row r="96" spans="63:74" x14ac:dyDescent="0.25">
      <c r="BK96" s="292"/>
      <c r="BL96" s="292"/>
      <c r="BM96" s="292"/>
      <c r="BN96" s="292"/>
      <c r="BO96" s="292"/>
      <c r="BP96" s="292"/>
      <c r="BQ96" s="292"/>
      <c r="BR96" s="292"/>
      <c r="BS96" s="292"/>
      <c r="BT96" s="292"/>
      <c r="BU96" s="292"/>
      <c r="BV96" s="292"/>
    </row>
    <row r="97" spans="63:74" x14ac:dyDescent="0.25">
      <c r="BK97" s="292"/>
      <c r="BL97" s="292"/>
      <c r="BM97" s="292"/>
      <c r="BN97" s="292"/>
      <c r="BO97" s="292"/>
      <c r="BP97" s="292"/>
      <c r="BQ97" s="292"/>
      <c r="BR97" s="292"/>
      <c r="BS97" s="292"/>
      <c r="BT97" s="292"/>
      <c r="BU97" s="292"/>
      <c r="BV97" s="292"/>
    </row>
    <row r="98" spans="63:74" x14ac:dyDescent="0.25">
      <c r="BK98" s="292"/>
      <c r="BL98" s="292"/>
      <c r="BM98" s="292"/>
      <c r="BN98" s="292"/>
      <c r="BO98" s="292"/>
      <c r="BP98" s="292"/>
      <c r="BQ98" s="292"/>
      <c r="BR98" s="292"/>
      <c r="BS98" s="292"/>
      <c r="BT98" s="292"/>
      <c r="BU98" s="292"/>
      <c r="BV98" s="292"/>
    </row>
    <row r="99" spans="63:74" x14ac:dyDescent="0.25">
      <c r="BK99" s="292"/>
      <c r="BL99" s="292"/>
      <c r="BM99" s="292"/>
      <c r="BN99" s="292"/>
      <c r="BO99" s="292"/>
      <c r="BP99" s="292"/>
      <c r="BQ99" s="292"/>
      <c r="BR99" s="292"/>
      <c r="BS99" s="292"/>
      <c r="BT99" s="292"/>
      <c r="BU99" s="292"/>
      <c r="BV99" s="292"/>
    </row>
    <row r="100" spans="63:74" x14ac:dyDescent="0.25">
      <c r="BK100" s="292"/>
      <c r="BL100" s="292"/>
      <c r="BM100" s="292"/>
      <c r="BN100" s="292"/>
      <c r="BO100" s="292"/>
      <c r="BP100" s="292"/>
      <c r="BQ100" s="292"/>
      <c r="BR100" s="292"/>
      <c r="BS100" s="292"/>
      <c r="BT100" s="292"/>
      <c r="BU100" s="292"/>
      <c r="BV100" s="292"/>
    </row>
    <row r="101" spans="63:74" x14ac:dyDescent="0.25">
      <c r="BK101" s="292"/>
      <c r="BL101" s="292"/>
      <c r="BM101" s="292"/>
      <c r="BN101" s="292"/>
      <c r="BO101" s="292"/>
      <c r="BP101" s="292"/>
      <c r="BQ101" s="292"/>
      <c r="BR101" s="292"/>
      <c r="BS101" s="292"/>
      <c r="BT101" s="292"/>
      <c r="BU101" s="292"/>
      <c r="BV101" s="292"/>
    </row>
    <row r="102" spans="63:74" x14ac:dyDescent="0.25">
      <c r="BK102" s="292"/>
      <c r="BL102" s="292"/>
      <c r="BM102" s="292"/>
      <c r="BN102" s="292"/>
      <c r="BO102" s="292"/>
      <c r="BP102" s="292"/>
      <c r="BQ102" s="292"/>
      <c r="BR102" s="292"/>
      <c r="BS102" s="292"/>
      <c r="BT102" s="292"/>
      <c r="BU102" s="292"/>
      <c r="BV102" s="292"/>
    </row>
    <row r="103" spans="63:74" x14ac:dyDescent="0.25">
      <c r="BK103" s="292"/>
      <c r="BL103" s="292"/>
      <c r="BM103" s="292"/>
      <c r="BN103" s="292"/>
      <c r="BO103" s="292"/>
      <c r="BP103" s="292"/>
      <c r="BQ103" s="292"/>
      <c r="BR103" s="292"/>
      <c r="BS103" s="292"/>
      <c r="BT103" s="292"/>
      <c r="BU103" s="292"/>
      <c r="BV103" s="292"/>
    </row>
    <row r="104" spans="63:74" x14ac:dyDescent="0.25">
      <c r="BK104" s="292"/>
      <c r="BL104" s="292"/>
      <c r="BM104" s="292"/>
      <c r="BN104" s="292"/>
      <c r="BO104" s="292"/>
      <c r="BP104" s="292"/>
      <c r="BQ104" s="292"/>
      <c r="BR104" s="292"/>
      <c r="BS104" s="292"/>
      <c r="BT104" s="292"/>
      <c r="BU104" s="292"/>
      <c r="BV104" s="292"/>
    </row>
    <row r="105" spans="63:74" x14ac:dyDescent="0.25">
      <c r="BK105" s="292"/>
      <c r="BL105" s="292"/>
      <c r="BM105" s="292"/>
      <c r="BN105" s="292"/>
      <c r="BO105" s="292"/>
      <c r="BP105" s="292"/>
      <c r="BQ105" s="292"/>
      <c r="BR105" s="292"/>
      <c r="BS105" s="292"/>
      <c r="BT105" s="292"/>
      <c r="BU105" s="292"/>
      <c r="BV105" s="292"/>
    </row>
    <row r="106" spans="63:74" x14ac:dyDescent="0.25">
      <c r="BK106" s="292"/>
      <c r="BL106" s="292"/>
      <c r="BM106" s="292"/>
      <c r="BN106" s="292"/>
      <c r="BO106" s="292"/>
      <c r="BP106" s="292"/>
      <c r="BQ106" s="292"/>
      <c r="BR106" s="292"/>
      <c r="BS106" s="292"/>
      <c r="BT106" s="292"/>
      <c r="BU106" s="292"/>
      <c r="BV106" s="292"/>
    </row>
    <row r="107" spans="63:74" x14ac:dyDescent="0.25">
      <c r="BK107" s="292"/>
      <c r="BL107" s="292"/>
      <c r="BM107" s="292"/>
      <c r="BN107" s="292"/>
      <c r="BO107" s="292"/>
      <c r="BP107" s="292"/>
      <c r="BQ107" s="292"/>
      <c r="BR107" s="292"/>
      <c r="BS107" s="292"/>
      <c r="BT107" s="292"/>
      <c r="BU107" s="292"/>
      <c r="BV107" s="292"/>
    </row>
    <row r="108" spans="63:74" x14ac:dyDescent="0.25">
      <c r="BK108" s="292"/>
      <c r="BL108" s="292"/>
      <c r="BM108" s="292"/>
      <c r="BN108" s="292"/>
      <c r="BO108" s="292"/>
      <c r="BP108" s="292"/>
      <c r="BQ108" s="292"/>
      <c r="BR108" s="292"/>
      <c r="BS108" s="292"/>
      <c r="BT108" s="292"/>
      <c r="BU108" s="292"/>
      <c r="BV108" s="292"/>
    </row>
    <row r="109" spans="63:74" x14ac:dyDescent="0.25">
      <c r="BK109" s="292"/>
      <c r="BL109" s="292"/>
      <c r="BM109" s="292"/>
      <c r="BN109" s="292"/>
      <c r="BO109" s="292"/>
      <c r="BP109" s="292"/>
      <c r="BQ109" s="292"/>
      <c r="BR109" s="292"/>
      <c r="BS109" s="292"/>
      <c r="BT109" s="292"/>
      <c r="BU109" s="292"/>
      <c r="BV109" s="292"/>
    </row>
    <row r="110" spans="63:74" x14ac:dyDescent="0.25">
      <c r="BK110" s="292"/>
      <c r="BL110" s="292"/>
      <c r="BM110" s="292"/>
      <c r="BN110" s="292"/>
      <c r="BO110" s="292"/>
      <c r="BP110" s="292"/>
      <c r="BQ110" s="292"/>
      <c r="BR110" s="292"/>
      <c r="BS110" s="292"/>
      <c r="BT110" s="292"/>
      <c r="BU110" s="292"/>
      <c r="BV110" s="292"/>
    </row>
    <row r="111" spans="63:74" x14ac:dyDescent="0.25">
      <c r="BK111" s="292"/>
      <c r="BL111" s="292"/>
      <c r="BM111" s="292"/>
      <c r="BN111" s="292"/>
      <c r="BO111" s="292"/>
      <c r="BP111" s="292"/>
      <c r="BQ111" s="292"/>
      <c r="BR111" s="292"/>
      <c r="BS111" s="292"/>
      <c r="BT111" s="292"/>
      <c r="BU111" s="292"/>
      <c r="BV111" s="292"/>
    </row>
    <row r="112" spans="63:74" x14ac:dyDescent="0.25">
      <c r="BK112" s="292"/>
      <c r="BL112" s="292"/>
      <c r="BM112" s="292"/>
      <c r="BN112" s="292"/>
      <c r="BO112" s="292"/>
      <c r="BP112" s="292"/>
      <c r="BQ112" s="292"/>
      <c r="BR112" s="292"/>
      <c r="BS112" s="292"/>
      <c r="BT112" s="292"/>
      <c r="BU112" s="292"/>
      <c r="BV112" s="292"/>
    </row>
    <row r="113" spans="63:74" x14ac:dyDescent="0.25">
      <c r="BK113" s="292"/>
      <c r="BL113" s="292"/>
      <c r="BM113" s="292"/>
      <c r="BN113" s="292"/>
      <c r="BO113" s="292"/>
      <c r="BP113" s="292"/>
      <c r="BQ113" s="292"/>
      <c r="BR113" s="292"/>
      <c r="BS113" s="292"/>
      <c r="BT113" s="292"/>
      <c r="BU113" s="292"/>
      <c r="BV113" s="292"/>
    </row>
    <row r="114" spans="63:74" x14ac:dyDescent="0.25">
      <c r="BK114" s="292"/>
      <c r="BL114" s="292"/>
      <c r="BM114" s="292"/>
      <c r="BN114" s="292"/>
      <c r="BO114" s="292"/>
      <c r="BP114" s="292"/>
      <c r="BQ114" s="292"/>
      <c r="BR114" s="292"/>
      <c r="BS114" s="292"/>
      <c r="BT114" s="292"/>
      <c r="BU114" s="292"/>
      <c r="BV114" s="292"/>
    </row>
    <row r="115" spans="63:74" x14ac:dyDescent="0.25">
      <c r="BK115" s="292"/>
      <c r="BL115" s="292"/>
      <c r="BM115" s="292"/>
      <c r="BN115" s="292"/>
      <c r="BO115" s="292"/>
      <c r="BP115" s="292"/>
      <c r="BQ115" s="292"/>
      <c r="BR115" s="292"/>
      <c r="BS115" s="292"/>
      <c r="BT115" s="292"/>
      <c r="BU115" s="292"/>
      <c r="BV115" s="292"/>
    </row>
    <row r="116" spans="63:74" x14ac:dyDescent="0.25">
      <c r="BK116" s="292"/>
      <c r="BL116" s="292"/>
      <c r="BM116" s="292"/>
      <c r="BN116" s="292"/>
      <c r="BO116" s="292"/>
      <c r="BP116" s="292"/>
      <c r="BQ116" s="292"/>
      <c r="BR116" s="292"/>
      <c r="BS116" s="292"/>
      <c r="BT116" s="292"/>
      <c r="BU116" s="292"/>
      <c r="BV116" s="292"/>
    </row>
    <row r="117" spans="63:74" x14ac:dyDescent="0.25">
      <c r="BK117" s="292"/>
      <c r="BL117" s="292"/>
      <c r="BM117" s="292"/>
      <c r="BN117" s="292"/>
      <c r="BO117" s="292"/>
      <c r="BP117" s="292"/>
      <c r="BQ117" s="292"/>
      <c r="BR117" s="292"/>
      <c r="BS117" s="292"/>
      <c r="BT117" s="292"/>
      <c r="BU117" s="292"/>
      <c r="BV117" s="292"/>
    </row>
    <row r="118" spans="63:74" x14ac:dyDescent="0.25">
      <c r="BK118" s="292"/>
      <c r="BL118" s="292"/>
      <c r="BM118" s="292"/>
      <c r="BN118" s="292"/>
      <c r="BO118" s="292"/>
      <c r="BP118" s="292"/>
      <c r="BQ118" s="292"/>
      <c r="BR118" s="292"/>
      <c r="BS118" s="292"/>
      <c r="BT118" s="292"/>
      <c r="BU118" s="292"/>
      <c r="BV118" s="292"/>
    </row>
    <row r="119" spans="63:74" x14ac:dyDescent="0.25">
      <c r="BK119" s="292"/>
      <c r="BL119" s="292"/>
      <c r="BM119" s="292"/>
      <c r="BN119" s="292"/>
      <c r="BO119" s="292"/>
      <c r="BP119" s="292"/>
      <c r="BQ119" s="292"/>
      <c r="BR119" s="292"/>
      <c r="BS119" s="292"/>
      <c r="BT119" s="292"/>
      <c r="BU119" s="292"/>
      <c r="BV119" s="292"/>
    </row>
    <row r="120" spans="63:74" x14ac:dyDescent="0.25">
      <c r="BK120" s="292"/>
      <c r="BL120" s="292"/>
      <c r="BM120" s="292"/>
      <c r="BN120" s="292"/>
      <c r="BO120" s="292"/>
      <c r="BP120" s="292"/>
      <c r="BQ120" s="292"/>
      <c r="BR120" s="292"/>
      <c r="BS120" s="292"/>
      <c r="BT120" s="292"/>
      <c r="BU120" s="292"/>
      <c r="BV120" s="292"/>
    </row>
    <row r="121" spans="63:74" x14ac:dyDescent="0.25">
      <c r="BK121" s="292"/>
      <c r="BL121" s="292"/>
      <c r="BM121" s="292"/>
      <c r="BN121" s="292"/>
      <c r="BO121" s="292"/>
      <c r="BP121" s="292"/>
      <c r="BQ121" s="292"/>
      <c r="BR121" s="292"/>
      <c r="BS121" s="292"/>
      <c r="BT121" s="292"/>
      <c r="BU121" s="292"/>
      <c r="BV121" s="292"/>
    </row>
    <row r="122" spans="63:74" x14ac:dyDescent="0.25">
      <c r="BK122" s="292"/>
      <c r="BL122" s="292"/>
      <c r="BM122" s="292"/>
      <c r="BN122" s="292"/>
      <c r="BO122" s="292"/>
      <c r="BP122" s="292"/>
      <c r="BQ122" s="292"/>
      <c r="BR122" s="292"/>
      <c r="BS122" s="292"/>
      <c r="BT122" s="292"/>
      <c r="BU122" s="292"/>
      <c r="BV122" s="292"/>
    </row>
    <row r="123" spans="63:74" x14ac:dyDescent="0.25">
      <c r="BK123" s="292"/>
      <c r="BL123" s="292"/>
      <c r="BM123" s="292"/>
      <c r="BN123" s="292"/>
      <c r="BO123" s="292"/>
      <c r="BP123" s="292"/>
      <c r="BQ123" s="292"/>
      <c r="BR123" s="292"/>
      <c r="BS123" s="292"/>
      <c r="BT123" s="292"/>
      <c r="BU123" s="292"/>
      <c r="BV123" s="292"/>
    </row>
    <row r="124" spans="63:74" x14ac:dyDescent="0.25">
      <c r="BK124" s="292"/>
      <c r="BL124" s="292"/>
      <c r="BM124" s="292"/>
      <c r="BN124" s="292"/>
      <c r="BO124" s="292"/>
      <c r="BP124" s="292"/>
      <c r="BQ124" s="292"/>
      <c r="BR124" s="292"/>
      <c r="BS124" s="292"/>
      <c r="BT124" s="292"/>
      <c r="BU124" s="292"/>
      <c r="BV124" s="292"/>
    </row>
    <row r="125" spans="63:74" x14ac:dyDescent="0.25">
      <c r="BK125" s="292"/>
      <c r="BL125" s="292"/>
      <c r="BM125" s="292"/>
      <c r="BN125" s="292"/>
      <c r="BO125" s="292"/>
      <c r="BP125" s="292"/>
      <c r="BQ125" s="292"/>
      <c r="BR125" s="292"/>
      <c r="BS125" s="292"/>
      <c r="BT125" s="292"/>
      <c r="BU125" s="292"/>
      <c r="BV125" s="292"/>
    </row>
    <row r="126" spans="63:74" x14ac:dyDescent="0.25">
      <c r="BK126" s="292"/>
      <c r="BL126" s="292"/>
      <c r="BM126" s="292"/>
      <c r="BN126" s="292"/>
      <c r="BO126" s="292"/>
      <c r="BP126" s="292"/>
      <c r="BQ126" s="292"/>
      <c r="BR126" s="292"/>
      <c r="BS126" s="292"/>
      <c r="BT126" s="292"/>
      <c r="BU126" s="292"/>
      <c r="BV126" s="292"/>
    </row>
    <row r="127" spans="63:74" x14ac:dyDescent="0.25">
      <c r="BK127" s="292"/>
      <c r="BL127" s="292"/>
      <c r="BM127" s="292"/>
      <c r="BN127" s="292"/>
      <c r="BO127" s="292"/>
      <c r="BP127" s="292"/>
      <c r="BQ127" s="292"/>
      <c r="BR127" s="292"/>
      <c r="BS127" s="292"/>
      <c r="BT127" s="292"/>
      <c r="BU127" s="292"/>
      <c r="BV127" s="292"/>
    </row>
    <row r="128" spans="63:74" x14ac:dyDescent="0.25">
      <c r="BK128" s="292"/>
      <c r="BL128" s="292"/>
      <c r="BM128" s="292"/>
      <c r="BN128" s="292"/>
      <c r="BO128" s="292"/>
      <c r="BP128" s="292"/>
      <c r="BQ128" s="292"/>
      <c r="BR128" s="292"/>
      <c r="BS128" s="292"/>
      <c r="BT128" s="292"/>
      <c r="BU128" s="292"/>
      <c r="BV128" s="292"/>
    </row>
    <row r="129" spans="63:74" x14ac:dyDescent="0.25">
      <c r="BK129" s="292"/>
      <c r="BL129" s="292"/>
      <c r="BM129" s="292"/>
      <c r="BN129" s="292"/>
      <c r="BO129" s="292"/>
      <c r="BP129" s="292"/>
      <c r="BQ129" s="292"/>
      <c r="BR129" s="292"/>
      <c r="BS129" s="292"/>
      <c r="BT129" s="292"/>
      <c r="BU129" s="292"/>
      <c r="BV129" s="292"/>
    </row>
  </sheetData>
  <mergeCells count="18">
    <mergeCell ref="A1:A2"/>
    <mergeCell ref="B41:P41"/>
    <mergeCell ref="B40:Q40"/>
    <mergeCell ref="B44:Q44"/>
    <mergeCell ref="B45:Q45"/>
    <mergeCell ref="B1:AL1"/>
    <mergeCell ref="C3:N3"/>
    <mergeCell ref="O3:Z3"/>
    <mergeCell ref="AA3:AL3"/>
    <mergeCell ref="B39:Q39"/>
    <mergeCell ref="B38:Q38"/>
    <mergeCell ref="B48:Q48"/>
    <mergeCell ref="B49:Q49"/>
    <mergeCell ref="AM3:AX3"/>
    <mergeCell ref="AY3:BJ3"/>
    <mergeCell ref="BK3:BV3"/>
    <mergeCell ref="B43:Q43"/>
    <mergeCell ref="B46:Q46"/>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62"/>
  <sheetViews>
    <sheetView zoomScaleNormal="100" workbookViewId="0">
      <pane xSplit="2" ySplit="4" topLeftCell="AU5" activePane="bottomRight" state="frozen"/>
      <selection activeCell="BF63" sqref="BF63"/>
      <selection pane="topRight" activeCell="BF63" sqref="BF63"/>
      <selection pane="bottomLeft" activeCell="BF63" sqref="BF63"/>
      <selection pane="bottomRight" activeCell="B13" sqref="B13"/>
    </sheetView>
  </sheetViews>
  <sheetFormatPr defaultColWidth="8.54296875" defaultRowHeight="10.5" x14ac:dyDescent="0.25"/>
  <cols>
    <col min="1" max="1" width="17.54296875" style="127" customWidth="1"/>
    <col min="2" max="2" width="42.7265625" style="120" customWidth="1"/>
    <col min="3" max="50" width="6.54296875" style="120" customWidth="1"/>
    <col min="51" max="55" width="6.54296875" style="357" customWidth="1"/>
    <col min="56" max="58" width="6.54296875" style="465" customWidth="1"/>
    <col min="59" max="62" width="6.54296875" style="357" customWidth="1"/>
    <col min="63" max="74" width="6.54296875" style="120" customWidth="1"/>
    <col min="75" max="16384" width="8.54296875" style="120"/>
  </cols>
  <sheetData>
    <row r="1" spans="1:74" ht="12.75" customHeight="1" x14ac:dyDescent="0.3">
      <c r="A1" s="649" t="s">
        <v>699</v>
      </c>
      <c r="B1" s="678" t="s">
        <v>1438</v>
      </c>
      <c r="C1" s="678"/>
      <c r="D1" s="678"/>
      <c r="E1" s="678"/>
      <c r="F1" s="678"/>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c r="AM1" s="678"/>
      <c r="AN1" s="678"/>
      <c r="AO1" s="678"/>
      <c r="AP1" s="678"/>
      <c r="AQ1" s="678"/>
      <c r="AR1" s="678"/>
      <c r="AS1" s="678"/>
      <c r="AT1" s="678"/>
      <c r="AU1" s="678"/>
      <c r="AV1" s="678"/>
      <c r="AW1" s="678"/>
      <c r="AX1" s="678"/>
      <c r="AY1" s="678"/>
      <c r="AZ1" s="678"/>
      <c r="BA1" s="678"/>
      <c r="BB1" s="678"/>
      <c r="BC1" s="678"/>
      <c r="BD1" s="678"/>
      <c r="BE1" s="678"/>
      <c r="BF1" s="678"/>
      <c r="BG1" s="678"/>
      <c r="BH1" s="678"/>
      <c r="BI1" s="678"/>
      <c r="BJ1" s="678"/>
      <c r="BK1" s="678"/>
      <c r="BL1" s="678"/>
      <c r="BM1" s="678"/>
      <c r="BN1" s="678"/>
      <c r="BO1" s="678"/>
      <c r="BP1" s="678"/>
      <c r="BQ1" s="678"/>
      <c r="BR1" s="678"/>
      <c r="BS1" s="678"/>
      <c r="BT1" s="678"/>
      <c r="BU1" s="678"/>
      <c r="BV1" s="678"/>
    </row>
    <row r="2" spans="1:74" ht="12.75" customHeight="1" x14ac:dyDescent="0.25">
      <c r="A2" s="650"/>
      <c r="B2" s="392" t="str">
        <f>"U.S. Energy Information Administration  |  Short-Term Energy Outlook  - "&amp;Dates!D1</f>
        <v>U.S. Energy Information Administration  |  Short-Term Energy Outlook  - May 2024</v>
      </c>
      <c r="C2" s="393"/>
      <c r="D2" s="393"/>
      <c r="E2" s="393"/>
      <c r="F2" s="393"/>
      <c r="G2" s="541"/>
      <c r="H2" s="609"/>
      <c r="I2" s="609"/>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4"/>
      <c r="AN2" s="444"/>
      <c r="AO2" s="444"/>
      <c r="AP2" s="444"/>
      <c r="AQ2" s="444"/>
      <c r="AR2" s="444"/>
      <c r="AS2" s="444"/>
      <c r="AT2" s="444"/>
      <c r="AU2" s="444"/>
      <c r="AV2" s="444"/>
      <c r="AW2" s="444"/>
      <c r="AX2" s="444"/>
      <c r="AY2" s="445"/>
      <c r="AZ2" s="445"/>
      <c r="BA2" s="445"/>
      <c r="BB2" s="445"/>
      <c r="BC2" s="445"/>
      <c r="BD2" s="476"/>
      <c r="BE2" s="476"/>
      <c r="BF2" s="476"/>
      <c r="BG2" s="445"/>
      <c r="BH2" s="445"/>
      <c r="BI2" s="445"/>
      <c r="BJ2" s="445"/>
      <c r="BK2" s="444"/>
      <c r="BL2" s="444"/>
      <c r="BM2" s="444"/>
      <c r="BN2" s="444"/>
      <c r="BO2" s="444"/>
      <c r="BP2" s="444"/>
      <c r="BQ2" s="444"/>
      <c r="BR2" s="444"/>
      <c r="BS2" s="444"/>
      <c r="BT2" s="444"/>
      <c r="BU2" s="444"/>
      <c r="BV2" s="446"/>
    </row>
    <row r="3" spans="1:74" ht="13" x14ac:dyDescent="0.3">
      <c r="A3" s="575" t="s">
        <v>1155</v>
      </c>
      <c r="B3" s="35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x14ac:dyDescent="0.25">
      <c r="A4" s="587" t="str">
        <f>TEXT(Dates!$D$2,"dddd, mmmm d, yyyy")</f>
        <v>Thursday, May 2, 2024</v>
      </c>
      <c r="B4" s="352"/>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1.15" customHeight="1" x14ac:dyDescent="0.25">
      <c r="A5" s="610"/>
      <c r="B5" s="598" t="s">
        <v>1404</v>
      </c>
      <c r="AY5" s="120"/>
      <c r="BG5" s="465"/>
      <c r="BH5" s="465"/>
      <c r="BI5" s="465"/>
    </row>
    <row r="6" spans="1:74" ht="11.15" customHeight="1" x14ac:dyDescent="0.25">
      <c r="A6" s="610" t="s">
        <v>1298</v>
      </c>
      <c r="B6" s="611" t="s">
        <v>1297</v>
      </c>
      <c r="C6" s="198">
        <v>78.622922156000001</v>
      </c>
      <c r="D6" s="198">
        <v>77.751463258000001</v>
      </c>
      <c r="E6" s="198">
        <v>77.957155611999994</v>
      </c>
      <c r="F6" s="198">
        <v>78.125578856000004</v>
      </c>
      <c r="G6" s="198">
        <v>66.799083413000005</v>
      </c>
      <c r="H6" s="198">
        <v>65.994418218999996</v>
      </c>
      <c r="I6" s="198">
        <v>67.318501940999994</v>
      </c>
      <c r="J6" s="198">
        <v>68.337065949000007</v>
      </c>
      <c r="K6" s="198">
        <v>68.378216303000002</v>
      </c>
      <c r="L6" s="198">
        <v>68.690415303999998</v>
      </c>
      <c r="M6" s="198">
        <v>70.541105044999995</v>
      </c>
      <c r="N6" s="198">
        <v>71.061023390000003</v>
      </c>
      <c r="O6" s="198">
        <v>71.392290466999995</v>
      </c>
      <c r="P6" s="198">
        <v>69.355670128</v>
      </c>
      <c r="Q6" s="198">
        <v>71.399118857000005</v>
      </c>
      <c r="R6" s="198">
        <v>70.890159629999999</v>
      </c>
      <c r="S6" s="198">
        <v>71.345049564999997</v>
      </c>
      <c r="T6" s="198">
        <v>72.030108815000006</v>
      </c>
      <c r="U6" s="198">
        <v>73.227143858999995</v>
      </c>
      <c r="V6" s="198">
        <v>72.964335884999997</v>
      </c>
      <c r="W6" s="198">
        <v>73.165746683999998</v>
      </c>
      <c r="X6" s="198">
        <v>74.385289291999996</v>
      </c>
      <c r="Y6" s="198">
        <v>75.048681330999997</v>
      </c>
      <c r="Z6" s="198">
        <v>74.720128235999994</v>
      </c>
      <c r="AA6" s="198">
        <v>74.87026247</v>
      </c>
      <c r="AB6" s="198">
        <v>75.706700842000004</v>
      </c>
      <c r="AC6" s="198">
        <v>75.814036379000001</v>
      </c>
      <c r="AD6" s="198">
        <v>75.044997240000001</v>
      </c>
      <c r="AE6" s="198">
        <v>74.381646356000005</v>
      </c>
      <c r="AF6" s="198">
        <v>74.596880342000006</v>
      </c>
      <c r="AG6" s="198">
        <v>75.560058225000006</v>
      </c>
      <c r="AH6" s="198">
        <v>76.681334006</v>
      </c>
      <c r="AI6" s="198">
        <v>77.228394174000002</v>
      </c>
      <c r="AJ6" s="198">
        <v>77.197222904</v>
      </c>
      <c r="AK6" s="198">
        <v>77.080376799000007</v>
      </c>
      <c r="AL6" s="198">
        <v>76.920215330999994</v>
      </c>
      <c r="AM6" s="198">
        <v>76.803094238</v>
      </c>
      <c r="AN6" s="198">
        <v>77.270720389000005</v>
      </c>
      <c r="AO6" s="198">
        <v>77.247642135000007</v>
      </c>
      <c r="AP6" s="198">
        <v>76.873908215</v>
      </c>
      <c r="AQ6" s="198">
        <v>76.121838025000002</v>
      </c>
      <c r="AR6" s="198">
        <v>76.813916477000006</v>
      </c>
      <c r="AS6" s="198">
        <v>76.079606849000001</v>
      </c>
      <c r="AT6" s="198">
        <v>75.736336989999998</v>
      </c>
      <c r="AU6" s="198">
        <v>76.767115763999996</v>
      </c>
      <c r="AV6" s="198">
        <v>76.908817979000005</v>
      </c>
      <c r="AW6" s="198">
        <v>77.186408608999997</v>
      </c>
      <c r="AX6" s="198">
        <v>77.376305496000001</v>
      </c>
      <c r="AY6" s="198">
        <v>76.047800195999997</v>
      </c>
      <c r="AZ6" s="198">
        <v>76.697282154999996</v>
      </c>
      <c r="BA6" s="198">
        <v>77.281891854999998</v>
      </c>
      <c r="BB6" s="198">
        <v>76.753771090000001</v>
      </c>
      <c r="BC6" s="523">
        <v>76.244463366999994</v>
      </c>
      <c r="BD6" s="523">
        <v>76.207091321999997</v>
      </c>
      <c r="BE6" s="523">
        <v>77.328243275999995</v>
      </c>
      <c r="BF6" s="523">
        <v>77.463361464000002</v>
      </c>
      <c r="BG6" s="523">
        <v>77.580845800000006</v>
      </c>
      <c r="BH6" s="523">
        <v>77.898581798999999</v>
      </c>
      <c r="BI6" s="523">
        <v>77.945552957000004</v>
      </c>
      <c r="BJ6" s="523">
        <v>77.940152308999998</v>
      </c>
      <c r="BK6" s="523">
        <v>78.229047784000002</v>
      </c>
      <c r="BL6" s="523">
        <v>78.086161646999997</v>
      </c>
      <c r="BM6" s="523">
        <v>78.271310804999999</v>
      </c>
      <c r="BN6" s="523">
        <v>78.363773234999996</v>
      </c>
      <c r="BO6" s="523">
        <v>78.193926079999997</v>
      </c>
      <c r="BP6" s="523">
        <v>78.592190901999999</v>
      </c>
      <c r="BQ6" s="523">
        <v>79.028815936000001</v>
      </c>
      <c r="BR6" s="523">
        <v>78.697834847999999</v>
      </c>
      <c r="BS6" s="523">
        <v>78.945591261000004</v>
      </c>
      <c r="BT6" s="523">
        <v>79.070982224999995</v>
      </c>
      <c r="BU6" s="523">
        <v>79.120641466999999</v>
      </c>
      <c r="BV6" s="523">
        <v>79.026948595999997</v>
      </c>
    </row>
    <row r="7" spans="1:74" ht="11.15" customHeight="1" x14ac:dyDescent="0.25">
      <c r="A7" s="610" t="s">
        <v>1279</v>
      </c>
      <c r="B7" s="612" t="s">
        <v>1359</v>
      </c>
      <c r="C7" s="198">
        <v>39.958877887</v>
      </c>
      <c r="D7" s="198">
        <v>39.931704967999998</v>
      </c>
      <c r="E7" s="198">
        <v>40.485869968999999</v>
      </c>
      <c r="F7" s="198">
        <v>42.668509114999999</v>
      </c>
      <c r="G7" s="198">
        <v>34.239583770000003</v>
      </c>
      <c r="H7" s="198">
        <v>32.355663503999999</v>
      </c>
      <c r="I7" s="198">
        <v>33.113191520999997</v>
      </c>
      <c r="J7" s="198">
        <v>34.656996104999997</v>
      </c>
      <c r="K7" s="198">
        <v>34.676453641999998</v>
      </c>
      <c r="L7" s="198">
        <v>34.820809652000001</v>
      </c>
      <c r="M7" s="198">
        <v>34.865595667000001</v>
      </c>
      <c r="N7" s="198">
        <v>34.954674818000001</v>
      </c>
      <c r="O7" s="198">
        <v>35.047120769000003</v>
      </c>
      <c r="P7" s="198">
        <v>34.469978060000003</v>
      </c>
      <c r="Q7" s="198">
        <v>34.597506242999998</v>
      </c>
      <c r="R7" s="198">
        <v>34.744125171999997</v>
      </c>
      <c r="S7" s="198">
        <v>35.165022241000003</v>
      </c>
      <c r="T7" s="198">
        <v>35.684805869999998</v>
      </c>
      <c r="U7" s="198">
        <v>36.364932107999998</v>
      </c>
      <c r="V7" s="198">
        <v>36.278456976999998</v>
      </c>
      <c r="W7" s="198">
        <v>36.898781855999999</v>
      </c>
      <c r="X7" s="198">
        <v>37.440893817999999</v>
      </c>
      <c r="Y7" s="198">
        <v>37.848608632000001</v>
      </c>
      <c r="Z7" s="198">
        <v>37.994090286000002</v>
      </c>
      <c r="AA7" s="198">
        <v>38.100439532999999</v>
      </c>
      <c r="AB7" s="198">
        <v>38.623930899000001</v>
      </c>
      <c r="AC7" s="198">
        <v>38.165414898000002</v>
      </c>
      <c r="AD7" s="198">
        <v>37.628345873999997</v>
      </c>
      <c r="AE7" s="198">
        <v>37.656300160000001</v>
      </c>
      <c r="AF7" s="198">
        <v>38.125114992</v>
      </c>
      <c r="AG7" s="198">
        <v>38.720935466999997</v>
      </c>
      <c r="AH7" s="198">
        <v>38.875521503999998</v>
      </c>
      <c r="AI7" s="198">
        <v>39.131232746000002</v>
      </c>
      <c r="AJ7" s="198">
        <v>38.669696096999999</v>
      </c>
      <c r="AK7" s="198">
        <v>38.650099845</v>
      </c>
      <c r="AL7" s="198">
        <v>38.730474504</v>
      </c>
      <c r="AM7" s="198">
        <v>38.017272439000003</v>
      </c>
      <c r="AN7" s="198">
        <v>38.356839999999998</v>
      </c>
      <c r="AO7" s="198">
        <v>38.247140100000003</v>
      </c>
      <c r="AP7" s="198">
        <v>38.024940000000001</v>
      </c>
      <c r="AQ7" s="198">
        <v>37.188699999999997</v>
      </c>
      <c r="AR7" s="198">
        <v>37.301499999999997</v>
      </c>
      <c r="AS7" s="198">
        <v>36.211799999999997</v>
      </c>
      <c r="AT7" s="198">
        <v>35.847900000000003</v>
      </c>
      <c r="AU7" s="198">
        <v>36.695799999999998</v>
      </c>
      <c r="AV7" s="198">
        <v>36.5824</v>
      </c>
      <c r="AW7" s="198">
        <v>36.271168179</v>
      </c>
      <c r="AX7" s="198">
        <v>36.172645537999998</v>
      </c>
      <c r="AY7" s="198">
        <v>36.065810114000001</v>
      </c>
      <c r="AZ7" s="198">
        <v>36.080334516999997</v>
      </c>
      <c r="BA7" s="198">
        <v>36.216828077000002</v>
      </c>
      <c r="BB7" s="198">
        <v>35.900267841999998</v>
      </c>
      <c r="BC7" s="523">
        <v>35.705956714000003</v>
      </c>
      <c r="BD7" s="523">
        <v>35.570065259000003</v>
      </c>
      <c r="BE7" s="523">
        <v>36.401008992000001</v>
      </c>
      <c r="BF7" s="523">
        <v>36.371163277000001</v>
      </c>
      <c r="BG7" s="523">
        <v>36.494920299</v>
      </c>
      <c r="BH7" s="523">
        <v>36.513116899000003</v>
      </c>
      <c r="BI7" s="523">
        <v>36.306099117999999</v>
      </c>
      <c r="BJ7" s="523">
        <v>36.305445308000003</v>
      </c>
      <c r="BK7" s="523">
        <v>36.407863204999998</v>
      </c>
      <c r="BL7" s="523">
        <v>36.417806869000003</v>
      </c>
      <c r="BM7" s="523">
        <v>36.522047723999997</v>
      </c>
      <c r="BN7" s="523">
        <v>36.685288579000002</v>
      </c>
      <c r="BO7" s="523">
        <v>36.621685692</v>
      </c>
      <c r="BP7" s="523">
        <v>36.69007526</v>
      </c>
      <c r="BQ7" s="523">
        <v>36.932878645999999</v>
      </c>
      <c r="BR7" s="523">
        <v>36.596272151999997</v>
      </c>
      <c r="BS7" s="523">
        <v>36.938254067000003</v>
      </c>
      <c r="BT7" s="523">
        <v>36.825465530000002</v>
      </c>
      <c r="BU7" s="523">
        <v>36.661965832999996</v>
      </c>
      <c r="BV7" s="523">
        <v>36.558488163</v>
      </c>
    </row>
    <row r="8" spans="1:74" ht="11.15" customHeight="1" x14ac:dyDescent="0.25">
      <c r="A8" s="610" t="s">
        <v>1405</v>
      </c>
      <c r="B8" s="612" t="s">
        <v>1361</v>
      </c>
      <c r="C8" s="198">
        <v>12.850118999999999</v>
      </c>
      <c r="D8" s="198">
        <v>12.844479</v>
      </c>
      <c r="E8" s="198">
        <v>12.795216999999999</v>
      </c>
      <c r="F8" s="198">
        <v>11.910579</v>
      </c>
      <c r="G8" s="198">
        <v>9.7139690000000005</v>
      </c>
      <c r="H8" s="198">
        <v>10.446463</v>
      </c>
      <c r="I8" s="198">
        <v>11.003636</v>
      </c>
      <c r="J8" s="198">
        <v>10.578666</v>
      </c>
      <c r="K8" s="198">
        <v>10.926155</v>
      </c>
      <c r="L8" s="198">
        <v>10.455707</v>
      </c>
      <c r="M8" s="198">
        <v>11.196146000000001</v>
      </c>
      <c r="N8" s="198">
        <v>11.171507</v>
      </c>
      <c r="O8" s="198">
        <v>11.137354</v>
      </c>
      <c r="P8" s="198">
        <v>9.9159360000000003</v>
      </c>
      <c r="Q8" s="198">
        <v>11.351134999999999</v>
      </c>
      <c r="R8" s="198">
        <v>11.317989000000001</v>
      </c>
      <c r="S8" s="198">
        <v>11.389749</v>
      </c>
      <c r="T8" s="198">
        <v>11.365923</v>
      </c>
      <c r="U8" s="198">
        <v>11.392429</v>
      </c>
      <c r="V8" s="198">
        <v>11.276332</v>
      </c>
      <c r="W8" s="198">
        <v>10.921417</v>
      </c>
      <c r="X8" s="198">
        <v>11.563782</v>
      </c>
      <c r="Y8" s="198">
        <v>11.781943999999999</v>
      </c>
      <c r="Z8" s="198">
        <v>11.678139</v>
      </c>
      <c r="AA8" s="198">
        <v>11.479767000000001</v>
      </c>
      <c r="AB8" s="198">
        <v>11.257889</v>
      </c>
      <c r="AC8" s="198">
        <v>11.806029000000001</v>
      </c>
      <c r="AD8" s="198">
        <v>11.769842000000001</v>
      </c>
      <c r="AE8" s="198">
        <v>11.734401999999999</v>
      </c>
      <c r="AF8" s="198">
        <v>11.800309</v>
      </c>
      <c r="AG8" s="198">
        <v>11.834305000000001</v>
      </c>
      <c r="AH8" s="198">
        <v>11.985232</v>
      </c>
      <c r="AI8" s="198">
        <v>12.325189999999999</v>
      </c>
      <c r="AJ8" s="198">
        <v>12.377552</v>
      </c>
      <c r="AK8" s="198">
        <v>12.376018</v>
      </c>
      <c r="AL8" s="198">
        <v>12.138051000000001</v>
      </c>
      <c r="AM8" s="198">
        <v>12.568448</v>
      </c>
      <c r="AN8" s="198">
        <v>12.532403</v>
      </c>
      <c r="AO8" s="198">
        <v>12.770144</v>
      </c>
      <c r="AP8" s="198">
        <v>12.649998</v>
      </c>
      <c r="AQ8" s="198">
        <v>12.693955000000001</v>
      </c>
      <c r="AR8" s="198">
        <v>12.894467000000001</v>
      </c>
      <c r="AS8" s="198">
        <v>12.925407999999999</v>
      </c>
      <c r="AT8" s="198">
        <v>13.041109000000001</v>
      </c>
      <c r="AU8" s="198">
        <v>13.246560000000001</v>
      </c>
      <c r="AV8" s="198">
        <v>13.218734</v>
      </c>
      <c r="AW8" s="198">
        <v>13.295252</v>
      </c>
      <c r="AX8" s="198">
        <v>13.264092</v>
      </c>
      <c r="AY8" s="198">
        <v>12.576105999999999</v>
      </c>
      <c r="AZ8" s="198">
        <v>13.154142</v>
      </c>
      <c r="BA8" s="198">
        <v>13.153540867</v>
      </c>
      <c r="BB8" s="198">
        <v>13.129997341999999</v>
      </c>
      <c r="BC8" s="523">
        <v>13.09146</v>
      </c>
      <c r="BD8" s="523">
        <v>13.072609999999999</v>
      </c>
      <c r="BE8" s="523">
        <v>13.160600000000001</v>
      </c>
      <c r="BF8" s="523">
        <v>13.28065</v>
      </c>
      <c r="BG8" s="523">
        <v>13.314690000000001</v>
      </c>
      <c r="BH8" s="523">
        <v>13.399520000000001</v>
      </c>
      <c r="BI8" s="523">
        <v>13.53359</v>
      </c>
      <c r="BJ8" s="523">
        <v>13.57856</v>
      </c>
      <c r="BK8" s="523">
        <v>13.608000000000001</v>
      </c>
      <c r="BL8" s="523">
        <v>13.37724</v>
      </c>
      <c r="BM8" s="523">
        <v>13.65499</v>
      </c>
      <c r="BN8" s="523">
        <v>13.68693</v>
      </c>
      <c r="BO8" s="523">
        <v>13.741289999999999</v>
      </c>
      <c r="BP8" s="523">
        <v>13.75127</v>
      </c>
      <c r="BQ8" s="523">
        <v>13.771660000000001</v>
      </c>
      <c r="BR8" s="523">
        <v>13.76665</v>
      </c>
      <c r="BS8" s="523">
        <v>13.73067</v>
      </c>
      <c r="BT8" s="523">
        <v>13.79463</v>
      </c>
      <c r="BU8" s="523">
        <v>13.89265</v>
      </c>
      <c r="BV8" s="523">
        <v>13.909050000000001</v>
      </c>
    </row>
    <row r="9" spans="1:74" ht="11.15" customHeight="1" x14ac:dyDescent="0.25">
      <c r="A9" s="610" t="s">
        <v>1406</v>
      </c>
      <c r="B9" s="612" t="s">
        <v>1455</v>
      </c>
      <c r="C9" s="198">
        <v>25.813925268999999</v>
      </c>
      <c r="D9" s="198">
        <v>24.97527929</v>
      </c>
      <c r="E9" s="198">
        <v>24.676068643000001</v>
      </c>
      <c r="F9" s="198">
        <v>23.546490741</v>
      </c>
      <c r="G9" s="198">
        <v>22.845530643</v>
      </c>
      <c r="H9" s="198">
        <v>23.192291715</v>
      </c>
      <c r="I9" s="198">
        <v>23.20167442</v>
      </c>
      <c r="J9" s="198">
        <v>23.101403844</v>
      </c>
      <c r="K9" s="198">
        <v>22.775607659999999</v>
      </c>
      <c r="L9" s="198">
        <v>23.413898652</v>
      </c>
      <c r="M9" s="198">
        <v>24.479363377999999</v>
      </c>
      <c r="N9" s="198">
        <v>24.934841572</v>
      </c>
      <c r="O9" s="198">
        <v>25.207815698000001</v>
      </c>
      <c r="P9" s="198">
        <v>24.969756067999999</v>
      </c>
      <c r="Q9" s="198">
        <v>25.450477614</v>
      </c>
      <c r="R9" s="198">
        <v>24.828045457000002</v>
      </c>
      <c r="S9" s="198">
        <v>24.790278323999999</v>
      </c>
      <c r="T9" s="198">
        <v>24.979379945000002</v>
      </c>
      <c r="U9" s="198">
        <v>25.46978275</v>
      </c>
      <c r="V9" s="198">
        <v>25.409546907999999</v>
      </c>
      <c r="W9" s="198">
        <v>25.345547828000001</v>
      </c>
      <c r="X9" s="198">
        <v>25.380613474</v>
      </c>
      <c r="Y9" s="198">
        <v>25.418128699</v>
      </c>
      <c r="Z9" s="198">
        <v>25.047898949</v>
      </c>
      <c r="AA9" s="198">
        <v>25.290055937000002</v>
      </c>
      <c r="AB9" s="198">
        <v>25.824880943</v>
      </c>
      <c r="AC9" s="198">
        <v>25.842592481000001</v>
      </c>
      <c r="AD9" s="198">
        <v>25.646809365999999</v>
      </c>
      <c r="AE9" s="198">
        <v>24.990944196000001</v>
      </c>
      <c r="AF9" s="198">
        <v>24.67145635</v>
      </c>
      <c r="AG9" s="198">
        <v>25.004817758000002</v>
      </c>
      <c r="AH9" s="198">
        <v>25.820580501999999</v>
      </c>
      <c r="AI9" s="198">
        <v>25.771971429000001</v>
      </c>
      <c r="AJ9" s="198">
        <v>26.149974807</v>
      </c>
      <c r="AK9" s="198">
        <v>26.054258954000002</v>
      </c>
      <c r="AL9" s="198">
        <v>26.051689827000001</v>
      </c>
      <c r="AM9" s="198">
        <v>26.217373800000001</v>
      </c>
      <c r="AN9" s="198">
        <v>26.381477389</v>
      </c>
      <c r="AO9" s="198">
        <v>26.230358034999998</v>
      </c>
      <c r="AP9" s="198">
        <v>26.198970214999999</v>
      </c>
      <c r="AQ9" s="198">
        <v>26.239183024999999</v>
      </c>
      <c r="AR9" s="198">
        <v>26.617949477</v>
      </c>
      <c r="AS9" s="198">
        <v>26.942398849</v>
      </c>
      <c r="AT9" s="198">
        <v>26.84732799</v>
      </c>
      <c r="AU9" s="198">
        <v>26.824755763999999</v>
      </c>
      <c r="AV9" s="198">
        <v>27.107683979000001</v>
      </c>
      <c r="AW9" s="198">
        <v>27.619988428999999</v>
      </c>
      <c r="AX9" s="198">
        <v>27.939567958000001</v>
      </c>
      <c r="AY9" s="198">
        <v>27.405884083</v>
      </c>
      <c r="AZ9" s="198">
        <v>27.462805637999999</v>
      </c>
      <c r="BA9" s="198">
        <v>27.911522910999999</v>
      </c>
      <c r="BB9" s="198">
        <v>27.723505906</v>
      </c>
      <c r="BC9" s="523">
        <v>27.447046653000001</v>
      </c>
      <c r="BD9" s="523">
        <v>27.564416062999999</v>
      </c>
      <c r="BE9" s="523">
        <v>27.766634284999999</v>
      </c>
      <c r="BF9" s="523">
        <v>27.811548186</v>
      </c>
      <c r="BG9" s="523">
        <v>27.771235501</v>
      </c>
      <c r="BH9" s="523">
        <v>27.9859449</v>
      </c>
      <c r="BI9" s="523">
        <v>28.105863840000001</v>
      </c>
      <c r="BJ9" s="523">
        <v>28.056147000999999</v>
      </c>
      <c r="BK9" s="523">
        <v>28.21318458</v>
      </c>
      <c r="BL9" s="523">
        <v>28.291114778000001</v>
      </c>
      <c r="BM9" s="523">
        <v>28.094273080000001</v>
      </c>
      <c r="BN9" s="523">
        <v>27.991554656999998</v>
      </c>
      <c r="BO9" s="523">
        <v>27.830950389000002</v>
      </c>
      <c r="BP9" s="523">
        <v>28.150845642</v>
      </c>
      <c r="BQ9" s="523">
        <v>28.324277290000001</v>
      </c>
      <c r="BR9" s="523">
        <v>28.334912696</v>
      </c>
      <c r="BS9" s="523">
        <v>28.276667193000002</v>
      </c>
      <c r="BT9" s="523">
        <v>28.450886694000001</v>
      </c>
      <c r="BU9" s="523">
        <v>28.566025632999999</v>
      </c>
      <c r="BV9" s="523">
        <v>28.559410434</v>
      </c>
    </row>
    <row r="10" spans="1:74" ht="11.15" customHeight="1" x14ac:dyDescent="0.25">
      <c r="A10" s="610"/>
      <c r="B10" s="613"/>
      <c r="AY10" s="120"/>
      <c r="AZ10" s="120"/>
      <c r="BA10" s="465"/>
      <c r="BB10" s="465"/>
      <c r="BD10" s="357"/>
      <c r="BE10" s="357"/>
      <c r="BF10" s="357"/>
      <c r="BJ10" s="120"/>
    </row>
    <row r="11" spans="1:74" ht="11.15" customHeight="1" x14ac:dyDescent="0.25">
      <c r="A11" s="610" t="s">
        <v>269</v>
      </c>
      <c r="B11" s="614" t="s">
        <v>1362</v>
      </c>
      <c r="C11" s="198">
        <v>27.32</v>
      </c>
      <c r="D11" s="198">
        <v>26.65</v>
      </c>
      <c r="E11" s="198">
        <v>26.79</v>
      </c>
      <c r="F11" s="198">
        <v>28.855</v>
      </c>
      <c r="G11" s="198">
        <v>23.03</v>
      </c>
      <c r="H11" s="198">
        <v>21.13</v>
      </c>
      <c r="I11" s="198">
        <v>21.824999999999999</v>
      </c>
      <c r="J11" s="198">
        <v>22.76</v>
      </c>
      <c r="K11" s="198">
        <v>22.734999999999999</v>
      </c>
      <c r="L11" s="198">
        <v>23.19</v>
      </c>
      <c r="M11" s="198">
        <v>23.92</v>
      </c>
      <c r="N11" s="198">
        <v>24.155000000000001</v>
      </c>
      <c r="O11" s="198">
        <v>24.204999999999998</v>
      </c>
      <c r="P11" s="198">
        <v>23.785</v>
      </c>
      <c r="Q11" s="198">
        <v>23.895</v>
      </c>
      <c r="R11" s="198">
        <v>23.885000000000002</v>
      </c>
      <c r="S11" s="198">
        <v>24.391999999999999</v>
      </c>
      <c r="T11" s="198">
        <v>24.954999999999998</v>
      </c>
      <c r="U11" s="198">
        <v>25.61</v>
      </c>
      <c r="V11" s="198">
        <v>25.635000000000002</v>
      </c>
      <c r="W11" s="198">
        <v>25.965</v>
      </c>
      <c r="X11" s="198">
        <v>26.285</v>
      </c>
      <c r="Y11" s="198">
        <v>26.635000000000002</v>
      </c>
      <c r="Z11" s="198">
        <v>26.7</v>
      </c>
      <c r="AA11" s="198">
        <v>26.7</v>
      </c>
      <c r="AB11" s="198">
        <v>27.395</v>
      </c>
      <c r="AC11" s="198">
        <v>27.065000000000001</v>
      </c>
      <c r="AD11" s="198">
        <v>27.39</v>
      </c>
      <c r="AE11" s="198">
        <v>26.944654</v>
      </c>
      <c r="AF11" s="198">
        <v>27.1</v>
      </c>
      <c r="AG11" s="198">
        <v>27.38</v>
      </c>
      <c r="AH11" s="198">
        <v>28.35</v>
      </c>
      <c r="AI11" s="198">
        <v>28.5</v>
      </c>
      <c r="AJ11" s="198">
        <v>28.085000000000001</v>
      </c>
      <c r="AK11" s="198">
        <v>27.66</v>
      </c>
      <c r="AL11" s="198">
        <v>27.71</v>
      </c>
      <c r="AM11" s="198">
        <v>27.114999999999998</v>
      </c>
      <c r="AN11" s="198">
        <v>27.4</v>
      </c>
      <c r="AO11" s="198">
        <v>27.614999999999998</v>
      </c>
      <c r="AP11" s="198">
        <v>27.59</v>
      </c>
      <c r="AQ11" s="198">
        <v>26.984999999999999</v>
      </c>
      <c r="AR11" s="198">
        <v>27.135000000000002</v>
      </c>
      <c r="AS11" s="198">
        <v>26.29</v>
      </c>
      <c r="AT11" s="198">
        <v>26.085000000000001</v>
      </c>
      <c r="AU11" s="198">
        <v>26.745000000000001</v>
      </c>
      <c r="AV11" s="198">
        <v>26.625</v>
      </c>
      <c r="AW11" s="198">
        <v>26.61</v>
      </c>
      <c r="AX11" s="198">
        <v>26.52</v>
      </c>
      <c r="AY11" s="198">
        <v>26.34</v>
      </c>
      <c r="AZ11" s="198">
        <v>26.704999999999998</v>
      </c>
      <c r="BA11" s="198">
        <v>26.895</v>
      </c>
      <c r="BB11" s="198">
        <v>26.87</v>
      </c>
      <c r="BC11" s="291">
        <v>26.599603999999999</v>
      </c>
      <c r="BD11" s="291">
        <v>26.466764000000001</v>
      </c>
      <c r="BE11" s="291">
        <v>27.192924000000001</v>
      </c>
      <c r="BF11" s="291">
        <v>27.222083000000001</v>
      </c>
      <c r="BG11" s="291">
        <v>27.261243</v>
      </c>
      <c r="BH11" s="291">
        <v>27.215402999999998</v>
      </c>
      <c r="BI11" s="291">
        <v>27.024563000000001</v>
      </c>
      <c r="BJ11" s="291">
        <v>27.023721999999999</v>
      </c>
      <c r="BK11" s="291">
        <v>27.015549</v>
      </c>
      <c r="BL11" s="291">
        <v>27.014209000000001</v>
      </c>
      <c r="BM11" s="291">
        <v>27.112867999999999</v>
      </c>
      <c r="BN11" s="291">
        <v>27.156528000000002</v>
      </c>
      <c r="BO11" s="291">
        <v>27.155187999999999</v>
      </c>
      <c r="BP11" s="291">
        <v>27.153848</v>
      </c>
      <c r="BQ11" s="291">
        <v>27.297507</v>
      </c>
      <c r="BR11" s="291">
        <v>27.296167000000001</v>
      </c>
      <c r="BS11" s="291">
        <v>27.294827000000002</v>
      </c>
      <c r="BT11" s="291">
        <v>27.188486000000001</v>
      </c>
      <c r="BU11" s="291">
        <v>26.987145999999999</v>
      </c>
      <c r="BV11" s="291">
        <v>26.885805999999999</v>
      </c>
    </row>
    <row r="12" spans="1:74" ht="11.15" customHeight="1" x14ac:dyDescent="0.25">
      <c r="A12" s="610" t="s">
        <v>872</v>
      </c>
      <c r="B12" s="612" t="s">
        <v>1364</v>
      </c>
      <c r="C12" s="198">
        <v>1.01</v>
      </c>
      <c r="D12" s="198">
        <v>1.01</v>
      </c>
      <c r="E12" s="198">
        <v>1.03</v>
      </c>
      <c r="F12" s="198">
        <v>1.03</v>
      </c>
      <c r="G12" s="198">
        <v>0.85</v>
      </c>
      <c r="H12" s="198">
        <v>0.81499999999999995</v>
      </c>
      <c r="I12" s="198">
        <v>0.81</v>
      </c>
      <c r="J12" s="198">
        <v>0.85</v>
      </c>
      <c r="K12" s="198">
        <v>0.85</v>
      </c>
      <c r="L12" s="198">
        <v>0.86</v>
      </c>
      <c r="M12" s="198">
        <v>0.86</v>
      </c>
      <c r="N12" s="198">
        <v>0.85</v>
      </c>
      <c r="O12" s="198">
        <v>0.85</v>
      </c>
      <c r="P12" s="198">
        <v>0.87</v>
      </c>
      <c r="Q12" s="198">
        <v>0.87</v>
      </c>
      <c r="R12" s="198">
        <v>0.87</v>
      </c>
      <c r="S12" s="198">
        <v>0.88</v>
      </c>
      <c r="T12" s="198">
        <v>0.89500000000000002</v>
      </c>
      <c r="U12" s="198">
        <v>0.91</v>
      </c>
      <c r="V12" s="198">
        <v>0.92</v>
      </c>
      <c r="W12" s="198">
        <v>0.93</v>
      </c>
      <c r="X12" s="198">
        <v>0.94</v>
      </c>
      <c r="Y12" s="198">
        <v>0.95</v>
      </c>
      <c r="Z12" s="198">
        <v>0.96</v>
      </c>
      <c r="AA12" s="198">
        <v>0.97</v>
      </c>
      <c r="AB12" s="198">
        <v>0.97</v>
      </c>
      <c r="AC12" s="198">
        <v>0.98</v>
      </c>
      <c r="AD12" s="198">
        <v>0.99</v>
      </c>
      <c r="AE12" s="198">
        <v>1</v>
      </c>
      <c r="AF12" s="198">
        <v>1.01</v>
      </c>
      <c r="AG12" s="198">
        <v>1.01</v>
      </c>
      <c r="AH12" s="198">
        <v>1.02</v>
      </c>
      <c r="AI12" s="198">
        <v>1.02</v>
      </c>
      <c r="AJ12" s="198">
        <v>1.03</v>
      </c>
      <c r="AK12" s="198">
        <v>1.01</v>
      </c>
      <c r="AL12" s="198">
        <v>1.01</v>
      </c>
      <c r="AM12" s="198">
        <v>1.01</v>
      </c>
      <c r="AN12" s="198">
        <v>1.01</v>
      </c>
      <c r="AO12" s="198">
        <v>1</v>
      </c>
      <c r="AP12" s="198">
        <v>1.01</v>
      </c>
      <c r="AQ12" s="198">
        <v>0.98</v>
      </c>
      <c r="AR12" s="198">
        <v>0.95</v>
      </c>
      <c r="AS12" s="198">
        <v>0.96</v>
      </c>
      <c r="AT12" s="198">
        <v>0.94</v>
      </c>
      <c r="AU12" s="198">
        <v>0.95</v>
      </c>
      <c r="AV12" s="198">
        <v>0.96</v>
      </c>
      <c r="AW12" s="198">
        <v>0.96</v>
      </c>
      <c r="AX12" s="198">
        <v>0.95</v>
      </c>
      <c r="AY12" s="198">
        <v>0.92</v>
      </c>
      <c r="AZ12" s="198">
        <v>0.91</v>
      </c>
      <c r="BA12" s="198">
        <v>0.91</v>
      </c>
      <c r="BB12" s="198">
        <v>0.92</v>
      </c>
      <c r="BC12" s="523" t="s">
        <v>1457</v>
      </c>
      <c r="BD12" s="523" t="s">
        <v>1457</v>
      </c>
      <c r="BE12" s="523" t="s">
        <v>1457</v>
      </c>
      <c r="BF12" s="523" t="s">
        <v>1457</v>
      </c>
      <c r="BG12" s="523" t="s">
        <v>1457</v>
      </c>
      <c r="BH12" s="523" t="s">
        <v>1457</v>
      </c>
      <c r="BI12" s="523" t="s">
        <v>1457</v>
      </c>
      <c r="BJ12" s="523" t="s">
        <v>1457</v>
      </c>
      <c r="BK12" s="523" t="s">
        <v>1457</v>
      </c>
      <c r="BL12" s="523" t="s">
        <v>1457</v>
      </c>
      <c r="BM12" s="523" t="s">
        <v>1457</v>
      </c>
      <c r="BN12" s="523" t="s">
        <v>1457</v>
      </c>
      <c r="BO12" s="523" t="s">
        <v>1457</v>
      </c>
      <c r="BP12" s="523" t="s">
        <v>1457</v>
      </c>
      <c r="BQ12" s="523" t="s">
        <v>1457</v>
      </c>
      <c r="BR12" s="523" t="s">
        <v>1457</v>
      </c>
      <c r="BS12" s="523" t="s">
        <v>1457</v>
      </c>
      <c r="BT12" s="523" t="s">
        <v>1457</v>
      </c>
      <c r="BU12" s="523" t="s">
        <v>1457</v>
      </c>
      <c r="BV12" s="523" t="s">
        <v>1457</v>
      </c>
    </row>
    <row r="13" spans="1:74" ht="11.15" customHeight="1" x14ac:dyDescent="0.25">
      <c r="A13" s="610" t="s">
        <v>909</v>
      </c>
      <c r="B13" s="612" t="s">
        <v>1366</v>
      </c>
      <c r="C13" s="198">
        <v>0.30499999999999999</v>
      </c>
      <c r="D13" s="198">
        <v>0.28999999999999998</v>
      </c>
      <c r="E13" s="198">
        <v>0.28000000000000003</v>
      </c>
      <c r="F13" s="198">
        <v>0.28999999999999998</v>
      </c>
      <c r="G13" s="198">
        <v>0.28000000000000003</v>
      </c>
      <c r="H13" s="198">
        <v>0.3</v>
      </c>
      <c r="I13" s="198">
        <v>0.28000000000000003</v>
      </c>
      <c r="J13" s="198">
        <v>0.27</v>
      </c>
      <c r="K13" s="198">
        <v>0.28000000000000003</v>
      </c>
      <c r="L13" s="198">
        <v>0.26</v>
      </c>
      <c r="M13" s="198">
        <v>0.27500000000000002</v>
      </c>
      <c r="N13" s="198">
        <v>0.26</v>
      </c>
      <c r="O13" s="198">
        <v>0.27</v>
      </c>
      <c r="P13" s="198">
        <v>0.27</v>
      </c>
      <c r="Q13" s="198">
        <v>0.28999999999999998</v>
      </c>
      <c r="R13" s="198">
        <v>0.27500000000000002</v>
      </c>
      <c r="S13" s="198">
        <v>0.26</v>
      </c>
      <c r="T13" s="198">
        <v>0.27</v>
      </c>
      <c r="U13" s="198">
        <v>0.26</v>
      </c>
      <c r="V13" s="198">
        <v>0.26</v>
      </c>
      <c r="W13" s="198">
        <v>0.25</v>
      </c>
      <c r="X13" s="198">
        <v>0.26</v>
      </c>
      <c r="Y13" s="198">
        <v>0.25</v>
      </c>
      <c r="Z13" s="198">
        <v>0.26</v>
      </c>
      <c r="AA13" s="198">
        <v>0.27</v>
      </c>
      <c r="AB13" s="198">
        <v>0.28000000000000003</v>
      </c>
      <c r="AC13" s="198">
        <v>0.27</v>
      </c>
      <c r="AD13" s="198">
        <v>0.28000000000000003</v>
      </c>
      <c r="AE13" s="198">
        <v>0.28999999999999998</v>
      </c>
      <c r="AF13" s="198">
        <v>0.28999999999999998</v>
      </c>
      <c r="AG13" s="198">
        <v>0.28000000000000003</v>
      </c>
      <c r="AH13" s="198">
        <v>0.28000000000000003</v>
      </c>
      <c r="AI13" s="198">
        <v>0.28999999999999998</v>
      </c>
      <c r="AJ13" s="198">
        <v>0.27</v>
      </c>
      <c r="AK13" s="198">
        <v>0.25</v>
      </c>
      <c r="AL13" s="198">
        <v>0.25</v>
      </c>
      <c r="AM13" s="198">
        <v>0.26</v>
      </c>
      <c r="AN13" s="198">
        <v>0.28000000000000003</v>
      </c>
      <c r="AO13" s="198">
        <v>0.26</v>
      </c>
      <c r="AP13" s="198">
        <v>0.26</v>
      </c>
      <c r="AQ13" s="198">
        <v>0.25</v>
      </c>
      <c r="AR13" s="198">
        <v>0.25</v>
      </c>
      <c r="AS13" s="198">
        <v>0.26</v>
      </c>
      <c r="AT13" s="198">
        <v>0.25</v>
      </c>
      <c r="AU13" s="198">
        <v>0.26</v>
      </c>
      <c r="AV13" s="198">
        <v>0.26</v>
      </c>
      <c r="AW13" s="198">
        <v>0.27</v>
      </c>
      <c r="AX13" s="198">
        <v>0.25</v>
      </c>
      <c r="AY13" s="198">
        <v>0.25</v>
      </c>
      <c r="AZ13" s="198">
        <v>0.24</v>
      </c>
      <c r="BA13" s="198">
        <v>0.25</v>
      </c>
      <c r="BB13" s="198">
        <v>0.26</v>
      </c>
      <c r="BC13" s="523" t="s">
        <v>1457</v>
      </c>
      <c r="BD13" s="523" t="s">
        <v>1457</v>
      </c>
      <c r="BE13" s="523" t="s">
        <v>1457</v>
      </c>
      <c r="BF13" s="523" t="s">
        <v>1457</v>
      </c>
      <c r="BG13" s="523" t="s">
        <v>1457</v>
      </c>
      <c r="BH13" s="523" t="s">
        <v>1457</v>
      </c>
      <c r="BI13" s="523" t="s">
        <v>1457</v>
      </c>
      <c r="BJ13" s="523" t="s">
        <v>1457</v>
      </c>
      <c r="BK13" s="523" t="s">
        <v>1457</v>
      </c>
      <c r="BL13" s="523" t="s">
        <v>1457</v>
      </c>
      <c r="BM13" s="523" t="s">
        <v>1457</v>
      </c>
      <c r="BN13" s="523" t="s">
        <v>1457</v>
      </c>
      <c r="BO13" s="523" t="s">
        <v>1457</v>
      </c>
      <c r="BP13" s="523" t="s">
        <v>1457</v>
      </c>
      <c r="BQ13" s="523" t="s">
        <v>1457</v>
      </c>
      <c r="BR13" s="523" t="s">
        <v>1457</v>
      </c>
      <c r="BS13" s="523" t="s">
        <v>1457</v>
      </c>
      <c r="BT13" s="523" t="s">
        <v>1457</v>
      </c>
      <c r="BU13" s="523" t="s">
        <v>1457</v>
      </c>
      <c r="BV13" s="523" t="s">
        <v>1457</v>
      </c>
    </row>
    <row r="14" spans="1:74" ht="11.15" customHeight="1" x14ac:dyDescent="0.25">
      <c r="A14" s="610" t="s">
        <v>899</v>
      </c>
      <c r="B14" s="612" t="s">
        <v>1368</v>
      </c>
      <c r="C14" s="198">
        <v>0.13</v>
      </c>
      <c r="D14" s="198">
        <v>0.12</v>
      </c>
      <c r="E14" s="198">
        <v>0.13</v>
      </c>
      <c r="F14" s="198">
        <v>0.13500000000000001</v>
      </c>
      <c r="G14" s="198">
        <v>0.1</v>
      </c>
      <c r="H14" s="198">
        <v>0.115</v>
      </c>
      <c r="I14" s="198">
        <v>0.11</v>
      </c>
      <c r="J14" s="198">
        <v>0.11</v>
      </c>
      <c r="K14" s="198">
        <v>0.105</v>
      </c>
      <c r="L14" s="198">
        <v>0.09</v>
      </c>
      <c r="M14" s="198">
        <v>0.1</v>
      </c>
      <c r="N14" s="198">
        <v>0.13</v>
      </c>
      <c r="O14" s="198">
        <v>0.105</v>
      </c>
      <c r="P14" s="198">
        <v>0.105</v>
      </c>
      <c r="Q14" s="198">
        <v>0.105</v>
      </c>
      <c r="R14" s="198">
        <v>0.1</v>
      </c>
      <c r="S14" s="198">
        <v>0.105</v>
      </c>
      <c r="T14" s="198">
        <v>0.1</v>
      </c>
      <c r="U14" s="198">
        <v>0.1</v>
      </c>
      <c r="V14" s="198">
        <v>0.1</v>
      </c>
      <c r="W14" s="198">
        <v>0.1</v>
      </c>
      <c r="X14" s="198">
        <v>8.5000000000000006E-2</v>
      </c>
      <c r="Y14" s="198">
        <v>0.09</v>
      </c>
      <c r="Z14" s="198">
        <v>0.1</v>
      </c>
      <c r="AA14" s="198">
        <v>0.1</v>
      </c>
      <c r="AB14" s="198">
        <v>0.09</v>
      </c>
      <c r="AC14" s="198">
        <v>0.09</v>
      </c>
      <c r="AD14" s="198">
        <v>0.09</v>
      </c>
      <c r="AE14" s="198">
        <v>0.09</v>
      </c>
      <c r="AF14" s="198">
        <v>0.09</v>
      </c>
      <c r="AG14" s="198">
        <v>0.1</v>
      </c>
      <c r="AH14" s="198">
        <v>0.08</v>
      </c>
      <c r="AI14" s="198">
        <v>0.1</v>
      </c>
      <c r="AJ14" s="198">
        <v>7.4999999999999997E-2</v>
      </c>
      <c r="AK14" s="198">
        <v>0.06</v>
      </c>
      <c r="AL14" s="198">
        <v>0.06</v>
      </c>
      <c r="AM14" s="198">
        <v>5.5E-2</v>
      </c>
      <c r="AN14" s="198">
        <v>0.06</v>
      </c>
      <c r="AO14" s="198">
        <v>5.5E-2</v>
      </c>
      <c r="AP14" s="198">
        <v>0.06</v>
      </c>
      <c r="AQ14" s="198">
        <v>5.5E-2</v>
      </c>
      <c r="AR14" s="198">
        <v>6.5000000000000002E-2</v>
      </c>
      <c r="AS14" s="198">
        <v>0.06</v>
      </c>
      <c r="AT14" s="198">
        <v>6.5000000000000002E-2</v>
      </c>
      <c r="AU14" s="198">
        <v>0.05</v>
      </c>
      <c r="AV14" s="198">
        <v>0.06</v>
      </c>
      <c r="AW14" s="198">
        <v>0.05</v>
      </c>
      <c r="AX14" s="198">
        <v>0.05</v>
      </c>
      <c r="AY14" s="198">
        <v>0.06</v>
      </c>
      <c r="AZ14" s="198">
        <v>0.05</v>
      </c>
      <c r="BA14" s="198">
        <v>0.06</v>
      </c>
      <c r="BB14" s="198">
        <v>0.05</v>
      </c>
      <c r="BC14" s="523" t="s">
        <v>1457</v>
      </c>
      <c r="BD14" s="523" t="s">
        <v>1457</v>
      </c>
      <c r="BE14" s="523" t="s">
        <v>1457</v>
      </c>
      <c r="BF14" s="523" t="s">
        <v>1457</v>
      </c>
      <c r="BG14" s="523" t="s">
        <v>1457</v>
      </c>
      <c r="BH14" s="523" t="s">
        <v>1457</v>
      </c>
      <c r="BI14" s="523" t="s">
        <v>1457</v>
      </c>
      <c r="BJ14" s="523" t="s">
        <v>1457</v>
      </c>
      <c r="BK14" s="523" t="s">
        <v>1457</v>
      </c>
      <c r="BL14" s="523" t="s">
        <v>1457</v>
      </c>
      <c r="BM14" s="523" t="s">
        <v>1457</v>
      </c>
      <c r="BN14" s="523" t="s">
        <v>1457</v>
      </c>
      <c r="BO14" s="523" t="s">
        <v>1457</v>
      </c>
      <c r="BP14" s="523" t="s">
        <v>1457</v>
      </c>
      <c r="BQ14" s="523" t="s">
        <v>1457</v>
      </c>
      <c r="BR14" s="523" t="s">
        <v>1457</v>
      </c>
      <c r="BS14" s="523" t="s">
        <v>1457</v>
      </c>
      <c r="BT14" s="523" t="s">
        <v>1457</v>
      </c>
      <c r="BU14" s="523" t="s">
        <v>1457</v>
      </c>
      <c r="BV14" s="523" t="s">
        <v>1457</v>
      </c>
    </row>
    <row r="15" spans="1:74" ht="11.15" customHeight="1" x14ac:dyDescent="0.25">
      <c r="A15" s="610" t="s">
        <v>877</v>
      </c>
      <c r="B15" s="612" t="s">
        <v>1370</v>
      </c>
      <c r="C15" s="198">
        <v>0.185</v>
      </c>
      <c r="D15" s="198">
        <v>0.2</v>
      </c>
      <c r="E15" s="198">
        <v>0.2</v>
      </c>
      <c r="F15" s="198">
        <v>0.19</v>
      </c>
      <c r="G15" s="198">
        <v>0.18</v>
      </c>
      <c r="H15" s="198">
        <v>0.18</v>
      </c>
      <c r="I15" s="198">
        <v>0.15</v>
      </c>
      <c r="J15" s="198">
        <v>0.15</v>
      </c>
      <c r="K15" s="198">
        <v>0.15</v>
      </c>
      <c r="L15" s="198">
        <v>0.17</v>
      </c>
      <c r="M15" s="198">
        <v>0.16500000000000001</v>
      </c>
      <c r="N15" s="198">
        <v>0.16500000000000001</v>
      </c>
      <c r="O15" s="198">
        <v>0.16</v>
      </c>
      <c r="P15" s="198">
        <v>0.16</v>
      </c>
      <c r="Q15" s="198">
        <v>0.15</v>
      </c>
      <c r="R15" s="198">
        <v>0.17</v>
      </c>
      <c r="S15" s="198">
        <v>0.17</v>
      </c>
      <c r="T15" s="198">
        <v>0.18</v>
      </c>
      <c r="U15" s="198">
        <v>0.18</v>
      </c>
      <c r="V15" s="198">
        <v>0.18</v>
      </c>
      <c r="W15" s="198">
        <v>0.19</v>
      </c>
      <c r="X15" s="198">
        <v>0.18</v>
      </c>
      <c r="Y15" s="198">
        <v>0.19</v>
      </c>
      <c r="Z15" s="198">
        <v>0.19</v>
      </c>
      <c r="AA15" s="198">
        <v>0.18</v>
      </c>
      <c r="AB15" s="198">
        <v>0.19</v>
      </c>
      <c r="AC15" s="198">
        <v>0.19</v>
      </c>
      <c r="AD15" s="198">
        <v>0.2</v>
      </c>
      <c r="AE15" s="198">
        <v>0.18</v>
      </c>
      <c r="AF15" s="198">
        <v>0.19</v>
      </c>
      <c r="AG15" s="198">
        <v>0.2</v>
      </c>
      <c r="AH15" s="198">
        <v>0.19</v>
      </c>
      <c r="AI15" s="198">
        <v>0.21</v>
      </c>
      <c r="AJ15" s="198">
        <v>0.22</v>
      </c>
      <c r="AK15" s="198">
        <v>0.21</v>
      </c>
      <c r="AL15" s="198">
        <v>0.19</v>
      </c>
      <c r="AM15" s="198">
        <v>0.2</v>
      </c>
      <c r="AN15" s="198">
        <v>0.19</v>
      </c>
      <c r="AO15" s="198">
        <v>0.2</v>
      </c>
      <c r="AP15" s="198">
        <v>0.21</v>
      </c>
      <c r="AQ15" s="198">
        <v>0.21</v>
      </c>
      <c r="AR15" s="198">
        <v>0.2</v>
      </c>
      <c r="AS15" s="198">
        <v>0.21</v>
      </c>
      <c r="AT15" s="198">
        <v>0.2</v>
      </c>
      <c r="AU15" s="198">
        <v>0.2</v>
      </c>
      <c r="AV15" s="198">
        <v>0.2</v>
      </c>
      <c r="AW15" s="198">
        <v>0.21</v>
      </c>
      <c r="AX15" s="198">
        <v>0.22</v>
      </c>
      <c r="AY15" s="198">
        <v>0.21</v>
      </c>
      <c r="AZ15" s="198">
        <v>0.21</v>
      </c>
      <c r="BA15" s="198">
        <v>0.22</v>
      </c>
      <c r="BB15" s="198">
        <v>0.21</v>
      </c>
      <c r="BC15" s="523" t="s">
        <v>1457</v>
      </c>
      <c r="BD15" s="523" t="s">
        <v>1457</v>
      </c>
      <c r="BE15" s="523" t="s">
        <v>1457</v>
      </c>
      <c r="BF15" s="523" t="s">
        <v>1457</v>
      </c>
      <c r="BG15" s="523" t="s">
        <v>1457</v>
      </c>
      <c r="BH15" s="523" t="s">
        <v>1457</v>
      </c>
      <c r="BI15" s="523" t="s">
        <v>1457</v>
      </c>
      <c r="BJ15" s="523" t="s">
        <v>1457</v>
      </c>
      <c r="BK15" s="523" t="s">
        <v>1457</v>
      </c>
      <c r="BL15" s="523" t="s">
        <v>1457</v>
      </c>
      <c r="BM15" s="523" t="s">
        <v>1457</v>
      </c>
      <c r="BN15" s="523" t="s">
        <v>1457</v>
      </c>
      <c r="BO15" s="523" t="s">
        <v>1457</v>
      </c>
      <c r="BP15" s="523" t="s">
        <v>1457</v>
      </c>
      <c r="BQ15" s="523" t="s">
        <v>1457</v>
      </c>
      <c r="BR15" s="523" t="s">
        <v>1457</v>
      </c>
      <c r="BS15" s="523" t="s">
        <v>1457</v>
      </c>
      <c r="BT15" s="523" t="s">
        <v>1457</v>
      </c>
      <c r="BU15" s="523" t="s">
        <v>1457</v>
      </c>
      <c r="BV15" s="523" t="s">
        <v>1457</v>
      </c>
    </row>
    <row r="16" spans="1:74" ht="11.15" customHeight="1" x14ac:dyDescent="0.25">
      <c r="A16" s="610" t="s">
        <v>1407</v>
      </c>
      <c r="B16" s="612" t="s">
        <v>1372</v>
      </c>
      <c r="C16" s="198">
        <v>2</v>
      </c>
      <c r="D16" s="198">
        <v>2.0499999999999998</v>
      </c>
      <c r="E16" s="198">
        <v>2</v>
      </c>
      <c r="F16" s="198">
        <v>1.9750000000000001</v>
      </c>
      <c r="G16" s="198">
        <v>1.9750000000000001</v>
      </c>
      <c r="H16" s="198">
        <v>1.95</v>
      </c>
      <c r="I16" s="198">
        <v>1.9</v>
      </c>
      <c r="J16" s="198">
        <v>1.9</v>
      </c>
      <c r="K16" s="198">
        <v>1.9</v>
      </c>
      <c r="L16" s="198">
        <v>1.9</v>
      </c>
      <c r="M16" s="198">
        <v>1.95</v>
      </c>
      <c r="N16" s="198">
        <v>2</v>
      </c>
      <c r="O16" s="198">
        <v>2.0499999999999998</v>
      </c>
      <c r="P16" s="198">
        <v>2.2000000000000002</v>
      </c>
      <c r="Q16" s="198">
        <v>2.2999999999999998</v>
      </c>
      <c r="R16" s="198">
        <v>2.4500000000000002</v>
      </c>
      <c r="S16" s="198">
        <v>2.4500000000000002</v>
      </c>
      <c r="T16" s="198">
        <v>2.5</v>
      </c>
      <c r="U16" s="198">
        <v>2.5</v>
      </c>
      <c r="V16" s="198">
        <v>2.4500000000000002</v>
      </c>
      <c r="W16" s="198">
        <v>2.4500000000000002</v>
      </c>
      <c r="X16" s="198">
        <v>2.4500000000000002</v>
      </c>
      <c r="Y16" s="198">
        <v>2.4500000000000002</v>
      </c>
      <c r="Z16" s="198">
        <v>2.4500000000000002</v>
      </c>
      <c r="AA16" s="198">
        <v>2.5</v>
      </c>
      <c r="AB16" s="198">
        <v>2.5499999999999998</v>
      </c>
      <c r="AC16" s="198">
        <v>2.6</v>
      </c>
      <c r="AD16" s="198">
        <v>2.6</v>
      </c>
      <c r="AE16" s="198">
        <v>2.5</v>
      </c>
      <c r="AF16" s="198">
        <v>2.5</v>
      </c>
      <c r="AG16" s="198">
        <v>2.5</v>
      </c>
      <c r="AH16" s="198">
        <v>2.5499999999999998</v>
      </c>
      <c r="AI16" s="198">
        <v>2.5299999999999998</v>
      </c>
      <c r="AJ16" s="198">
        <v>2.5499999999999998</v>
      </c>
      <c r="AK16" s="198">
        <v>2.56</v>
      </c>
      <c r="AL16" s="198">
        <v>2.56</v>
      </c>
      <c r="AM16" s="198">
        <v>2.5499999999999998</v>
      </c>
      <c r="AN16" s="198">
        <v>2.6</v>
      </c>
      <c r="AO16" s="198">
        <v>2.65</v>
      </c>
      <c r="AP16" s="198">
        <v>2.68</v>
      </c>
      <c r="AQ16" s="198">
        <v>2.75</v>
      </c>
      <c r="AR16" s="198">
        <v>2.78</v>
      </c>
      <c r="AS16" s="198">
        <v>2.85</v>
      </c>
      <c r="AT16" s="198">
        <v>3</v>
      </c>
      <c r="AU16" s="198">
        <v>3.05</v>
      </c>
      <c r="AV16" s="198">
        <v>3.1</v>
      </c>
      <c r="AW16" s="198">
        <v>3.2</v>
      </c>
      <c r="AX16" s="198">
        <v>3.25</v>
      </c>
      <c r="AY16" s="198">
        <v>3.22</v>
      </c>
      <c r="AZ16" s="198">
        <v>3.22</v>
      </c>
      <c r="BA16" s="198">
        <v>3.25</v>
      </c>
      <c r="BB16" s="198">
        <v>3.26</v>
      </c>
      <c r="BC16" s="523" t="s">
        <v>1457</v>
      </c>
      <c r="BD16" s="523" t="s">
        <v>1457</v>
      </c>
      <c r="BE16" s="523" t="s">
        <v>1457</v>
      </c>
      <c r="BF16" s="523" t="s">
        <v>1457</v>
      </c>
      <c r="BG16" s="523" t="s">
        <v>1457</v>
      </c>
      <c r="BH16" s="523" t="s">
        <v>1457</v>
      </c>
      <c r="BI16" s="523" t="s">
        <v>1457</v>
      </c>
      <c r="BJ16" s="523" t="s">
        <v>1457</v>
      </c>
      <c r="BK16" s="523" t="s">
        <v>1457</v>
      </c>
      <c r="BL16" s="523" t="s">
        <v>1457</v>
      </c>
      <c r="BM16" s="523" t="s">
        <v>1457</v>
      </c>
      <c r="BN16" s="523" t="s">
        <v>1457</v>
      </c>
      <c r="BO16" s="523" t="s">
        <v>1457</v>
      </c>
      <c r="BP16" s="523" t="s">
        <v>1457</v>
      </c>
      <c r="BQ16" s="523" t="s">
        <v>1457</v>
      </c>
      <c r="BR16" s="523" t="s">
        <v>1457</v>
      </c>
      <c r="BS16" s="523" t="s">
        <v>1457</v>
      </c>
      <c r="BT16" s="523" t="s">
        <v>1457</v>
      </c>
      <c r="BU16" s="523" t="s">
        <v>1457</v>
      </c>
      <c r="BV16" s="523" t="s">
        <v>1457</v>
      </c>
    </row>
    <row r="17" spans="1:74" ht="11.15" customHeight="1" x14ac:dyDescent="0.25">
      <c r="A17" s="610" t="s">
        <v>282</v>
      </c>
      <c r="B17" s="612" t="s">
        <v>1374</v>
      </c>
      <c r="C17" s="198">
        <v>4.55</v>
      </c>
      <c r="D17" s="198">
        <v>4.6500000000000004</v>
      </c>
      <c r="E17" s="198">
        <v>4.5</v>
      </c>
      <c r="F17" s="198">
        <v>4.5</v>
      </c>
      <c r="G17" s="198">
        <v>4.22</v>
      </c>
      <c r="H17" s="198">
        <v>3.75</v>
      </c>
      <c r="I17" s="198">
        <v>3.7</v>
      </c>
      <c r="J17" s="198">
        <v>3.69</v>
      </c>
      <c r="K17" s="198">
        <v>3.71</v>
      </c>
      <c r="L17" s="198">
        <v>3.85</v>
      </c>
      <c r="M17" s="198">
        <v>3.82</v>
      </c>
      <c r="N17" s="198">
        <v>3.86</v>
      </c>
      <c r="O17" s="198">
        <v>3.86</v>
      </c>
      <c r="P17" s="198">
        <v>3.95</v>
      </c>
      <c r="Q17" s="198">
        <v>4</v>
      </c>
      <c r="R17" s="198">
        <v>4</v>
      </c>
      <c r="S17" s="198">
        <v>4</v>
      </c>
      <c r="T17" s="198">
        <v>3.95</v>
      </c>
      <c r="U17" s="198">
        <v>4</v>
      </c>
      <c r="V17" s="198">
        <v>4.0750000000000002</v>
      </c>
      <c r="W17" s="198">
        <v>4.125</v>
      </c>
      <c r="X17" s="198">
        <v>4.2</v>
      </c>
      <c r="Y17" s="198">
        <v>4.25</v>
      </c>
      <c r="Z17" s="198">
        <v>4.3</v>
      </c>
      <c r="AA17" s="198">
        <v>4.25</v>
      </c>
      <c r="AB17" s="198">
        <v>4.3499999999999996</v>
      </c>
      <c r="AC17" s="198">
        <v>4.3</v>
      </c>
      <c r="AD17" s="198">
        <v>4.4000000000000004</v>
      </c>
      <c r="AE17" s="198">
        <v>4.4000000000000004</v>
      </c>
      <c r="AF17" s="198">
        <v>4.45</v>
      </c>
      <c r="AG17" s="198">
        <v>4.55</v>
      </c>
      <c r="AH17" s="198">
        <v>4.55</v>
      </c>
      <c r="AI17" s="198">
        <v>4.55</v>
      </c>
      <c r="AJ17" s="198">
        <v>4.58</v>
      </c>
      <c r="AK17" s="198">
        <v>4.4800000000000004</v>
      </c>
      <c r="AL17" s="198">
        <v>4.4800000000000004</v>
      </c>
      <c r="AM17" s="198">
        <v>4.43</v>
      </c>
      <c r="AN17" s="198">
        <v>4.43</v>
      </c>
      <c r="AO17" s="198">
        <v>4.38</v>
      </c>
      <c r="AP17" s="198">
        <v>4.17</v>
      </c>
      <c r="AQ17" s="198">
        <v>4.2</v>
      </c>
      <c r="AR17" s="198">
        <v>4.21</v>
      </c>
      <c r="AS17" s="198">
        <v>4.28</v>
      </c>
      <c r="AT17" s="198">
        <v>4.3600000000000003</v>
      </c>
      <c r="AU17" s="198">
        <v>4.3499999999999996</v>
      </c>
      <c r="AV17" s="198">
        <v>4.3499999999999996</v>
      </c>
      <c r="AW17" s="198">
        <v>4.29</v>
      </c>
      <c r="AX17" s="198">
        <v>4.3499999999999996</v>
      </c>
      <c r="AY17" s="198">
        <v>4.28</v>
      </c>
      <c r="AZ17" s="198">
        <v>4.28</v>
      </c>
      <c r="BA17" s="198">
        <v>4.32</v>
      </c>
      <c r="BB17" s="198">
        <v>4.3</v>
      </c>
      <c r="BC17" s="523" t="s">
        <v>1457</v>
      </c>
      <c r="BD17" s="523" t="s">
        <v>1457</v>
      </c>
      <c r="BE17" s="523" t="s">
        <v>1457</v>
      </c>
      <c r="BF17" s="523" t="s">
        <v>1457</v>
      </c>
      <c r="BG17" s="523" t="s">
        <v>1457</v>
      </c>
      <c r="BH17" s="523" t="s">
        <v>1457</v>
      </c>
      <c r="BI17" s="523" t="s">
        <v>1457</v>
      </c>
      <c r="BJ17" s="523" t="s">
        <v>1457</v>
      </c>
      <c r="BK17" s="523" t="s">
        <v>1457</v>
      </c>
      <c r="BL17" s="523" t="s">
        <v>1457</v>
      </c>
      <c r="BM17" s="523" t="s">
        <v>1457</v>
      </c>
      <c r="BN17" s="523" t="s">
        <v>1457</v>
      </c>
      <c r="BO17" s="523" t="s">
        <v>1457</v>
      </c>
      <c r="BP17" s="523" t="s">
        <v>1457</v>
      </c>
      <c r="BQ17" s="523" t="s">
        <v>1457</v>
      </c>
      <c r="BR17" s="523" t="s">
        <v>1457</v>
      </c>
      <c r="BS17" s="523" t="s">
        <v>1457</v>
      </c>
      <c r="BT17" s="523" t="s">
        <v>1457</v>
      </c>
      <c r="BU17" s="523" t="s">
        <v>1457</v>
      </c>
      <c r="BV17" s="523" t="s">
        <v>1457</v>
      </c>
    </row>
    <row r="18" spans="1:74" ht="11.15" customHeight="1" x14ac:dyDescent="0.25">
      <c r="A18" s="610" t="s">
        <v>276</v>
      </c>
      <c r="B18" s="612" t="s">
        <v>1376</v>
      </c>
      <c r="C18" s="198">
        <v>2.71</v>
      </c>
      <c r="D18" s="198">
        <v>2.71</v>
      </c>
      <c r="E18" s="198">
        <v>2.9</v>
      </c>
      <c r="F18" s="198">
        <v>3</v>
      </c>
      <c r="G18" s="198">
        <v>2.2000000000000002</v>
      </c>
      <c r="H18" s="198">
        <v>2.09</v>
      </c>
      <c r="I18" s="198">
        <v>2.16</v>
      </c>
      <c r="J18" s="198">
        <v>2.29</v>
      </c>
      <c r="K18" s="198">
        <v>2.29</v>
      </c>
      <c r="L18" s="198">
        <v>2.29</v>
      </c>
      <c r="M18" s="198">
        <v>2.2999999999999998</v>
      </c>
      <c r="N18" s="198">
        <v>2.2999999999999998</v>
      </c>
      <c r="O18" s="198">
        <v>2.33</v>
      </c>
      <c r="P18" s="198">
        <v>2.33</v>
      </c>
      <c r="Q18" s="198">
        <v>2.33</v>
      </c>
      <c r="R18" s="198">
        <v>2.33</v>
      </c>
      <c r="S18" s="198">
        <v>2.36</v>
      </c>
      <c r="T18" s="198">
        <v>2.383</v>
      </c>
      <c r="U18" s="198">
        <v>2.42</v>
      </c>
      <c r="V18" s="198">
        <v>2.4500000000000002</v>
      </c>
      <c r="W18" s="198">
        <v>2.4700000000000002</v>
      </c>
      <c r="X18" s="198">
        <v>2.5</v>
      </c>
      <c r="Y18" s="198">
        <v>2.5350000000000001</v>
      </c>
      <c r="Z18" s="198">
        <v>2.5499999999999998</v>
      </c>
      <c r="AA18" s="198">
        <v>2.58</v>
      </c>
      <c r="AB18" s="198">
        <v>2.61</v>
      </c>
      <c r="AC18" s="198">
        <v>2.64</v>
      </c>
      <c r="AD18" s="198">
        <v>2.66</v>
      </c>
      <c r="AE18" s="198">
        <v>2.6946539999999999</v>
      </c>
      <c r="AF18" s="198">
        <v>2.72</v>
      </c>
      <c r="AG18" s="198">
        <v>2.77</v>
      </c>
      <c r="AH18" s="198">
        <v>2.81</v>
      </c>
      <c r="AI18" s="198">
        <v>2.82</v>
      </c>
      <c r="AJ18" s="198">
        <v>2.8</v>
      </c>
      <c r="AK18" s="198">
        <v>2.7</v>
      </c>
      <c r="AL18" s="198">
        <v>2.65</v>
      </c>
      <c r="AM18" s="198">
        <v>2.7</v>
      </c>
      <c r="AN18" s="198">
        <v>2.68</v>
      </c>
      <c r="AO18" s="198">
        <v>2.67</v>
      </c>
      <c r="AP18" s="198">
        <v>2.63</v>
      </c>
      <c r="AQ18" s="198">
        <v>2.57</v>
      </c>
      <c r="AR18" s="198">
        <v>2.57</v>
      </c>
      <c r="AS18" s="198">
        <v>2.5499999999999998</v>
      </c>
      <c r="AT18" s="198">
        <v>2.54</v>
      </c>
      <c r="AU18" s="198">
        <v>2.58</v>
      </c>
      <c r="AV18" s="198">
        <v>2.52</v>
      </c>
      <c r="AW18" s="198">
        <v>2.5499999999999998</v>
      </c>
      <c r="AX18" s="198">
        <v>2.52</v>
      </c>
      <c r="AY18" s="198">
        <v>2.4500000000000002</v>
      </c>
      <c r="AZ18" s="198">
        <v>2.48</v>
      </c>
      <c r="BA18" s="198">
        <v>2.48</v>
      </c>
      <c r="BB18" s="198">
        <v>2.5</v>
      </c>
      <c r="BC18" s="523" t="s">
        <v>1457</v>
      </c>
      <c r="BD18" s="523" t="s">
        <v>1457</v>
      </c>
      <c r="BE18" s="523" t="s">
        <v>1457</v>
      </c>
      <c r="BF18" s="523" t="s">
        <v>1457</v>
      </c>
      <c r="BG18" s="523" t="s">
        <v>1457</v>
      </c>
      <c r="BH18" s="523" t="s">
        <v>1457</v>
      </c>
      <c r="BI18" s="523" t="s">
        <v>1457</v>
      </c>
      <c r="BJ18" s="523" t="s">
        <v>1457</v>
      </c>
      <c r="BK18" s="523" t="s">
        <v>1457</v>
      </c>
      <c r="BL18" s="523" t="s">
        <v>1457</v>
      </c>
      <c r="BM18" s="523" t="s">
        <v>1457</v>
      </c>
      <c r="BN18" s="523" t="s">
        <v>1457</v>
      </c>
      <c r="BO18" s="523" t="s">
        <v>1457</v>
      </c>
      <c r="BP18" s="523" t="s">
        <v>1457</v>
      </c>
      <c r="BQ18" s="523" t="s">
        <v>1457</v>
      </c>
      <c r="BR18" s="523" t="s">
        <v>1457</v>
      </c>
      <c r="BS18" s="523" t="s">
        <v>1457</v>
      </c>
      <c r="BT18" s="523" t="s">
        <v>1457</v>
      </c>
      <c r="BU18" s="523" t="s">
        <v>1457</v>
      </c>
      <c r="BV18" s="523" t="s">
        <v>1457</v>
      </c>
    </row>
    <row r="19" spans="1:74" ht="11.15" customHeight="1" x14ac:dyDescent="0.25">
      <c r="A19" s="610" t="s">
        <v>277</v>
      </c>
      <c r="B19" s="612" t="s">
        <v>1378</v>
      </c>
      <c r="C19" s="198">
        <v>0.78</v>
      </c>
      <c r="D19" s="198">
        <v>0.15</v>
      </c>
      <c r="E19" s="198">
        <v>0.1</v>
      </c>
      <c r="F19" s="198">
        <v>8.5000000000000006E-2</v>
      </c>
      <c r="G19" s="198">
        <v>0.08</v>
      </c>
      <c r="H19" s="198">
        <v>0.08</v>
      </c>
      <c r="I19" s="198">
        <v>0.105</v>
      </c>
      <c r="J19" s="198">
        <v>0.09</v>
      </c>
      <c r="K19" s="198">
        <v>0.13</v>
      </c>
      <c r="L19" s="198">
        <v>0.44</v>
      </c>
      <c r="M19" s="198">
        <v>1.08</v>
      </c>
      <c r="N19" s="198">
        <v>1.24</v>
      </c>
      <c r="O19" s="198">
        <v>1.1499999999999999</v>
      </c>
      <c r="P19" s="198">
        <v>1.19</v>
      </c>
      <c r="Q19" s="198">
        <v>1.21</v>
      </c>
      <c r="R19" s="198">
        <v>1.1399999999999999</v>
      </c>
      <c r="S19" s="198">
        <v>1.17</v>
      </c>
      <c r="T19" s="198">
        <v>1.18</v>
      </c>
      <c r="U19" s="198">
        <v>1.19</v>
      </c>
      <c r="V19" s="198">
        <v>1.18</v>
      </c>
      <c r="W19" s="198">
        <v>1.1599999999999999</v>
      </c>
      <c r="X19" s="198">
        <v>1.1599999999999999</v>
      </c>
      <c r="Y19" s="198">
        <v>1.1399999999999999</v>
      </c>
      <c r="Z19" s="198">
        <v>1.05</v>
      </c>
      <c r="AA19" s="198">
        <v>0.98</v>
      </c>
      <c r="AB19" s="198">
        <v>1.1299999999999999</v>
      </c>
      <c r="AC19" s="198">
        <v>1.08</v>
      </c>
      <c r="AD19" s="198">
        <v>0.91</v>
      </c>
      <c r="AE19" s="198">
        <v>0.73</v>
      </c>
      <c r="AF19" s="198">
        <v>0.65</v>
      </c>
      <c r="AG19" s="198">
        <v>0.6</v>
      </c>
      <c r="AH19" s="198">
        <v>1.1200000000000001</v>
      </c>
      <c r="AI19" s="198">
        <v>1.1499999999999999</v>
      </c>
      <c r="AJ19" s="198">
        <v>1.1599999999999999</v>
      </c>
      <c r="AK19" s="198">
        <v>1.1100000000000001</v>
      </c>
      <c r="AL19" s="198">
        <v>1.1499999999999999</v>
      </c>
      <c r="AM19" s="198">
        <v>1.1299999999999999</v>
      </c>
      <c r="AN19" s="198">
        <v>1.1599999999999999</v>
      </c>
      <c r="AO19" s="198">
        <v>1.1399999999999999</v>
      </c>
      <c r="AP19" s="198">
        <v>1.1399999999999999</v>
      </c>
      <c r="AQ19" s="198">
        <v>1.1499999999999999</v>
      </c>
      <c r="AR19" s="198">
        <v>1.1499999999999999</v>
      </c>
      <c r="AS19" s="198">
        <v>1.1299999999999999</v>
      </c>
      <c r="AT19" s="198">
        <v>1.1599999999999999</v>
      </c>
      <c r="AU19" s="198">
        <v>1.1599999999999999</v>
      </c>
      <c r="AV19" s="198">
        <v>1.1499999999999999</v>
      </c>
      <c r="AW19" s="198">
        <v>1.19</v>
      </c>
      <c r="AX19" s="198">
        <v>1.17</v>
      </c>
      <c r="AY19" s="198">
        <v>1.02</v>
      </c>
      <c r="AZ19" s="198">
        <v>1.1399999999999999</v>
      </c>
      <c r="BA19" s="198">
        <v>1.1399999999999999</v>
      </c>
      <c r="BB19" s="198">
        <v>1.1599999999999999</v>
      </c>
      <c r="BC19" s="523" t="s">
        <v>1457</v>
      </c>
      <c r="BD19" s="523" t="s">
        <v>1457</v>
      </c>
      <c r="BE19" s="523" t="s">
        <v>1457</v>
      </c>
      <c r="BF19" s="523" t="s">
        <v>1457</v>
      </c>
      <c r="BG19" s="523" t="s">
        <v>1457</v>
      </c>
      <c r="BH19" s="523" t="s">
        <v>1457</v>
      </c>
      <c r="BI19" s="523" t="s">
        <v>1457</v>
      </c>
      <c r="BJ19" s="523" t="s">
        <v>1457</v>
      </c>
      <c r="BK19" s="523" t="s">
        <v>1457</v>
      </c>
      <c r="BL19" s="523" t="s">
        <v>1457</v>
      </c>
      <c r="BM19" s="523" t="s">
        <v>1457</v>
      </c>
      <c r="BN19" s="523" t="s">
        <v>1457</v>
      </c>
      <c r="BO19" s="523" t="s">
        <v>1457</v>
      </c>
      <c r="BP19" s="523" t="s">
        <v>1457</v>
      </c>
      <c r="BQ19" s="523" t="s">
        <v>1457</v>
      </c>
      <c r="BR19" s="523" t="s">
        <v>1457</v>
      </c>
      <c r="BS19" s="523" t="s">
        <v>1457</v>
      </c>
      <c r="BT19" s="523" t="s">
        <v>1457</v>
      </c>
      <c r="BU19" s="523" t="s">
        <v>1457</v>
      </c>
      <c r="BV19" s="523" t="s">
        <v>1457</v>
      </c>
    </row>
    <row r="20" spans="1:74" ht="11.15" customHeight="1" x14ac:dyDescent="0.25">
      <c r="A20" s="610" t="s">
        <v>278</v>
      </c>
      <c r="B20" s="612" t="s">
        <v>1380</v>
      </c>
      <c r="C20" s="198">
        <v>1.75</v>
      </c>
      <c r="D20" s="198">
        <v>1.72</v>
      </c>
      <c r="E20" s="198">
        <v>1.7</v>
      </c>
      <c r="F20" s="198">
        <v>1.65</v>
      </c>
      <c r="G20" s="198">
        <v>1.57</v>
      </c>
      <c r="H20" s="198">
        <v>1.42</v>
      </c>
      <c r="I20" s="198">
        <v>1.4</v>
      </c>
      <c r="J20" s="198">
        <v>1.45</v>
      </c>
      <c r="K20" s="198">
        <v>1.47</v>
      </c>
      <c r="L20" s="198">
        <v>1.52</v>
      </c>
      <c r="M20" s="198">
        <v>1.45</v>
      </c>
      <c r="N20" s="198">
        <v>1.35</v>
      </c>
      <c r="O20" s="198">
        <v>1.22</v>
      </c>
      <c r="P20" s="198">
        <v>1.36</v>
      </c>
      <c r="Q20" s="198">
        <v>1.35</v>
      </c>
      <c r="R20" s="198">
        <v>1.3</v>
      </c>
      <c r="S20" s="198">
        <v>1.34</v>
      </c>
      <c r="T20" s="198">
        <v>1.31</v>
      </c>
      <c r="U20" s="198">
        <v>1.34</v>
      </c>
      <c r="V20" s="198">
        <v>1.17</v>
      </c>
      <c r="W20" s="198">
        <v>1.32</v>
      </c>
      <c r="X20" s="198">
        <v>1.28</v>
      </c>
      <c r="Y20" s="198">
        <v>1.35</v>
      </c>
      <c r="Z20" s="198">
        <v>1.29</v>
      </c>
      <c r="AA20" s="198">
        <v>1.28</v>
      </c>
      <c r="AB20" s="198">
        <v>1.33</v>
      </c>
      <c r="AC20" s="198">
        <v>1.22</v>
      </c>
      <c r="AD20" s="198">
        <v>1.2</v>
      </c>
      <c r="AE20" s="198">
        <v>1.05</v>
      </c>
      <c r="AF20" s="198">
        <v>1.07</v>
      </c>
      <c r="AG20" s="198">
        <v>1.02</v>
      </c>
      <c r="AH20" s="198">
        <v>0.92</v>
      </c>
      <c r="AI20" s="198">
        <v>0.97</v>
      </c>
      <c r="AJ20" s="198">
        <v>1</v>
      </c>
      <c r="AK20" s="198">
        <v>1.06</v>
      </c>
      <c r="AL20" s="198">
        <v>1.1399999999999999</v>
      </c>
      <c r="AM20" s="198">
        <v>1.2</v>
      </c>
      <c r="AN20" s="198">
        <v>1.26</v>
      </c>
      <c r="AO20" s="198">
        <v>1.25</v>
      </c>
      <c r="AP20" s="198">
        <v>1.06</v>
      </c>
      <c r="AQ20" s="198">
        <v>1.26</v>
      </c>
      <c r="AR20" s="198">
        <v>1.25</v>
      </c>
      <c r="AS20" s="198">
        <v>1.1299999999999999</v>
      </c>
      <c r="AT20" s="198">
        <v>1.2</v>
      </c>
      <c r="AU20" s="198">
        <v>1.29</v>
      </c>
      <c r="AV20" s="198">
        <v>1.31</v>
      </c>
      <c r="AW20" s="198">
        <v>1.25</v>
      </c>
      <c r="AX20" s="198">
        <v>1.36</v>
      </c>
      <c r="AY20" s="198">
        <v>1.29</v>
      </c>
      <c r="AZ20" s="198">
        <v>1.26</v>
      </c>
      <c r="BA20" s="198">
        <v>1.29</v>
      </c>
      <c r="BB20" s="198">
        <v>1.21</v>
      </c>
      <c r="BC20" s="523" t="s">
        <v>1457</v>
      </c>
      <c r="BD20" s="523" t="s">
        <v>1457</v>
      </c>
      <c r="BE20" s="523" t="s">
        <v>1457</v>
      </c>
      <c r="BF20" s="523" t="s">
        <v>1457</v>
      </c>
      <c r="BG20" s="523" t="s">
        <v>1457</v>
      </c>
      <c r="BH20" s="523" t="s">
        <v>1457</v>
      </c>
      <c r="BI20" s="523" t="s">
        <v>1457</v>
      </c>
      <c r="BJ20" s="523" t="s">
        <v>1457</v>
      </c>
      <c r="BK20" s="523" t="s">
        <v>1457</v>
      </c>
      <c r="BL20" s="523" t="s">
        <v>1457</v>
      </c>
      <c r="BM20" s="523" t="s">
        <v>1457</v>
      </c>
      <c r="BN20" s="523" t="s">
        <v>1457</v>
      </c>
      <c r="BO20" s="523" t="s">
        <v>1457</v>
      </c>
      <c r="BP20" s="523" t="s">
        <v>1457</v>
      </c>
      <c r="BQ20" s="523" t="s">
        <v>1457</v>
      </c>
      <c r="BR20" s="523" t="s">
        <v>1457</v>
      </c>
      <c r="BS20" s="523" t="s">
        <v>1457</v>
      </c>
      <c r="BT20" s="523" t="s">
        <v>1457</v>
      </c>
      <c r="BU20" s="523" t="s">
        <v>1457</v>
      </c>
      <c r="BV20" s="523" t="s">
        <v>1457</v>
      </c>
    </row>
    <row r="21" spans="1:74" ht="11.15" customHeight="1" x14ac:dyDescent="0.25">
      <c r="A21" s="610" t="s">
        <v>279</v>
      </c>
      <c r="B21" s="612" t="s">
        <v>1382</v>
      </c>
      <c r="C21" s="198">
        <v>9.85</v>
      </c>
      <c r="D21" s="198">
        <v>9.75</v>
      </c>
      <c r="E21" s="198">
        <v>9.8000000000000007</v>
      </c>
      <c r="F21" s="198">
        <v>11.6</v>
      </c>
      <c r="G21" s="198">
        <v>8.5500000000000007</v>
      </c>
      <c r="H21" s="198">
        <v>7.7</v>
      </c>
      <c r="I21" s="198">
        <v>8.4</v>
      </c>
      <c r="J21" s="198">
        <v>8.9</v>
      </c>
      <c r="K21" s="198">
        <v>9.01</v>
      </c>
      <c r="L21" s="198">
        <v>9.01</v>
      </c>
      <c r="M21" s="198">
        <v>9.01</v>
      </c>
      <c r="N21" s="198">
        <v>9.01</v>
      </c>
      <c r="O21" s="198">
        <v>9.1</v>
      </c>
      <c r="P21" s="198">
        <v>8.1999999999999993</v>
      </c>
      <c r="Q21" s="198">
        <v>8.15</v>
      </c>
      <c r="R21" s="198">
        <v>8.15</v>
      </c>
      <c r="S21" s="198">
        <v>8.4819999999999993</v>
      </c>
      <c r="T21" s="198">
        <v>8.9469999999999992</v>
      </c>
      <c r="U21" s="198">
        <v>9.4499999999999993</v>
      </c>
      <c r="V21" s="198">
        <v>9.5500000000000007</v>
      </c>
      <c r="W21" s="198">
        <v>9.65</v>
      </c>
      <c r="X21" s="198">
        <v>9.8000000000000007</v>
      </c>
      <c r="Y21" s="198">
        <v>9.9</v>
      </c>
      <c r="Z21" s="198">
        <v>9.9</v>
      </c>
      <c r="AA21" s="198">
        <v>10</v>
      </c>
      <c r="AB21" s="198">
        <v>10.25</v>
      </c>
      <c r="AC21" s="198">
        <v>10</v>
      </c>
      <c r="AD21" s="198">
        <v>10.3</v>
      </c>
      <c r="AE21" s="198">
        <v>10.25</v>
      </c>
      <c r="AF21" s="198">
        <v>10.35</v>
      </c>
      <c r="AG21" s="198">
        <v>10.6</v>
      </c>
      <c r="AH21" s="198">
        <v>10.95</v>
      </c>
      <c r="AI21" s="198">
        <v>11</v>
      </c>
      <c r="AJ21" s="198">
        <v>10.5</v>
      </c>
      <c r="AK21" s="198">
        <v>10.5</v>
      </c>
      <c r="AL21" s="198">
        <v>10.5</v>
      </c>
      <c r="AM21" s="198">
        <v>9.8000000000000007</v>
      </c>
      <c r="AN21" s="198">
        <v>10</v>
      </c>
      <c r="AO21" s="198">
        <v>10.25</v>
      </c>
      <c r="AP21" s="198">
        <v>10.6</v>
      </c>
      <c r="AQ21" s="198">
        <v>9.9</v>
      </c>
      <c r="AR21" s="198">
        <v>10.050000000000001</v>
      </c>
      <c r="AS21" s="198">
        <v>9.17</v>
      </c>
      <c r="AT21" s="198">
        <v>8.6999999999999993</v>
      </c>
      <c r="AU21" s="198">
        <v>9.1999999999999993</v>
      </c>
      <c r="AV21" s="198">
        <v>9.0500000000000007</v>
      </c>
      <c r="AW21" s="198">
        <v>9</v>
      </c>
      <c r="AX21" s="198">
        <v>8.75</v>
      </c>
      <c r="AY21" s="198">
        <v>8.9499999999999993</v>
      </c>
      <c r="AZ21" s="198">
        <v>9.1999999999999993</v>
      </c>
      <c r="BA21" s="198">
        <v>9.25</v>
      </c>
      <c r="BB21" s="198">
        <v>9.25</v>
      </c>
      <c r="BC21" s="523" t="s">
        <v>1457</v>
      </c>
      <c r="BD21" s="523" t="s">
        <v>1457</v>
      </c>
      <c r="BE21" s="523" t="s">
        <v>1457</v>
      </c>
      <c r="BF21" s="523" t="s">
        <v>1457</v>
      </c>
      <c r="BG21" s="523" t="s">
        <v>1457</v>
      </c>
      <c r="BH21" s="523" t="s">
        <v>1457</v>
      </c>
      <c r="BI21" s="523" t="s">
        <v>1457</v>
      </c>
      <c r="BJ21" s="523" t="s">
        <v>1457</v>
      </c>
      <c r="BK21" s="523" t="s">
        <v>1457</v>
      </c>
      <c r="BL21" s="523" t="s">
        <v>1457</v>
      </c>
      <c r="BM21" s="523" t="s">
        <v>1457</v>
      </c>
      <c r="BN21" s="523" t="s">
        <v>1457</v>
      </c>
      <c r="BO21" s="523" t="s">
        <v>1457</v>
      </c>
      <c r="BP21" s="523" t="s">
        <v>1457</v>
      </c>
      <c r="BQ21" s="523" t="s">
        <v>1457</v>
      </c>
      <c r="BR21" s="523" t="s">
        <v>1457</v>
      </c>
      <c r="BS21" s="523" t="s">
        <v>1457</v>
      </c>
      <c r="BT21" s="523" t="s">
        <v>1457</v>
      </c>
      <c r="BU21" s="523" t="s">
        <v>1457</v>
      </c>
      <c r="BV21" s="523" t="s">
        <v>1457</v>
      </c>
    </row>
    <row r="22" spans="1:74" ht="11.15" customHeight="1" x14ac:dyDescent="0.25">
      <c r="A22" s="610" t="s">
        <v>280</v>
      </c>
      <c r="B22" s="612" t="s">
        <v>1384</v>
      </c>
      <c r="C22" s="198">
        <v>3.2</v>
      </c>
      <c r="D22" s="198">
        <v>3.2</v>
      </c>
      <c r="E22" s="198">
        <v>3.5</v>
      </c>
      <c r="F22" s="198">
        <v>3.8</v>
      </c>
      <c r="G22" s="198">
        <v>2.5</v>
      </c>
      <c r="H22" s="198">
        <v>2.35</v>
      </c>
      <c r="I22" s="198">
        <v>2.4500000000000002</v>
      </c>
      <c r="J22" s="198">
        <v>2.7</v>
      </c>
      <c r="K22" s="198">
        <v>2.5</v>
      </c>
      <c r="L22" s="198">
        <v>2.42</v>
      </c>
      <c r="M22" s="198">
        <v>2.5099999999999998</v>
      </c>
      <c r="N22" s="198">
        <v>2.58</v>
      </c>
      <c r="O22" s="198">
        <v>2.61</v>
      </c>
      <c r="P22" s="198">
        <v>2.61</v>
      </c>
      <c r="Q22" s="198">
        <v>2.61</v>
      </c>
      <c r="R22" s="198">
        <v>2.61</v>
      </c>
      <c r="S22" s="198">
        <v>2.64</v>
      </c>
      <c r="T22" s="198">
        <v>2.69</v>
      </c>
      <c r="U22" s="198">
        <v>2.72</v>
      </c>
      <c r="V22" s="198">
        <v>2.77</v>
      </c>
      <c r="W22" s="198">
        <v>2.79</v>
      </c>
      <c r="X22" s="198">
        <v>2.83</v>
      </c>
      <c r="Y22" s="198">
        <v>2.85</v>
      </c>
      <c r="Z22" s="198">
        <v>2.9</v>
      </c>
      <c r="AA22" s="198">
        <v>2.91</v>
      </c>
      <c r="AB22" s="198">
        <v>2.9449999999999998</v>
      </c>
      <c r="AC22" s="198">
        <v>2.97</v>
      </c>
      <c r="AD22" s="198">
        <v>3.01</v>
      </c>
      <c r="AE22" s="198">
        <v>3.04</v>
      </c>
      <c r="AF22" s="198">
        <v>3.08</v>
      </c>
      <c r="AG22" s="198">
        <v>3.13</v>
      </c>
      <c r="AH22" s="198">
        <v>3.18</v>
      </c>
      <c r="AI22" s="198">
        <v>3.19</v>
      </c>
      <c r="AJ22" s="198">
        <v>3.18</v>
      </c>
      <c r="AK22" s="198">
        <v>3.05</v>
      </c>
      <c r="AL22" s="198">
        <v>3.05</v>
      </c>
      <c r="AM22" s="198">
        <v>3.06</v>
      </c>
      <c r="AN22" s="198">
        <v>3.06</v>
      </c>
      <c r="AO22" s="198">
        <v>3.06</v>
      </c>
      <c r="AP22" s="198">
        <v>3.03</v>
      </c>
      <c r="AQ22" s="198">
        <v>2.9</v>
      </c>
      <c r="AR22" s="198">
        <v>2.9</v>
      </c>
      <c r="AS22" s="198">
        <v>2.9</v>
      </c>
      <c r="AT22" s="198">
        <v>2.91</v>
      </c>
      <c r="AU22" s="198">
        <v>2.92</v>
      </c>
      <c r="AV22" s="198">
        <v>2.93</v>
      </c>
      <c r="AW22" s="198">
        <v>2.89</v>
      </c>
      <c r="AX22" s="198">
        <v>2.89</v>
      </c>
      <c r="AY22" s="198">
        <v>2.92</v>
      </c>
      <c r="AZ22" s="198">
        <v>2.91</v>
      </c>
      <c r="BA22" s="198">
        <v>2.92</v>
      </c>
      <c r="BB22" s="198">
        <v>2.93</v>
      </c>
      <c r="BC22" s="523" t="s">
        <v>1457</v>
      </c>
      <c r="BD22" s="523" t="s">
        <v>1457</v>
      </c>
      <c r="BE22" s="523" t="s">
        <v>1457</v>
      </c>
      <c r="BF22" s="523" t="s">
        <v>1457</v>
      </c>
      <c r="BG22" s="523" t="s">
        <v>1457</v>
      </c>
      <c r="BH22" s="523" t="s">
        <v>1457</v>
      </c>
      <c r="BI22" s="523" t="s">
        <v>1457</v>
      </c>
      <c r="BJ22" s="523" t="s">
        <v>1457</v>
      </c>
      <c r="BK22" s="523" t="s">
        <v>1457</v>
      </c>
      <c r="BL22" s="523" t="s">
        <v>1457</v>
      </c>
      <c r="BM22" s="523" t="s">
        <v>1457</v>
      </c>
      <c r="BN22" s="523" t="s">
        <v>1457</v>
      </c>
      <c r="BO22" s="523" t="s">
        <v>1457</v>
      </c>
      <c r="BP22" s="523" t="s">
        <v>1457</v>
      </c>
      <c r="BQ22" s="523" t="s">
        <v>1457</v>
      </c>
      <c r="BR22" s="523" t="s">
        <v>1457</v>
      </c>
      <c r="BS22" s="523" t="s">
        <v>1457</v>
      </c>
      <c r="BT22" s="523" t="s">
        <v>1457</v>
      </c>
      <c r="BU22" s="523" t="s">
        <v>1457</v>
      </c>
      <c r="BV22" s="523" t="s">
        <v>1457</v>
      </c>
    </row>
    <row r="23" spans="1:74" ht="11.15" customHeight="1" x14ac:dyDescent="0.25">
      <c r="A23" s="610" t="s">
        <v>281</v>
      </c>
      <c r="B23" s="612" t="s">
        <v>1386</v>
      </c>
      <c r="C23" s="198">
        <v>0.85</v>
      </c>
      <c r="D23" s="198">
        <v>0.8</v>
      </c>
      <c r="E23" s="198">
        <v>0.65</v>
      </c>
      <c r="F23" s="198">
        <v>0.6</v>
      </c>
      <c r="G23" s="198">
        <v>0.52500000000000002</v>
      </c>
      <c r="H23" s="198">
        <v>0.38</v>
      </c>
      <c r="I23" s="198">
        <v>0.36</v>
      </c>
      <c r="J23" s="198">
        <v>0.36</v>
      </c>
      <c r="K23" s="198">
        <v>0.34</v>
      </c>
      <c r="L23" s="198">
        <v>0.38</v>
      </c>
      <c r="M23" s="198">
        <v>0.4</v>
      </c>
      <c r="N23" s="198">
        <v>0.41</v>
      </c>
      <c r="O23" s="198">
        <v>0.5</v>
      </c>
      <c r="P23" s="198">
        <v>0.54</v>
      </c>
      <c r="Q23" s="198">
        <v>0.53</v>
      </c>
      <c r="R23" s="198">
        <v>0.49</v>
      </c>
      <c r="S23" s="198">
        <v>0.53500000000000003</v>
      </c>
      <c r="T23" s="198">
        <v>0.55000000000000004</v>
      </c>
      <c r="U23" s="198">
        <v>0.54</v>
      </c>
      <c r="V23" s="198">
        <v>0.53</v>
      </c>
      <c r="W23" s="198">
        <v>0.53</v>
      </c>
      <c r="X23" s="198">
        <v>0.6</v>
      </c>
      <c r="Y23" s="198">
        <v>0.68</v>
      </c>
      <c r="Z23" s="198">
        <v>0.75</v>
      </c>
      <c r="AA23" s="198">
        <v>0.68</v>
      </c>
      <c r="AB23" s="198">
        <v>0.7</v>
      </c>
      <c r="AC23" s="198">
        <v>0.72499999999999998</v>
      </c>
      <c r="AD23" s="198">
        <v>0.75</v>
      </c>
      <c r="AE23" s="198">
        <v>0.72</v>
      </c>
      <c r="AF23" s="198">
        <v>0.7</v>
      </c>
      <c r="AG23" s="198">
        <v>0.62</v>
      </c>
      <c r="AH23" s="198">
        <v>0.7</v>
      </c>
      <c r="AI23" s="198">
        <v>0.67</v>
      </c>
      <c r="AJ23" s="198">
        <v>0.72</v>
      </c>
      <c r="AK23" s="198">
        <v>0.67</v>
      </c>
      <c r="AL23" s="198">
        <v>0.67</v>
      </c>
      <c r="AM23" s="198">
        <v>0.72</v>
      </c>
      <c r="AN23" s="198">
        <v>0.67</v>
      </c>
      <c r="AO23" s="198">
        <v>0.7</v>
      </c>
      <c r="AP23" s="198">
        <v>0.74</v>
      </c>
      <c r="AQ23" s="198">
        <v>0.76</v>
      </c>
      <c r="AR23" s="198">
        <v>0.76</v>
      </c>
      <c r="AS23" s="198">
        <v>0.79</v>
      </c>
      <c r="AT23" s="198">
        <v>0.76</v>
      </c>
      <c r="AU23" s="198">
        <v>0.73499999999999999</v>
      </c>
      <c r="AV23" s="198">
        <v>0.73499999999999999</v>
      </c>
      <c r="AW23" s="198">
        <v>0.75</v>
      </c>
      <c r="AX23" s="198">
        <v>0.76</v>
      </c>
      <c r="AY23" s="198">
        <v>0.77</v>
      </c>
      <c r="AZ23" s="198">
        <v>0.80500000000000005</v>
      </c>
      <c r="BA23" s="198">
        <v>0.80500000000000005</v>
      </c>
      <c r="BB23" s="198">
        <v>0.82</v>
      </c>
      <c r="BC23" s="523" t="s">
        <v>1457</v>
      </c>
      <c r="BD23" s="523" t="s">
        <v>1457</v>
      </c>
      <c r="BE23" s="523" t="s">
        <v>1457</v>
      </c>
      <c r="BF23" s="523" t="s">
        <v>1457</v>
      </c>
      <c r="BG23" s="523" t="s">
        <v>1457</v>
      </c>
      <c r="BH23" s="523" t="s">
        <v>1457</v>
      </c>
      <c r="BI23" s="523" t="s">
        <v>1457</v>
      </c>
      <c r="BJ23" s="523" t="s">
        <v>1457</v>
      </c>
      <c r="BK23" s="523" t="s">
        <v>1457</v>
      </c>
      <c r="BL23" s="523" t="s">
        <v>1457</v>
      </c>
      <c r="BM23" s="523" t="s">
        <v>1457</v>
      </c>
      <c r="BN23" s="523" t="s">
        <v>1457</v>
      </c>
      <c r="BO23" s="523" t="s">
        <v>1457</v>
      </c>
      <c r="BP23" s="523" t="s">
        <v>1457</v>
      </c>
      <c r="BQ23" s="523" t="s">
        <v>1457</v>
      </c>
      <c r="BR23" s="523" t="s">
        <v>1457</v>
      </c>
      <c r="BS23" s="523" t="s">
        <v>1457</v>
      </c>
      <c r="BT23" s="523" t="s">
        <v>1457</v>
      </c>
      <c r="BU23" s="523" t="s">
        <v>1457</v>
      </c>
      <c r="BV23" s="523" t="s">
        <v>1457</v>
      </c>
    </row>
    <row r="24" spans="1:74" ht="11.15" customHeight="1" x14ac:dyDescent="0.25">
      <c r="A24" s="610"/>
      <c r="B24" s="612"/>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523"/>
      <c r="BD24" s="523"/>
      <c r="BE24" s="523"/>
      <c r="BF24" s="523"/>
      <c r="BG24" s="523"/>
      <c r="BH24" s="523"/>
      <c r="BI24" s="523"/>
      <c r="BJ24" s="523"/>
      <c r="BK24" s="523"/>
      <c r="BL24" s="523"/>
      <c r="BM24" s="523"/>
      <c r="BN24" s="523"/>
      <c r="BO24" s="523"/>
      <c r="BP24" s="523"/>
      <c r="BQ24" s="523"/>
      <c r="BR24" s="523"/>
      <c r="BS24" s="523"/>
      <c r="BT24" s="523"/>
      <c r="BU24" s="523"/>
      <c r="BV24" s="523"/>
    </row>
    <row r="25" spans="1:74" ht="11.15" customHeight="1" x14ac:dyDescent="0.25">
      <c r="A25" s="610" t="s">
        <v>1279</v>
      </c>
      <c r="B25" s="611" t="s">
        <v>1387</v>
      </c>
      <c r="C25" s="198">
        <v>39.958877887</v>
      </c>
      <c r="D25" s="198">
        <v>39.931704967999998</v>
      </c>
      <c r="E25" s="198">
        <v>40.485869968999999</v>
      </c>
      <c r="F25" s="198">
        <v>42.668509114999999</v>
      </c>
      <c r="G25" s="198">
        <v>34.239583770000003</v>
      </c>
      <c r="H25" s="198">
        <v>32.355663503999999</v>
      </c>
      <c r="I25" s="198">
        <v>33.113191520999997</v>
      </c>
      <c r="J25" s="198">
        <v>34.656996104999997</v>
      </c>
      <c r="K25" s="198">
        <v>34.676453641999998</v>
      </c>
      <c r="L25" s="198">
        <v>34.820809652000001</v>
      </c>
      <c r="M25" s="198">
        <v>34.865595667000001</v>
      </c>
      <c r="N25" s="198">
        <v>34.954674818000001</v>
      </c>
      <c r="O25" s="198">
        <v>35.047120769000003</v>
      </c>
      <c r="P25" s="198">
        <v>34.469978060000003</v>
      </c>
      <c r="Q25" s="198">
        <v>34.597506242999998</v>
      </c>
      <c r="R25" s="198">
        <v>34.744125171999997</v>
      </c>
      <c r="S25" s="198">
        <v>35.165022241000003</v>
      </c>
      <c r="T25" s="198">
        <v>35.684805869999998</v>
      </c>
      <c r="U25" s="198">
        <v>36.364932107999998</v>
      </c>
      <c r="V25" s="198">
        <v>36.278456976999998</v>
      </c>
      <c r="W25" s="198">
        <v>36.898781855999999</v>
      </c>
      <c r="X25" s="198">
        <v>37.440893817999999</v>
      </c>
      <c r="Y25" s="198">
        <v>37.848608632000001</v>
      </c>
      <c r="Z25" s="198">
        <v>37.994090286000002</v>
      </c>
      <c r="AA25" s="198">
        <v>38.100439532999999</v>
      </c>
      <c r="AB25" s="198">
        <v>38.623930899000001</v>
      </c>
      <c r="AC25" s="198">
        <v>38.165414898000002</v>
      </c>
      <c r="AD25" s="198">
        <v>37.628345873999997</v>
      </c>
      <c r="AE25" s="198">
        <v>37.656300160000001</v>
      </c>
      <c r="AF25" s="198">
        <v>38.125114992</v>
      </c>
      <c r="AG25" s="198">
        <v>38.720935466999997</v>
      </c>
      <c r="AH25" s="198">
        <v>38.875521503999998</v>
      </c>
      <c r="AI25" s="198">
        <v>39.131232746000002</v>
      </c>
      <c r="AJ25" s="198">
        <v>38.669696096999999</v>
      </c>
      <c r="AK25" s="198">
        <v>38.650099845</v>
      </c>
      <c r="AL25" s="198">
        <v>38.730474504</v>
      </c>
      <c r="AM25" s="198">
        <v>38.017272439000003</v>
      </c>
      <c r="AN25" s="198">
        <v>38.356839999999998</v>
      </c>
      <c r="AO25" s="198">
        <v>38.247140100000003</v>
      </c>
      <c r="AP25" s="198">
        <v>38.024940000000001</v>
      </c>
      <c r="AQ25" s="198">
        <v>37.188699999999997</v>
      </c>
      <c r="AR25" s="198">
        <v>37.301499999999997</v>
      </c>
      <c r="AS25" s="198">
        <v>36.211799999999997</v>
      </c>
      <c r="AT25" s="198">
        <v>35.847900000000003</v>
      </c>
      <c r="AU25" s="198">
        <v>36.695799999999998</v>
      </c>
      <c r="AV25" s="198">
        <v>36.5824</v>
      </c>
      <c r="AW25" s="198">
        <v>36.271168179</v>
      </c>
      <c r="AX25" s="198">
        <v>36.172645537999998</v>
      </c>
      <c r="AY25" s="198">
        <v>36.065810114000001</v>
      </c>
      <c r="AZ25" s="198">
        <v>36.080334516999997</v>
      </c>
      <c r="BA25" s="198">
        <v>36.216828077000002</v>
      </c>
      <c r="BB25" s="198">
        <v>35.900267841999998</v>
      </c>
      <c r="BC25" s="523">
        <v>35.705956714000003</v>
      </c>
      <c r="BD25" s="523">
        <v>35.570065259000003</v>
      </c>
      <c r="BE25" s="523">
        <v>36.401008992000001</v>
      </c>
      <c r="BF25" s="523">
        <v>36.371163277000001</v>
      </c>
      <c r="BG25" s="523">
        <v>36.494920299</v>
      </c>
      <c r="BH25" s="523">
        <v>36.513116899000003</v>
      </c>
      <c r="BI25" s="523">
        <v>36.306099117999999</v>
      </c>
      <c r="BJ25" s="523">
        <v>36.305445308000003</v>
      </c>
      <c r="BK25" s="523">
        <v>36.407863204999998</v>
      </c>
      <c r="BL25" s="523">
        <v>36.417806869000003</v>
      </c>
      <c r="BM25" s="523">
        <v>36.522047723999997</v>
      </c>
      <c r="BN25" s="523">
        <v>36.685288579000002</v>
      </c>
      <c r="BO25" s="523">
        <v>36.621685692</v>
      </c>
      <c r="BP25" s="523">
        <v>36.69007526</v>
      </c>
      <c r="BQ25" s="523">
        <v>36.932878645999999</v>
      </c>
      <c r="BR25" s="523">
        <v>36.596272151999997</v>
      </c>
      <c r="BS25" s="523">
        <v>36.938254067000003</v>
      </c>
      <c r="BT25" s="523">
        <v>36.825465530000002</v>
      </c>
      <c r="BU25" s="523">
        <v>36.661965832999996</v>
      </c>
      <c r="BV25" s="523">
        <v>36.558488163</v>
      </c>
    </row>
    <row r="26" spans="1:74" ht="11.15" customHeight="1" x14ac:dyDescent="0.25">
      <c r="A26" s="610" t="s">
        <v>1408</v>
      </c>
      <c r="B26" s="615" t="s">
        <v>1389</v>
      </c>
      <c r="C26" s="198">
        <v>23.69</v>
      </c>
      <c r="D26" s="198">
        <v>23.65</v>
      </c>
      <c r="E26" s="198">
        <v>24.04</v>
      </c>
      <c r="F26" s="198">
        <v>26.195</v>
      </c>
      <c r="G26" s="198">
        <v>20.45</v>
      </c>
      <c r="H26" s="198">
        <v>18.72</v>
      </c>
      <c r="I26" s="198">
        <v>19.46</v>
      </c>
      <c r="J26" s="198">
        <v>20.41</v>
      </c>
      <c r="K26" s="198">
        <v>20.364999999999998</v>
      </c>
      <c r="L26" s="198">
        <v>20.47</v>
      </c>
      <c r="M26" s="198">
        <v>20.49</v>
      </c>
      <c r="N26" s="198">
        <v>20.504999999999999</v>
      </c>
      <c r="O26" s="198">
        <v>20.504999999999999</v>
      </c>
      <c r="P26" s="198">
        <v>19.855</v>
      </c>
      <c r="Q26" s="198">
        <v>19.855</v>
      </c>
      <c r="R26" s="198">
        <v>19.805</v>
      </c>
      <c r="S26" s="198">
        <v>20.236999999999998</v>
      </c>
      <c r="T26" s="198">
        <v>20.725000000000001</v>
      </c>
      <c r="U26" s="198">
        <v>21.38</v>
      </c>
      <c r="V26" s="198">
        <v>21.475000000000001</v>
      </c>
      <c r="W26" s="198">
        <v>21.824999999999999</v>
      </c>
      <c r="X26" s="198">
        <v>22.074999999999999</v>
      </c>
      <c r="Y26" s="198">
        <v>22.364999999999998</v>
      </c>
      <c r="Z26" s="198">
        <v>22.45</v>
      </c>
      <c r="AA26" s="198">
        <v>22.54</v>
      </c>
      <c r="AB26" s="198">
        <v>23.015000000000001</v>
      </c>
      <c r="AC26" s="198">
        <v>22.66</v>
      </c>
      <c r="AD26" s="198">
        <v>23.13</v>
      </c>
      <c r="AE26" s="198">
        <v>22.994654000000001</v>
      </c>
      <c r="AF26" s="198">
        <v>23.25</v>
      </c>
      <c r="AG26" s="198">
        <v>23.66</v>
      </c>
      <c r="AH26" s="198">
        <v>23.98</v>
      </c>
      <c r="AI26" s="198">
        <v>24.15</v>
      </c>
      <c r="AJ26" s="198">
        <v>23.655000000000001</v>
      </c>
      <c r="AK26" s="198">
        <v>23.32</v>
      </c>
      <c r="AL26" s="198">
        <v>23.33</v>
      </c>
      <c r="AM26" s="198">
        <v>22.715</v>
      </c>
      <c r="AN26" s="198">
        <v>22.97</v>
      </c>
      <c r="AO26" s="198">
        <v>23.125</v>
      </c>
      <c r="AP26" s="198">
        <v>23.03</v>
      </c>
      <c r="AQ26" s="198">
        <v>22.324999999999999</v>
      </c>
      <c r="AR26" s="198">
        <v>22.445</v>
      </c>
      <c r="AS26" s="198">
        <v>21.52</v>
      </c>
      <c r="AT26" s="198">
        <v>21.164999999999999</v>
      </c>
      <c r="AU26" s="198">
        <v>21.8</v>
      </c>
      <c r="AV26" s="198">
        <v>21.64</v>
      </c>
      <c r="AW26" s="198">
        <v>21.47</v>
      </c>
      <c r="AX26" s="198">
        <v>21.34</v>
      </c>
      <c r="AY26" s="198">
        <v>21.33</v>
      </c>
      <c r="AZ26" s="198">
        <v>21.54</v>
      </c>
      <c r="BA26" s="198">
        <v>21.7</v>
      </c>
      <c r="BB26" s="198">
        <v>21.63</v>
      </c>
      <c r="BC26" s="523">
        <v>21.469604</v>
      </c>
      <c r="BD26" s="523">
        <v>21.466764000000001</v>
      </c>
      <c r="BE26" s="523">
        <v>22.182924</v>
      </c>
      <c r="BF26" s="523">
        <v>22.202082999999998</v>
      </c>
      <c r="BG26" s="523">
        <v>22.231242999999999</v>
      </c>
      <c r="BH26" s="523">
        <v>22.175402999999999</v>
      </c>
      <c r="BI26" s="523">
        <v>21.974563</v>
      </c>
      <c r="BJ26" s="523">
        <v>21.973721999999999</v>
      </c>
      <c r="BK26" s="523">
        <v>21.965548999999999</v>
      </c>
      <c r="BL26" s="523">
        <v>21.964209</v>
      </c>
      <c r="BM26" s="523">
        <v>22.062868000000002</v>
      </c>
      <c r="BN26" s="523">
        <v>22.106528000000001</v>
      </c>
      <c r="BO26" s="523">
        <v>22.105187999999998</v>
      </c>
      <c r="BP26" s="523">
        <v>22.103847999999999</v>
      </c>
      <c r="BQ26" s="523">
        <v>22.247506999999999</v>
      </c>
      <c r="BR26" s="523">
        <v>22.246167</v>
      </c>
      <c r="BS26" s="523">
        <v>22.244827000000001</v>
      </c>
      <c r="BT26" s="523">
        <v>22.138486</v>
      </c>
      <c r="BU26" s="523">
        <v>21.937145999999998</v>
      </c>
      <c r="BV26" s="523">
        <v>21.835806000000002</v>
      </c>
    </row>
    <row r="27" spans="1:74" ht="11.15" customHeight="1" x14ac:dyDescent="0.25">
      <c r="A27" s="610" t="s">
        <v>1409</v>
      </c>
      <c r="B27" s="614" t="s">
        <v>1391</v>
      </c>
      <c r="C27" s="198">
        <v>16.268877886999999</v>
      </c>
      <c r="D27" s="198">
        <v>16.281704968</v>
      </c>
      <c r="E27" s="198">
        <v>16.445869969</v>
      </c>
      <c r="F27" s="198">
        <v>16.473509114999999</v>
      </c>
      <c r="G27" s="198">
        <v>13.78958377</v>
      </c>
      <c r="H27" s="198">
        <v>13.635663504</v>
      </c>
      <c r="I27" s="198">
        <v>13.653191521</v>
      </c>
      <c r="J27" s="198">
        <v>14.246996104999999</v>
      </c>
      <c r="K27" s="198">
        <v>14.311453642</v>
      </c>
      <c r="L27" s="198">
        <v>14.350809652000001</v>
      </c>
      <c r="M27" s="198">
        <v>14.375595667000001</v>
      </c>
      <c r="N27" s="198">
        <v>14.449674818</v>
      </c>
      <c r="O27" s="198">
        <v>14.542120769</v>
      </c>
      <c r="P27" s="198">
        <v>14.61497806</v>
      </c>
      <c r="Q27" s="198">
        <v>14.742506242999999</v>
      </c>
      <c r="R27" s="198">
        <v>14.939125172000001</v>
      </c>
      <c r="S27" s="198">
        <v>14.928022241000001</v>
      </c>
      <c r="T27" s="198">
        <v>14.95980587</v>
      </c>
      <c r="U27" s="198">
        <v>14.984932108000001</v>
      </c>
      <c r="V27" s="198">
        <v>14.803456977</v>
      </c>
      <c r="W27" s="198">
        <v>15.073781856</v>
      </c>
      <c r="X27" s="198">
        <v>15.365893818</v>
      </c>
      <c r="Y27" s="198">
        <v>15.483608631999999</v>
      </c>
      <c r="Z27" s="198">
        <v>15.544090285999999</v>
      </c>
      <c r="AA27" s="198">
        <v>15.560439533</v>
      </c>
      <c r="AB27" s="198">
        <v>15.608930899000001</v>
      </c>
      <c r="AC27" s="198">
        <v>15.505414898</v>
      </c>
      <c r="AD27" s="198">
        <v>14.498345874</v>
      </c>
      <c r="AE27" s="198">
        <v>14.66164616</v>
      </c>
      <c r="AF27" s="198">
        <v>14.875114992</v>
      </c>
      <c r="AG27" s="198">
        <v>15.060935467</v>
      </c>
      <c r="AH27" s="198">
        <v>14.895521504</v>
      </c>
      <c r="AI27" s="198">
        <v>14.981232746</v>
      </c>
      <c r="AJ27" s="198">
        <v>15.014696097</v>
      </c>
      <c r="AK27" s="198">
        <v>15.330099844999999</v>
      </c>
      <c r="AL27" s="198">
        <v>15.400474504</v>
      </c>
      <c r="AM27" s="198">
        <v>15.302272438999999</v>
      </c>
      <c r="AN27" s="198">
        <v>15.386839999999999</v>
      </c>
      <c r="AO27" s="198">
        <v>15.122140099999999</v>
      </c>
      <c r="AP27" s="198">
        <v>14.99494</v>
      </c>
      <c r="AQ27" s="198">
        <v>14.8637</v>
      </c>
      <c r="AR27" s="198">
        <v>14.8565</v>
      </c>
      <c r="AS27" s="198">
        <v>14.691800000000001</v>
      </c>
      <c r="AT27" s="198">
        <v>14.6829</v>
      </c>
      <c r="AU27" s="198">
        <v>14.895799999999999</v>
      </c>
      <c r="AV27" s="198">
        <v>14.942399999999999</v>
      </c>
      <c r="AW27" s="198">
        <v>14.801168178999999</v>
      </c>
      <c r="AX27" s="198">
        <v>14.832645538</v>
      </c>
      <c r="AY27" s="198">
        <v>14.735810114</v>
      </c>
      <c r="AZ27" s="198">
        <v>14.540334517</v>
      </c>
      <c r="BA27" s="198">
        <v>14.516828077</v>
      </c>
      <c r="BB27" s="198">
        <v>14.270267842000001</v>
      </c>
      <c r="BC27" s="523">
        <v>14.236352714000001</v>
      </c>
      <c r="BD27" s="523">
        <v>14.103301259</v>
      </c>
      <c r="BE27" s="523">
        <v>14.218084992</v>
      </c>
      <c r="BF27" s="523">
        <v>14.169080277000001</v>
      </c>
      <c r="BG27" s="523">
        <v>14.263677298999999</v>
      </c>
      <c r="BH27" s="523">
        <v>14.337713899000001</v>
      </c>
      <c r="BI27" s="523">
        <v>14.331536118000001</v>
      </c>
      <c r="BJ27" s="523">
        <v>14.331723308000001</v>
      </c>
      <c r="BK27" s="523">
        <v>14.442314205000001</v>
      </c>
      <c r="BL27" s="523">
        <v>14.453597868999999</v>
      </c>
      <c r="BM27" s="523">
        <v>14.459179724</v>
      </c>
      <c r="BN27" s="523">
        <v>14.578760579000001</v>
      </c>
      <c r="BO27" s="523">
        <v>14.516497692</v>
      </c>
      <c r="BP27" s="523">
        <v>14.586227259999999</v>
      </c>
      <c r="BQ27" s="523">
        <v>14.685371646</v>
      </c>
      <c r="BR27" s="523">
        <v>14.350105151999999</v>
      </c>
      <c r="BS27" s="523">
        <v>14.693427067</v>
      </c>
      <c r="BT27" s="523">
        <v>14.68697953</v>
      </c>
      <c r="BU27" s="523">
        <v>14.724819833</v>
      </c>
      <c r="BV27" s="523">
        <v>14.722682163</v>
      </c>
    </row>
    <row r="28" spans="1:74" ht="11.15" customHeight="1" x14ac:dyDescent="0.25">
      <c r="A28" s="610" t="s">
        <v>1410</v>
      </c>
      <c r="B28" s="604" t="s">
        <v>302</v>
      </c>
      <c r="C28" s="198">
        <v>0.67594007487999996</v>
      </c>
      <c r="D28" s="198">
        <v>0.66534007488000002</v>
      </c>
      <c r="E28" s="198">
        <v>0.68164007488</v>
      </c>
      <c r="F28" s="198">
        <v>0.67774007487999999</v>
      </c>
      <c r="G28" s="198">
        <v>0.55514007487999995</v>
      </c>
      <c r="H28" s="198">
        <v>0.55174007487999999</v>
      </c>
      <c r="I28" s="198">
        <v>0.55204007487999995</v>
      </c>
      <c r="J28" s="198">
        <v>0.58254007488000004</v>
      </c>
      <c r="K28" s="198">
        <v>0.58294007487999999</v>
      </c>
      <c r="L28" s="198">
        <v>0.58494007487999999</v>
      </c>
      <c r="M28" s="198">
        <v>0.58494007487999999</v>
      </c>
      <c r="N28" s="198">
        <v>0.58494007487999999</v>
      </c>
      <c r="O28" s="198">
        <v>0.59094007488</v>
      </c>
      <c r="P28" s="198">
        <v>0.59094007488</v>
      </c>
      <c r="Q28" s="198">
        <v>0.59004007487999999</v>
      </c>
      <c r="R28" s="198">
        <v>0.59194007488</v>
      </c>
      <c r="S28" s="198">
        <v>0.58394007487999999</v>
      </c>
      <c r="T28" s="198">
        <v>0.60794007488000001</v>
      </c>
      <c r="U28" s="198">
        <v>0.60394007488000001</v>
      </c>
      <c r="V28" s="198">
        <v>0.59404007487999999</v>
      </c>
      <c r="W28" s="198">
        <v>0.58414007487999997</v>
      </c>
      <c r="X28" s="198">
        <v>0.58384007488</v>
      </c>
      <c r="Y28" s="198">
        <v>0.58684007488000001</v>
      </c>
      <c r="Z28" s="198">
        <v>0.59504007487999999</v>
      </c>
      <c r="AA28" s="198">
        <v>0.57884007488</v>
      </c>
      <c r="AB28" s="198">
        <v>0.56424007488000005</v>
      </c>
      <c r="AC28" s="198">
        <v>0.57734007488000005</v>
      </c>
      <c r="AD28" s="198">
        <v>0.57704007487999998</v>
      </c>
      <c r="AE28" s="198">
        <v>0.56924007487999995</v>
      </c>
      <c r="AF28" s="198">
        <v>0.52144007487999999</v>
      </c>
      <c r="AG28" s="198">
        <v>0.54784007487999997</v>
      </c>
      <c r="AH28" s="198">
        <v>0.55193999999999999</v>
      </c>
      <c r="AI28" s="198">
        <v>0.54094007487999995</v>
      </c>
      <c r="AJ28" s="198">
        <v>0.54514007488000005</v>
      </c>
      <c r="AK28" s="198">
        <v>0.54794007487999996</v>
      </c>
      <c r="AL28" s="198">
        <v>0.54593999999999998</v>
      </c>
      <c r="AM28" s="198">
        <v>0.53094007487999995</v>
      </c>
      <c r="AN28" s="198">
        <v>0.52890000000000004</v>
      </c>
      <c r="AO28" s="198">
        <v>0.51290000000000002</v>
      </c>
      <c r="AP28" s="198">
        <v>0.50990000000000002</v>
      </c>
      <c r="AQ28" s="198">
        <v>0.49790000000000001</v>
      </c>
      <c r="AR28" s="198">
        <v>0.49790000000000001</v>
      </c>
      <c r="AS28" s="198">
        <v>0.49690000000000001</v>
      </c>
      <c r="AT28" s="198">
        <v>0.49590000000000001</v>
      </c>
      <c r="AU28" s="198">
        <v>0.4889</v>
      </c>
      <c r="AV28" s="198">
        <v>0.4869</v>
      </c>
      <c r="AW28" s="198">
        <v>0.48994007488000002</v>
      </c>
      <c r="AX28" s="198">
        <v>0.47994007488000001</v>
      </c>
      <c r="AY28" s="198">
        <v>0.47194007488</v>
      </c>
      <c r="AZ28" s="198">
        <v>0.47394007488000001</v>
      </c>
      <c r="BA28" s="198">
        <v>0.47894007488000001</v>
      </c>
      <c r="BB28" s="198">
        <v>0.48167747690000001</v>
      </c>
      <c r="BC28" s="523" t="s">
        <v>1457</v>
      </c>
      <c r="BD28" s="523" t="s">
        <v>1457</v>
      </c>
      <c r="BE28" s="523" t="s">
        <v>1457</v>
      </c>
      <c r="BF28" s="523" t="s">
        <v>1457</v>
      </c>
      <c r="BG28" s="523" t="s">
        <v>1457</v>
      </c>
      <c r="BH28" s="523" t="s">
        <v>1457</v>
      </c>
      <c r="BI28" s="523" t="s">
        <v>1457</v>
      </c>
      <c r="BJ28" s="523" t="s">
        <v>1457</v>
      </c>
      <c r="BK28" s="523" t="s">
        <v>1457</v>
      </c>
      <c r="BL28" s="523" t="s">
        <v>1457</v>
      </c>
      <c r="BM28" s="523" t="s">
        <v>1457</v>
      </c>
      <c r="BN28" s="523" t="s">
        <v>1457</v>
      </c>
      <c r="BO28" s="523" t="s">
        <v>1457</v>
      </c>
      <c r="BP28" s="523" t="s">
        <v>1457</v>
      </c>
      <c r="BQ28" s="523" t="s">
        <v>1457</v>
      </c>
      <c r="BR28" s="523" t="s">
        <v>1457</v>
      </c>
      <c r="BS28" s="523" t="s">
        <v>1457</v>
      </c>
      <c r="BT28" s="523" t="s">
        <v>1457</v>
      </c>
      <c r="BU28" s="523" t="s">
        <v>1457</v>
      </c>
      <c r="BV28" s="523" t="s">
        <v>1457</v>
      </c>
    </row>
    <row r="29" spans="1:74" ht="11.15" customHeight="1" x14ac:dyDescent="0.25">
      <c r="A29" s="610" t="s">
        <v>1411</v>
      </c>
      <c r="B29" s="604" t="s">
        <v>1394</v>
      </c>
      <c r="C29" s="198">
        <v>0.14430899999999999</v>
      </c>
      <c r="D29" s="198">
        <v>0.20102300000000001</v>
      </c>
      <c r="E29" s="198">
        <v>0.207311</v>
      </c>
      <c r="F29" s="198">
        <v>0.213976</v>
      </c>
      <c r="G29" s="198">
        <v>0.14499999999999999</v>
      </c>
      <c r="H29" s="198">
        <v>0.158</v>
      </c>
      <c r="I29" s="198">
        <v>0.153</v>
      </c>
      <c r="J29" s="198">
        <v>0.154</v>
      </c>
      <c r="K29" s="198">
        <v>0.16500000000000001</v>
      </c>
      <c r="L29" s="198">
        <v>0.17</v>
      </c>
      <c r="M29" s="198">
        <v>0.17</v>
      </c>
      <c r="N29" s="198">
        <v>0.17</v>
      </c>
      <c r="O29" s="198">
        <v>0.17</v>
      </c>
      <c r="P29" s="198">
        <v>0.17</v>
      </c>
      <c r="Q29" s="198">
        <v>0.17</v>
      </c>
      <c r="R29" s="198">
        <v>0.17</v>
      </c>
      <c r="S29" s="198">
        <v>0.17199999999999999</v>
      </c>
      <c r="T29" s="198">
        <v>0.17399999999999999</v>
      </c>
      <c r="U29" s="198">
        <v>0.17699999999999999</v>
      </c>
      <c r="V29" s="198">
        <v>0.178645</v>
      </c>
      <c r="W29" s="198">
        <v>0.18076999999999999</v>
      </c>
      <c r="X29" s="198">
        <v>0.16750599999999999</v>
      </c>
      <c r="Y29" s="198">
        <v>0.18471899999999999</v>
      </c>
      <c r="Z29" s="198">
        <v>0.18380299999999999</v>
      </c>
      <c r="AA29" s="198">
        <v>0.16112499999999999</v>
      </c>
      <c r="AB29" s="198">
        <v>0.180815</v>
      </c>
      <c r="AC29" s="198">
        <v>0.198348</v>
      </c>
      <c r="AD29" s="198">
        <v>0.19</v>
      </c>
      <c r="AE29" s="198">
        <v>0.16722999999999999</v>
      </c>
      <c r="AF29" s="198">
        <v>0.202374</v>
      </c>
      <c r="AG29" s="198">
        <v>0.20166500000000001</v>
      </c>
      <c r="AH29" s="198">
        <v>0.20022499999999999</v>
      </c>
      <c r="AI29" s="198">
        <v>0.20399600000000001</v>
      </c>
      <c r="AJ29" s="198">
        <v>0.20141300000000001</v>
      </c>
      <c r="AK29" s="198">
        <v>0.15382199999999999</v>
      </c>
      <c r="AL29" s="198">
        <v>0.19975499999999999</v>
      </c>
      <c r="AM29" s="198">
        <v>0.13691</v>
      </c>
      <c r="AN29" s="198">
        <v>0.16689999999999999</v>
      </c>
      <c r="AO29" s="198">
        <v>0.19620000000000001</v>
      </c>
      <c r="AP29" s="198">
        <v>0.188</v>
      </c>
      <c r="AQ29" s="198">
        <v>0.1961</v>
      </c>
      <c r="AR29" s="198">
        <v>0.20200000000000001</v>
      </c>
      <c r="AS29" s="198">
        <v>0.1177</v>
      </c>
      <c r="AT29" s="198">
        <v>0.19</v>
      </c>
      <c r="AU29" s="198">
        <v>0.2016</v>
      </c>
      <c r="AV29" s="198">
        <v>0.19650000000000001</v>
      </c>
      <c r="AW29" s="198">
        <v>0.13082289159999999</v>
      </c>
      <c r="AX29" s="198">
        <v>0.12995484245</v>
      </c>
      <c r="AY29" s="198">
        <v>0.12947241806000001</v>
      </c>
      <c r="AZ29" s="198">
        <v>0.12863709270000001</v>
      </c>
      <c r="BA29" s="198">
        <v>0.12781234299999999</v>
      </c>
      <c r="BB29" s="198">
        <v>0.12699803506999999</v>
      </c>
      <c r="BC29" s="523" t="s">
        <v>1457</v>
      </c>
      <c r="BD29" s="523" t="s">
        <v>1457</v>
      </c>
      <c r="BE29" s="523" t="s">
        <v>1457</v>
      </c>
      <c r="BF29" s="523" t="s">
        <v>1457</v>
      </c>
      <c r="BG29" s="523" t="s">
        <v>1457</v>
      </c>
      <c r="BH29" s="523" t="s">
        <v>1457</v>
      </c>
      <c r="BI29" s="523" t="s">
        <v>1457</v>
      </c>
      <c r="BJ29" s="523" t="s">
        <v>1457</v>
      </c>
      <c r="BK29" s="523" t="s">
        <v>1457</v>
      </c>
      <c r="BL29" s="523" t="s">
        <v>1457</v>
      </c>
      <c r="BM29" s="523" t="s">
        <v>1457</v>
      </c>
      <c r="BN29" s="523" t="s">
        <v>1457</v>
      </c>
      <c r="BO29" s="523" t="s">
        <v>1457</v>
      </c>
      <c r="BP29" s="523" t="s">
        <v>1457</v>
      </c>
      <c r="BQ29" s="523" t="s">
        <v>1457</v>
      </c>
      <c r="BR29" s="523" t="s">
        <v>1457</v>
      </c>
      <c r="BS29" s="523" t="s">
        <v>1457</v>
      </c>
      <c r="BT29" s="523" t="s">
        <v>1457</v>
      </c>
      <c r="BU29" s="523" t="s">
        <v>1457</v>
      </c>
      <c r="BV29" s="523" t="s">
        <v>1457</v>
      </c>
    </row>
    <row r="30" spans="1:74" ht="11.15" customHeight="1" x14ac:dyDescent="0.25">
      <c r="A30" s="610" t="s">
        <v>1412</v>
      </c>
      <c r="B30" s="604" t="s">
        <v>1396</v>
      </c>
      <c r="C30" s="198">
        <v>9.4E-2</v>
      </c>
      <c r="D30" s="198">
        <v>0.09</v>
      </c>
      <c r="E30" s="198">
        <v>8.5999999999999993E-2</v>
      </c>
      <c r="F30" s="198">
        <v>9.2999999999999999E-2</v>
      </c>
      <c r="G30" s="198">
        <v>9.5299999999999996E-2</v>
      </c>
      <c r="H30" s="198">
        <v>8.9599999999999999E-2</v>
      </c>
      <c r="I30" s="198">
        <v>6.59E-2</v>
      </c>
      <c r="J30" s="198">
        <v>8.9099999999999999E-2</v>
      </c>
      <c r="K30" s="198">
        <v>7.4200000000000002E-2</v>
      </c>
      <c r="L30" s="198">
        <v>8.0399999999999999E-2</v>
      </c>
      <c r="M30" s="198">
        <v>7.1499999999999994E-2</v>
      </c>
      <c r="N30" s="198">
        <v>8.7499999999999994E-2</v>
      </c>
      <c r="O30" s="198">
        <v>9.2700000000000005E-2</v>
      </c>
      <c r="P30" s="198">
        <v>9.1999999999999998E-2</v>
      </c>
      <c r="Q30" s="198">
        <v>8.3500000000000005E-2</v>
      </c>
      <c r="R30" s="198">
        <v>8.7400000000000005E-2</v>
      </c>
      <c r="S30" s="198">
        <v>8.8900000000000007E-2</v>
      </c>
      <c r="T30" s="198">
        <v>8.4000000000000005E-2</v>
      </c>
      <c r="U30" s="198">
        <v>6.4000000000000001E-2</v>
      </c>
      <c r="V30" s="198">
        <v>8.6999999999999994E-2</v>
      </c>
      <c r="W30" s="198">
        <v>7.4999999999999997E-2</v>
      </c>
      <c r="X30" s="198">
        <v>7.5999999999999998E-2</v>
      </c>
      <c r="Y30" s="198">
        <v>8.1000000000000003E-2</v>
      </c>
      <c r="Z30" s="198">
        <v>8.4400000000000003E-2</v>
      </c>
      <c r="AA30" s="198">
        <v>7.9600000000000004E-2</v>
      </c>
      <c r="AB30" s="198">
        <v>8.2100000000000006E-2</v>
      </c>
      <c r="AC30" s="198">
        <v>8.0699999999999994E-2</v>
      </c>
      <c r="AD30" s="198">
        <v>8.2500000000000004E-2</v>
      </c>
      <c r="AE30" s="198">
        <v>7.1999999999999995E-2</v>
      </c>
      <c r="AF30" s="198">
        <v>6.9699999999999998E-2</v>
      </c>
      <c r="AG30" s="198">
        <v>6.9800000000000001E-2</v>
      </c>
      <c r="AH30" s="198">
        <v>7.6899999999999996E-2</v>
      </c>
      <c r="AI30" s="198">
        <v>5.5500000000000001E-2</v>
      </c>
      <c r="AJ30" s="198">
        <v>5.0099999999999999E-2</v>
      </c>
      <c r="AK30" s="198">
        <v>7.5700000000000003E-2</v>
      </c>
      <c r="AL30" s="198">
        <v>7.46E-2</v>
      </c>
      <c r="AM30" s="198">
        <v>7.3599999999999999E-2</v>
      </c>
      <c r="AN30" s="198">
        <v>7.2900000000000006E-2</v>
      </c>
      <c r="AO30" s="198">
        <v>9.8900100000000005E-2</v>
      </c>
      <c r="AP30" s="198">
        <v>7.51E-2</v>
      </c>
      <c r="AQ30" s="198">
        <v>4.4499999999999998E-2</v>
      </c>
      <c r="AR30" s="198">
        <v>6.6000000000000003E-2</v>
      </c>
      <c r="AS30" s="198">
        <v>7.6100000000000001E-2</v>
      </c>
      <c r="AT30" s="198">
        <v>6.7799999999999999E-2</v>
      </c>
      <c r="AU30" s="198">
        <v>6.2E-2</v>
      </c>
      <c r="AV30" s="198">
        <v>7.0499999999999993E-2</v>
      </c>
      <c r="AW30" s="198">
        <v>8.0199999999999994E-2</v>
      </c>
      <c r="AX30" s="198">
        <v>8.1500000000000003E-2</v>
      </c>
      <c r="AY30" s="198">
        <v>8.1000000000000003E-2</v>
      </c>
      <c r="AZ30" s="198">
        <v>7.6499999999999999E-2</v>
      </c>
      <c r="BA30" s="198">
        <v>7.6899999999999996E-2</v>
      </c>
      <c r="BB30" s="198">
        <v>7.2097854167E-2</v>
      </c>
      <c r="BC30" s="523" t="s">
        <v>1457</v>
      </c>
      <c r="BD30" s="523" t="s">
        <v>1457</v>
      </c>
      <c r="BE30" s="523" t="s">
        <v>1457</v>
      </c>
      <c r="BF30" s="523" t="s">
        <v>1457</v>
      </c>
      <c r="BG30" s="523" t="s">
        <v>1457</v>
      </c>
      <c r="BH30" s="523" t="s">
        <v>1457</v>
      </c>
      <c r="BI30" s="523" t="s">
        <v>1457</v>
      </c>
      <c r="BJ30" s="523" t="s">
        <v>1457</v>
      </c>
      <c r="BK30" s="523" t="s">
        <v>1457</v>
      </c>
      <c r="BL30" s="523" t="s">
        <v>1457</v>
      </c>
      <c r="BM30" s="523" t="s">
        <v>1457</v>
      </c>
      <c r="BN30" s="523" t="s">
        <v>1457</v>
      </c>
      <c r="BO30" s="523" t="s">
        <v>1457</v>
      </c>
      <c r="BP30" s="523" t="s">
        <v>1457</v>
      </c>
      <c r="BQ30" s="523" t="s">
        <v>1457</v>
      </c>
      <c r="BR30" s="523" t="s">
        <v>1457</v>
      </c>
      <c r="BS30" s="523" t="s">
        <v>1457</v>
      </c>
      <c r="BT30" s="523" t="s">
        <v>1457</v>
      </c>
      <c r="BU30" s="523" t="s">
        <v>1457</v>
      </c>
      <c r="BV30" s="523" t="s">
        <v>1457</v>
      </c>
    </row>
    <row r="31" spans="1:74" ht="11.15" customHeight="1" x14ac:dyDescent="0.25">
      <c r="A31" s="610" t="s">
        <v>1413</v>
      </c>
      <c r="B31" s="604" t="s">
        <v>303</v>
      </c>
      <c r="C31" s="198">
        <v>1.6266448108</v>
      </c>
      <c r="D31" s="198">
        <v>1.6612325283</v>
      </c>
      <c r="E31" s="198">
        <v>1.6335897370000001</v>
      </c>
      <c r="F31" s="198">
        <v>1.6382600369</v>
      </c>
      <c r="G31" s="198">
        <v>1.4349867723</v>
      </c>
      <c r="H31" s="198">
        <v>1.2932322004000001</v>
      </c>
      <c r="I31" s="198">
        <v>1.3074425786999999</v>
      </c>
      <c r="J31" s="198">
        <v>1.3406465273999999</v>
      </c>
      <c r="K31" s="198">
        <v>1.3463219714000001</v>
      </c>
      <c r="L31" s="198">
        <v>1.3986568658</v>
      </c>
      <c r="M31" s="198">
        <v>1.4068150670999999</v>
      </c>
      <c r="N31" s="198">
        <v>1.4137594958999999</v>
      </c>
      <c r="O31" s="198">
        <v>1.3831290351000001</v>
      </c>
      <c r="P31" s="198">
        <v>1.5040807004000001</v>
      </c>
      <c r="Q31" s="198">
        <v>1.4754996674</v>
      </c>
      <c r="R31" s="198">
        <v>1.4814736670999999</v>
      </c>
      <c r="S31" s="198">
        <v>1.4679524889</v>
      </c>
      <c r="T31" s="198">
        <v>1.4642305734000001</v>
      </c>
      <c r="U31" s="198">
        <v>1.4790197131</v>
      </c>
      <c r="V31" s="198">
        <v>1.2492737749</v>
      </c>
      <c r="W31" s="198">
        <v>1.377587881</v>
      </c>
      <c r="X31" s="198">
        <v>1.6025738433000001</v>
      </c>
      <c r="Y31" s="198">
        <v>1.6221888533</v>
      </c>
      <c r="Z31" s="198">
        <v>1.6299682839</v>
      </c>
      <c r="AA31" s="198">
        <v>1.5929539548</v>
      </c>
      <c r="AB31" s="198">
        <v>1.61632595</v>
      </c>
      <c r="AC31" s="198">
        <v>1.5646721226</v>
      </c>
      <c r="AD31" s="198">
        <v>1.4292362891999999</v>
      </c>
      <c r="AE31" s="198">
        <v>1.5421578132</v>
      </c>
      <c r="AF31" s="198">
        <v>1.1784194798000001</v>
      </c>
      <c r="AG31" s="198">
        <v>1.3712328132</v>
      </c>
      <c r="AH31" s="198">
        <v>1.1811830000000001</v>
      </c>
      <c r="AI31" s="198">
        <v>1.3063203132000001</v>
      </c>
      <c r="AJ31" s="198">
        <v>1.3970328132000001</v>
      </c>
      <c r="AK31" s="198">
        <v>1.6285136465000001</v>
      </c>
      <c r="AL31" s="198">
        <v>1.6351329999999999</v>
      </c>
      <c r="AM31" s="198">
        <v>1.6382078132</v>
      </c>
      <c r="AN31" s="198">
        <v>1.5941000000000001</v>
      </c>
      <c r="AO31" s="198">
        <v>1.5963000000000001</v>
      </c>
      <c r="AP31" s="198">
        <v>1.6129</v>
      </c>
      <c r="AQ31" s="198">
        <v>1.556</v>
      </c>
      <c r="AR31" s="198">
        <v>1.5570999999999999</v>
      </c>
      <c r="AS31" s="198">
        <v>1.4770000000000001</v>
      </c>
      <c r="AT31" s="198">
        <v>1.4236</v>
      </c>
      <c r="AU31" s="198">
        <v>1.5754999999999999</v>
      </c>
      <c r="AV31" s="198">
        <v>1.5955999999999999</v>
      </c>
      <c r="AW31" s="198">
        <v>1.5334211465000001</v>
      </c>
      <c r="AX31" s="198">
        <v>1.5802078131999999</v>
      </c>
      <c r="AY31" s="198">
        <v>1.5837578132000001</v>
      </c>
      <c r="AZ31" s="198">
        <v>1.5744035028000001</v>
      </c>
      <c r="BA31" s="198">
        <v>1.5789828131999999</v>
      </c>
      <c r="BB31" s="198">
        <v>1.4510636300999999</v>
      </c>
      <c r="BC31" s="523" t="s">
        <v>1457</v>
      </c>
      <c r="BD31" s="523" t="s">
        <v>1457</v>
      </c>
      <c r="BE31" s="523" t="s">
        <v>1457</v>
      </c>
      <c r="BF31" s="523" t="s">
        <v>1457</v>
      </c>
      <c r="BG31" s="523" t="s">
        <v>1457</v>
      </c>
      <c r="BH31" s="523" t="s">
        <v>1457</v>
      </c>
      <c r="BI31" s="523" t="s">
        <v>1457</v>
      </c>
      <c r="BJ31" s="523" t="s">
        <v>1457</v>
      </c>
      <c r="BK31" s="523" t="s">
        <v>1457</v>
      </c>
      <c r="BL31" s="523" t="s">
        <v>1457</v>
      </c>
      <c r="BM31" s="523" t="s">
        <v>1457</v>
      </c>
      <c r="BN31" s="523" t="s">
        <v>1457</v>
      </c>
      <c r="BO31" s="523" t="s">
        <v>1457</v>
      </c>
      <c r="BP31" s="523" t="s">
        <v>1457</v>
      </c>
      <c r="BQ31" s="523" t="s">
        <v>1457</v>
      </c>
      <c r="BR31" s="523" t="s">
        <v>1457</v>
      </c>
      <c r="BS31" s="523" t="s">
        <v>1457</v>
      </c>
      <c r="BT31" s="523" t="s">
        <v>1457</v>
      </c>
      <c r="BU31" s="523" t="s">
        <v>1457</v>
      </c>
      <c r="BV31" s="523" t="s">
        <v>1457</v>
      </c>
    </row>
    <row r="32" spans="1:74" ht="11.15" customHeight="1" x14ac:dyDescent="0.25">
      <c r="A32" s="610" t="s">
        <v>1414</v>
      </c>
      <c r="B32" s="604" t="s">
        <v>285</v>
      </c>
      <c r="C32" s="198">
        <v>0.53116824353000003</v>
      </c>
      <c r="D32" s="198">
        <v>0.51144049657000001</v>
      </c>
      <c r="E32" s="198">
        <v>0.51352528693999999</v>
      </c>
      <c r="F32" s="198">
        <v>0.42778438516</v>
      </c>
      <c r="G32" s="198">
        <v>0.41577949475999998</v>
      </c>
      <c r="H32" s="198">
        <v>0.43704727596999998</v>
      </c>
      <c r="I32" s="198">
        <v>0.45378978173000001</v>
      </c>
      <c r="J32" s="198">
        <v>0.44086374160000003</v>
      </c>
      <c r="K32" s="198">
        <v>0.43241549875000002</v>
      </c>
      <c r="L32" s="198">
        <v>0.43221760439000001</v>
      </c>
      <c r="M32" s="198">
        <v>0.44475978990999998</v>
      </c>
      <c r="N32" s="198">
        <v>0.44882333591000001</v>
      </c>
      <c r="O32" s="198">
        <v>0.46116100961000001</v>
      </c>
      <c r="P32" s="198">
        <v>0.44585743478000001</v>
      </c>
      <c r="Q32" s="198">
        <v>0.43518883277999998</v>
      </c>
      <c r="R32" s="198">
        <v>0.42632999999999999</v>
      </c>
      <c r="S32" s="198">
        <v>0.44490000000000002</v>
      </c>
      <c r="T32" s="198">
        <v>0.44045000000000001</v>
      </c>
      <c r="U32" s="198">
        <v>0.4</v>
      </c>
      <c r="V32" s="198">
        <v>0.38300000000000001</v>
      </c>
      <c r="W32" s="198">
        <v>0.38796999999999998</v>
      </c>
      <c r="X32" s="198">
        <v>0.37</v>
      </c>
      <c r="Y32" s="198">
        <v>0.40600000000000003</v>
      </c>
      <c r="Z32" s="198">
        <v>0.41599999999999998</v>
      </c>
      <c r="AA32" s="198">
        <v>0.40200000000000002</v>
      </c>
      <c r="AB32" s="198">
        <v>0.441</v>
      </c>
      <c r="AC32" s="198">
        <v>0.40300000000000002</v>
      </c>
      <c r="AD32" s="198">
        <v>0.39900000000000002</v>
      </c>
      <c r="AE32" s="198">
        <v>0.379</v>
      </c>
      <c r="AF32" s="198">
        <v>0.40600000000000003</v>
      </c>
      <c r="AG32" s="198">
        <v>0.34499999999999997</v>
      </c>
      <c r="AH32" s="198">
        <v>0.39100000000000001</v>
      </c>
      <c r="AI32" s="198">
        <v>0.39700000000000002</v>
      </c>
      <c r="AJ32" s="198">
        <v>0.39300000000000002</v>
      </c>
      <c r="AK32" s="198">
        <v>0.41</v>
      </c>
      <c r="AL32" s="198">
        <v>0.40300000000000002</v>
      </c>
      <c r="AM32" s="198">
        <v>0.38500000000000001</v>
      </c>
      <c r="AN32" s="198">
        <v>0.39900000000000002</v>
      </c>
      <c r="AO32" s="198">
        <v>0.39200000000000002</v>
      </c>
      <c r="AP32" s="198">
        <v>0.375</v>
      </c>
      <c r="AQ32" s="198">
        <v>0.34499999999999997</v>
      </c>
      <c r="AR32" s="198">
        <v>0.371</v>
      </c>
      <c r="AS32" s="198">
        <v>0.378</v>
      </c>
      <c r="AT32" s="198">
        <v>0.33600000000000002</v>
      </c>
      <c r="AU32" s="198">
        <v>0.36499999999999999</v>
      </c>
      <c r="AV32" s="198">
        <v>0.375</v>
      </c>
      <c r="AW32" s="198">
        <v>0.378</v>
      </c>
      <c r="AX32" s="198">
        <v>0.376</v>
      </c>
      <c r="AY32" s="198">
        <v>0.36299999999999999</v>
      </c>
      <c r="AZ32" s="198">
        <v>0.37015384615000002</v>
      </c>
      <c r="BA32" s="198">
        <v>0.36815384615000002</v>
      </c>
      <c r="BB32" s="198">
        <v>0.36615384615000002</v>
      </c>
      <c r="BC32" s="523" t="s">
        <v>1457</v>
      </c>
      <c r="BD32" s="523" t="s">
        <v>1457</v>
      </c>
      <c r="BE32" s="523" t="s">
        <v>1457</v>
      </c>
      <c r="BF32" s="523" t="s">
        <v>1457</v>
      </c>
      <c r="BG32" s="523" t="s">
        <v>1457</v>
      </c>
      <c r="BH32" s="523" t="s">
        <v>1457</v>
      </c>
      <c r="BI32" s="523" t="s">
        <v>1457</v>
      </c>
      <c r="BJ32" s="523" t="s">
        <v>1457</v>
      </c>
      <c r="BK32" s="523" t="s">
        <v>1457</v>
      </c>
      <c r="BL32" s="523" t="s">
        <v>1457</v>
      </c>
      <c r="BM32" s="523" t="s">
        <v>1457</v>
      </c>
      <c r="BN32" s="523" t="s">
        <v>1457</v>
      </c>
      <c r="BO32" s="523" t="s">
        <v>1457</v>
      </c>
      <c r="BP32" s="523" t="s">
        <v>1457</v>
      </c>
      <c r="BQ32" s="523" t="s">
        <v>1457</v>
      </c>
      <c r="BR32" s="523" t="s">
        <v>1457</v>
      </c>
      <c r="BS32" s="523" t="s">
        <v>1457</v>
      </c>
      <c r="BT32" s="523" t="s">
        <v>1457</v>
      </c>
      <c r="BU32" s="523" t="s">
        <v>1457</v>
      </c>
      <c r="BV32" s="523" t="s">
        <v>1457</v>
      </c>
    </row>
    <row r="33" spans="1:74" ht="11.15" customHeight="1" x14ac:dyDescent="0.25">
      <c r="A33" s="610" t="s">
        <v>1415</v>
      </c>
      <c r="B33" s="604" t="s">
        <v>286</v>
      </c>
      <c r="C33" s="198">
        <v>1.7242</v>
      </c>
      <c r="D33" s="198">
        <v>1.7293000000000001</v>
      </c>
      <c r="E33" s="198">
        <v>1.7467999999999999</v>
      </c>
      <c r="F33" s="198">
        <v>1.7265999999999999</v>
      </c>
      <c r="G33" s="198">
        <v>1.6419999999999999</v>
      </c>
      <c r="H33" s="198">
        <v>1.6161000000000001</v>
      </c>
      <c r="I33" s="198">
        <v>1.6040000000000001</v>
      </c>
      <c r="J33" s="198">
        <v>1.6336999999999999</v>
      </c>
      <c r="K33" s="198">
        <v>1.6440999999999999</v>
      </c>
      <c r="L33" s="198">
        <v>1.6271</v>
      </c>
      <c r="M33" s="198">
        <v>1.6327</v>
      </c>
      <c r="N33" s="198">
        <v>1.6489</v>
      </c>
      <c r="O33" s="198">
        <v>1.6485000000000001</v>
      </c>
      <c r="P33" s="198">
        <v>1.6665000000000001</v>
      </c>
      <c r="Q33" s="198">
        <v>1.6981999999999999</v>
      </c>
      <c r="R33" s="198">
        <v>1.6952</v>
      </c>
      <c r="S33" s="198">
        <v>1.6828000000000001</v>
      </c>
      <c r="T33" s="198">
        <v>1.681</v>
      </c>
      <c r="U33" s="198">
        <v>1.6694</v>
      </c>
      <c r="V33" s="198">
        <v>1.6162000000000001</v>
      </c>
      <c r="W33" s="198">
        <v>1.6656</v>
      </c>
      <c r="X33" s="198">
        <v>1.6516999999999999</v>
      </c>
      <c r="Y33" s="198">
        <v>1.6526000000000001</v>
      </c>
      <c r="Z33" s="198">
        <v>1.65</v>
      </c>
      <c r="AA33" s="198">
        <v>1.6519999999999999</v>
      </c>
      <c r="AB33" s="198">
        <v>1.6337999999999999</v>
      </c>
      <c r="AC33" s="198">
        <v>1.625</v>
      </c>
      <c r="AD33" s="198">
        <v>1.607</v>
      </c>
      <c r="AE33" s="198">
        <v>1.6161000000000001</v>
      </c>
      <c r="AF33" s="198">
        <v>1.6242000000000001</v>
      </c>
      <c r="AG33" s="198">
        <v>1.6205989525</v>
      </c>
      <c r="AH33" s="198">
        <v>1.6258999999999999</v>
      </c>
      <c r="AI33" s="198">
        <v>1.618344234</v>
      </c>
      <c r="AJ33" s="198">
        <v>1.6312075399999999</v>
      </c>
      <c r="AK33" s="198">
        <v>1.6391450000000001</v>
      </c>
      <c r="AL33" s="198">
        <v>1.657985</v>
      </c>
      <c r="AM33" s="198">
        <v>1.7095199999999999</v>
      </c>
      <c r="AN33" s="198">
        <v>1.6425000000000001</v>
      </c>
      <c r="AO33" s="198">
        <v>1.6545000000000001</v>
      </c>
      <c r="AP33" s="198">
        <v>1.6666000000000001</v>
      </c>
      <c r="AQ33" s="198">
        <v>1.6752</v>
      </c>
      <c r="AR33" s="198">
        <v>1.6711</v>
      </c>
      <c r="AS33" s="198">
        <v>1.6365000000000001</v>
      </c>
      <c r="AT33" s="198">
        <v>1.6664000000000001</v>
      </c>
      <c r="AU33" s="198">
        <v>1.6557999999999999</v>
      </c>
      <c r="AV33" s="198">
        <v>1.6389</v>
      </c>
      <c r="AW33" s="198">
        <v>1.6294999999999999</v>
      </c>
      <c r="AX33" s="198">
        <v>1.625</v>
      </c>
      <c r="AY33" s="198">
        <v>1.6017999999999999</v>
      </c>
      <c r="AZ33" s="198">
        <v>1.597</v>
      </c>
      <c r="BA33" s="198">
        <v>1.593739</v>
      </c>
      <c r="BB33" s="198">
        <v>1.5804769999999999</v>
      </c>
      <c r="BC33" s="523" t="s">
        <v>1457</v>
      </c>
      <c r="BD33" s="523" t="s">
        <v>1457</v>
      </c>
      <c r="BE33" s="523" t="s">
        <v>1457</v>
      </c>
      <c r="BF33" s="523" t="s">
        <v>1457</v>
      </c>
      <c r="BG33" s="523" t="s">
        <v>1457</v>
      </c>
      <c r="BH33" s="523" t="s">
        <v>1457</v>
      </c>
      <c r="BI33" s="523" t="s">
        <v>1457</v>
      </c>
      <c r="BJ33" s="523" t="s">
        <v>1457</v>
      </c>
      <c r="BK33" s="523" t="s">
        <v>1457</v>
      </c>
      <c r="BL33" s="523" t="s">
        <v>1457</v>
      </c>
      <c r="BM33" s="523" t="s">
        <v>1457</v>
      </c>
      <c r="BN33" s="523" t="s">
        <v>1457</v>
      </c>
      <c r="BO33" s="523" t="s">
        <v>1457</v>
      </c>
      <c r="BP33" s="523" t="s">
        <v>1457</v>
      </c>
      <c r="BQ33" s="523" t="s">
        <v>1457</v>
      </c>
      <c r="BR33" s="523" t="s">
        <v>1457</v>
      </c>
      <c r="BS33" s="523" t="s">
        <v>1457</v>
      </c>
      <c r="BT33" s="523" t="s">
        <v>1457</v>
      </c>
      <c r="BU33" s="523" t="s">
        <v>1457</v>
      </c>
      <c r="BV33" s="523" t="s">
        <v>1457</v>
      </c>
    </row>
    <row r="34" spans="1:74" ht="11.15" customHeight="1" x14ac:dyDescent="0.25">
      <c r="A34" s="610" t="s">
        <v>1416</v>
      </c>
      <c r="B34" s="604" t="s">
        <v>306</v>
      </c>
      <c r="C34" s="198">
        <v>0.82175767742000005</v>
      </c>
      <c r="D34" s="198">
        <v>0.80326706897</v>
      </c>
      <c r="E34" s="198">
        <v>0.93608367741999998</v>
      </c>
      <c r="F34" s="198">
        <v>0.94696829999999999</v>
      </c>
      <c r="G34" s="198">
        <v>0.66700000000000004</v>
      </c>
      <c r="H34" s="198">
        <v>0.68300000000000005</v>
      </c>
      <c r="I34" s="198">
        <v>0.67100000000000004</v>
      </c>
      <c r="J34" s="198">
        <v>0.72</v>
      </c>
      <c r="K34" s="198">
        <v>0.71799999999999997</v>
      </c>
      <c r="L34" s="198">
        <v>0.72099999999999997</v>
      </c>
      <c r="M34" s="198">
        <v>0.72</v>
      </c>
      <c r="N34" s="198">
        <v>0.72199999999999998</v>
      </c>
      <c r="O34" s="198">
        <v>0.73</v>
      </c>
      <c r="P34" s="198">
        <v>0.72899999999999998</v>
      </c>
      <c r="Q34" s="198">
        <v>0.73</v>
      </c>
      <c r="R34" s="198">
        <v>0.73099999999999998</v>
      </c>
      <c r="S34" s="198">
        <v>0.74</v>
      </c>
      <c r="T34" s="198">
        <v>0.74399999999999999</v>
      </c>
      <c r="U34" s="198">
        <v>0.75</v>
      </c>
      <c r="V34" s="198">
        <v>0.75600000000000001</v>
      </c>
      <c r="W34" s="198">
        <v>0.76400000000000001</v>
      </c>
      <c r="X34" s="198">
        <v>0.77200000000000002</v>
      </c>
      <c r="Y34" s="198">
        <v>0.77600000000000002</v>
      </c>
      <c r="Z34" s="198">
        <v>0.79500000000000004</v>
      </c>
      <c r="AA34" s="198">
        <v>0.81</v>
      </c>
      <c r="AB34" s="198">
        <v>0.81799999999999995</v>
      </c>
      <c r="AC34" s="198">
        <v>0.82899999999999996</v>
      </c>
      <c r="AD34" s="198">
        <v>0.83799999999999997</v>
      </c>
      <c r="AE34" s="198">
        <v>0.83899999999999997</v>
      </c>
      <c r="AF34" s="198">
        <v>0.85199999999999998</v>
      </c>
      <c r="AG34" s="198">
        <v>0.86499999999999999</v>
      </c>
      <c r="AH34" s="198">
        <v>0.88</v>
      </c>
      <c r="AI34" s="198">
        <v>0.88200000000000001</v>
      </c>
      <c r="AJ34" s="198">
        <v>0.879</v>
      </c>
      <c r="AK34" s="198">
        <v>0.84099999999999997</v>
      </c>
      <c r="AL34" s="198">
        <v>0.84</v>
      </c>
      <c r="AM34" s="198">
        <v>0.83799999999999997</v>
      </c>
      <c r="AN34" s="198">
        <v>0.83599999999999997</v>
      </c>
      <c r="AO34" s="198">
        <v>0.83699999999999997</v>
      </c>
      <c r="AP34" s="198">
        <v>0.83899999999999997</v>
      </c>
      <c r="AQ34" s="198">
        <v>0.81299999999999994</v>
      </c>
      <c r="AR34" s="198">
        <v>0.80179999999999996</v>
      </c>
      <c r="AS34" s="198">
        <v>0.80089999999999995</v>
      </c>
      <c r="AT34" s="198">
        <v>0.80179999999999996</v>
      </c>
      <c r="AU34" s="198">
        <v>0.80189999999999995</v>
      </c>
      <c r="AV34" s="198">
        <v>0.8014</v>
      </c>
      <c r="AW34" s="198">
        <v>0.801875</v>
      </c>
      <c r="AX34" s="198">
        <v>0.80116799999999999</v>
      </c>
      <c r="AY34" s="198">
        <v>0.77196500000000001</v>
      </c>
      <c r="AZ34" s="198">
        <v>0.76190000000000002</v>
      </c>
      <c r="BA34" s="198">
        <v>0.75949999999999995</v>
      </c>
      <c r="BB34" s="198">
        <v>0.75900000000000001</v>
      </c>
      <c r="BC34" s="523" t="s">
        <v>1457</v>
      </c>
      <c r="BD34" s="523" t="s">
        <v>1457</v>
      </c>
      <c r="BE34" s="523" t="s">
        <v>1457</v>
      </c>
      <c r="BF34" s="523" t="s">
        <v>1457</v>
      </c>
      <c r="BG34" s="523" t="s">
        <v>1457</v>
      </c>
      <c r="BH34" s="523" t="s">
        <v>1457</v>
      </c>
      <c r="BI34" s="523" t="s">
        <v>1457</v>
      </c>
      <c r="BJ34" s="523" t="s">
        <v>1457</v>
      </c>
      <c r="BK34" s="523" t="s">
        <v>1457</v>
      </c>
      <c r="BL34" s="523" t="s">
        <v>1457</v>
      </c>
      <c r="BM34" s="523" t="s">
        <v>1457</v>
      </c>
      <c r="BN34" s="523" t="s">
        <v>1457</v>
      </c>
      <c r="BO34" s="523" t="s">
        <v>1457</v>
      </c>
      <c r="BP34" s="523" t="s">
        <v>1457</v>
      </c>
      <c r="BQ34" s="523" t="s">
        <v>1457</v>
      </c>
      <c r="BR34" s="523" t="s">
        <v>1457</v>
      </c>
      <c r="BS34" s="523" t="s">
        <v>1457</v>
      </c>
      <c r="BT34" s="523" t="s">
        <v>1457</v>
      </c>
      <c r="BU34" s="523" t="s">
        <v>1457</v>
      </c>
      <c r="BV34" s="523" t="s">
        <v>1457</v>
      </c>
    </row>
    <row r="35" spans="1:74" ht="11.15" customHeight="1" x14ac:dyDescent="0.25">
      <c r="A35" s="610" t="s">
        <v>1417</v>
      </c>
      <c r="B35" s="604" t="s">
        <v>304</v>
      </c>
      <c r="C35" s="198">
        <v>10.423999999999999</v>
      </c>
      <c r="D35" s="198">
        <v>10.401</v>
      </c>
      <c r="E35" s="198">
        <v>10.417999999999999</v>
      </c>
      <c r="F35" s="198">
        <v>10.532</v>
      </c>
      <c r="G35" s="198">
        <v>8.6140000000000008</v>
      </c>
      <c r="H35" s="198">
        <v>8.5920000000000005</v>
      </c>
      <c r="I35" s="198">
        <v>8.6219999999999999</v>
      </c>
      <c r="J35" s="198">
        <v>9.0540000000000003</v>
      </c>
      <c r="K35" s="198">
        <v>9.1110000000000007</v>
      </c>
      <c r="L35" s="198">
        <v>9.1029999999999998</v>
      </c>
      <c r="M35" s="198">
        <v>9.1140000000000008</v>
      </c>
      <c r="N35" s="198">
        <v>9.14</v>
      </c>
      <c r="O35" s="198">
        <v>9.234</v>
      </c>
      <c r="P35" s="198">
        <v>9.1890000000000001</v>
      </c>
      <c r="Q35" s="198">
        <v>9.3450000000000006</v>
      </c>
      <c r="R35" s="198">
        <v>9.5410000000000004</v>
      </c>
      <c r="S35" s="198">
        <v>9.5310000000000006</v>
      </c>
      <c r="T35" s="198">
        <v>9.5429999999999993</v>
      </c>
      <c r="U35" s="198">
        <v>9.6229999999999993</v>
      </c>
      <c r="V35" s="198">
        <v>9.7289999999999992</v>
      </c>
      <c r="W35" s="198">
        <v>9.8219999999999992</v>
      </c>
      <c r="X35" s="198">
        <v>9.9209999999999994</v>
      </c>
      <c r="Y35" s="198">
        <v>9.9559999999999995</v>
      </c>
      <c r="Z35" s="198">
        <v>9.9770000000000003</v>
      </c>
      <c r="AA35" s="198">
        <v>10.066000000000001</v>
      </c>
      <c r="AB35" s="198">
        <v>10.047000000000001</v>
      </c>
      <c r="AC35" s="198">
        <v>10.01</v>
      </c>
      <c r="AD35" s="198">
        <v>9.1549999999999994</v>
      </c>
      <c r="AE35" s="198">
        <v>9.2579999999999991</v>
      </c>
      <c r="AF35" s="198">
        <v>9.8019999999999996</v>
      </c>
      <c r="AG35" s="198">
        <v>9.82</v>
      </c>
      <c r="AH35" s="198">
        <v>9.7680000000000007</v>
      </c>
      <c r="AI35" s="198">
        <v>9.7509999999999994</v>
      </c>
      <c r="AJ35" s="198">
        <v>9.6929999999999996</v>
      </c>
      <c r="AK35" s="198">
        <v>9.8160000000000007</v>
      </c>
      <c r="AL35" s="198">
        <v>9.8320000000000007</v>
      </c>
      <c r="AM35" s="198">
        <v>9.7828400000000002</v>
      </c>
      <c r="AN35" s="198">
        <v>9.9428400000000003</v>
      </c>
      <c r="AO35" s="198">
        <v>9.6418400000000002</v>
      </c>
      <c r="AP35" s="198">
        <v>9.5418400000000005</v>
      </c>
      <c r="AQ35" s="198">
        <v>9.5337999999999994</v>
      </c>
      <c r="AR35" s="198">
        <v>9.4738000000000007</v>
      </c>
      <c r="AS35" s="198">
        <v>9.4847999999999999</v>
      </c>
      <c r="AT35" s="198">
        <v>9.4778000000000002</v>
      </c>
      <c r="AU35" s="198">
        <v>9.5028000000000006</v>
      </c>
      <c r="AV35" s="198">
        <v>9.5277999999999992</v>
      </c>
      <c r="AW35" s="198">
        <v>9.5278399999999994</v>
      </c>
      <c r="AX35" s="198">
        <v>9.5278399999999994</v>
      </c>
      <c r="AY35" s="198">
        <v>9.5028400000000008</v>
      </c>
      <c r="AZ35" s="198">
        <v>9.4277999999999995</v>
      </c>
      <c r="BA35" s="198">
        <v>9.4027999999999992</v>
      </c>
      <c r="BB35" s="198">
        <v>9.3027999999999995</v>
      </c>
      <c r="BC35" s="523" t="s">
        <v>1457</v>
      </c>
      <c r="BD35" s="523" t="s">
        <v>1457</v>
      </c>
      <c r="BE35" s="523" t="s">
        <v>1457</v>
      </c>
      <c r="BF35" s="523" t="s">
        <v>1457</v>
      </c>
      <c r="BG35" s="523" t="s">
        <v>1457</v>
      </c>
      <c r="BH35" s="523" t="s">
        <v>1457</v>
      </c>
      <c r="BI35" s="523" t="s">
        <v>1457</v>
      </c>
      <c r="BJ35" s="523" t="s">
        <v>1457</v>
      </c>
      <c r="BK35" s="523" t="s">
        <v>1457</v>
      </c>
      <c r="BL35" s="523" t="s">
        <v>1457</v>
      </c>
      <c r="BM35" s="523" t="s">
        <v>1457</v>
      </c>
      <c r="BN35" s="523" t="s">
        <v>1457</v>
      </c>
      <c r="BO35" s="523" t="s">
        <v>1457</v>
      </c>
      <c r="BP35" s="523" t="s">
        <v>1457</v>
      </c>
      <c r="BQ35" s="523" t="s">
        <v>1457</v>
      </c>
      <c r="BR35" s="523" t="s">
        <v>1457</v>
      </c>
      <c r="BS35" s="523" t="s">
        <v>1457</v>
      </c>
      <c r="BT35" s="523" t="s">
        <v>1457</v>
      </c>
      <c r="BU35" s="523" t="s">
        <v>1457</v>
      </c>
      <c r="BV35" s="523" t="s">
        <v>1457</v>
      </c>
    </row>
    <row r="36" spans="1:74" ht="11.15" customHeight="1" x14ac:dyDescent="0.25">
      <c r="A36" s="610" t="s">
        <v>1418</v>
      </c>
      <c r="B36" s="604" t="s">
        <v>883</v>
      </c>
      <c r="C36" s="198">
        <v>0.15649420750000001</v>
      </c>
      <c r="D36" s="198">
        <v>0.15028043366999999</v>
      </c>
      <c r="E36" s="198">
        <v>0.15569391317</v>
      </c>
      <c r="F36" s="198">
        <v>0.1515197365</v>
      </c>
      <c r="G36" s="198">
        <v>0.15614186817</v>
      </c>
      <c r="H36" s="198">
        <v>0.15116222317</v>
      </c>
      <c r="I36" s="198">
        <v>0.16143501817</v>
      </c>
      <c r="J36" s="198">
        <v>0.17078794983000001</v>
      </c>
      <c r="K36" s="198">
        <v>0.17806088649999999</v>
      </c>
      <c r="L36" s="198">
        <v>0.17435210649999999</v>
      </c>
      <c r="M36" s="198">
        <v>0.17173773482999999</v>
      </c>
      <c r="N36" s="198">
        <v>0.17198991150000001</v>
      </c>
      <c r="O36" s="198">
        <v>0.16730964933</v>
      </c>
      <c r="P36" s="198">
        <v>0.16272318332999999</v>
      </c>
      <c r="Q36" s="198">
        <v>0.15232433433000001</v>
      </c>
      <c r="R36" s="198">
        <v>0.15415143033000001</v>
      </c>
      <c r="S36" s="198">
        <v>0.15589967699999999</v>
      </c>
      <c r="T36" s="198">
        <v>0.160555222</v>
      </c>
      <c r="U36" s="198">
        <v>0.15794232033</v>
      </c>
      <c r="V36" s="198">
        <v>0.14966812733000001</v>
      </c>
      <c r="W36" s="198">
        <v>0.15608389967</v>
      </c>
      <c r="X36" s="198">
        <v>0.16064390033000001</v>
      </c>
      <c r="Y36" s="198">
        <v>0.15763070428000001</v>
      </c>
      <c r="Z36" s="198">
        <v>0.151073121</v>
      </c>
      <c r="AA36" s="198">
        <v>0.15394946232000001</v>
      </c>
      <c r="AB36" s="198">
        <v>0.15982827893000001</v>
      </c>
      <c r="AC36" s="198">
        <v>0.15084302399999999</v>
      </c>
      <c r="AD36" s="198">
        <v>0.15502636567</v>
      </c>
      <c r="AE36" s="198">
        <v>0.15337201735</v>
      </c>
      <c r="AF36" s="198">
        <v>0.15522743899999999</v>
      </c>
      <c r="AG36" s="198">
        <v>0.15683343297999999</v>
      </c>
      <c r="AH36" s="198">
        <v>0.15813099999999999</v>
      </c>
      <c r="AI36" s="198">
        <v>0.16265841620999999</v>
      </c>
      <c r="AJ36" s="198">
        <v>0.15949658954000001</v>
      </c>
      <c r="AK36" s="198">
        <v>0.15148937889</v>
      </c>
      <c r="AL36" s="198">
        <v>0.14504400000000001</v>
      </c>
      <c r="AM36" s="198">
        <v>0.13954844382000001</v>
      </c>
      <c r="AN36" s="198">
        <v>0.13600000000000001</v>
      </c>
      <c r="AO36" s="198">
        <v>0.1245</v>
      </c>
      <c r="AP36" s="198">
        <v>0.1176</v>
      </c>
      <c r="AQ36" s="198">
        <v>0.13400000000000001</v>
      </c>
      <c r="AR36" s="198">
        <v>0.14729999999999999</v>
      </c>
      <c r="AS36" s="198">
        <v>0.157</v>
      </c>
      <c r="AT36" s="198">
        <v>0.15720000000000001</v>
      </c>
      <c r="AU36" s="198">
        <v>0.1764</v>
      </c>
      <c r="AV36" s="198">
        <v>0.18240000000000001</v>
      </c>
      <c r="AW36" s="198">
        <v>0.16</v>
      </c>
      <c r="AX36" s="198">
        <v>0.16</v>
      </c>
      <c r="AY36" s="198">
        <v>0.16</v>
      </c>
      <c r="AZ36" s="198">
        <v>0.08</v>
      </c>
      <c r="BA36" s="198">
        <v>0.08</v>
      </c>
      <c r="BB36" s="198">
        <v>0.08</v>
      </c>
      <c r="BC36" s="523" t="s">
        <v>1457</v>
      </c>
      <c r="BD36" s="523" t="s">
        <v>1457</v>
      </c>
      <c r="BE36" s="523" t="s">
        <v>1457</v>
      </c>
      <c r="BF36" s="523" t="s">
        <v>1457</v>
      </c>
      <c r="BG36" s="523" t="s">
        <v>1457</v>
      </c>
      <c r="BH36" s="523" t="s">
        <v>1457</v>
      </c>
      <c r="BI36" s="523" t="s">
        <v>1457</v>
      </c>
      <c r="BJ36" s="523" t="s">
        <v>1457</v>
      </c>
      <c r="BK36" s="523" t="s">
        <v>1457</v>
      </c>
      <c r="BL36" s="523" t="s">
        <v>1457</v>
      </c>
      <c r="BM36" s="523" t="s">
        <v>1457</v>
      </c>
      <c r="BN36" s="523" t="s">
        <v>1457</v>
      </c>
      <c r="BO36" s="523" t="s">
        <v>1457</v>
      </c>
      <c r="BP36" s="523" t="s">
        <v>1457</v>
      </c>
      <c r="BQ36" s="523" t="s">
        <v>1457</v>
      </c>
      <c r="BR36" s="523" t="s">
        <v>1457</v>
      </c>
      <c r="BS36" s="523" t="s">
        <v>1457</v>
      </c>
      <c r="BT36" s="523" t="s">
        <v>1457</v>
      </c>
      <c r="BU36" s="523" t="s">
        <v>1457</v>
      </c>
      <c r="BV36" s="523" t="s">
        <v>1457</v>
      </c>
    </row>
    <row r="37" spans="1:74" ht="11.15" customHeight="1" x14ac:dyDescent="0.25">
      <c r="A37" s="610" t="s">
        <v>1419</v>
      </c>
      <c r="B37" s="604" t="s">
        <v>1403</v>
      </c>
      <c r="C37" s="198">
        <v>7.0363872667000005E-2</v>
      </c>
      <c r="D37" s="198">
        <v>6.8821365667000006E-2</v>
      </c>
      <c r="E37" s="198">
        <v>6.7226279999999999E-2</v>
      </c>
      <c r="F37" s="198">
        <v>6.5660581667000006E-2</v>
      </c>
      <c r="G37" s="198">
        <v>6.4235559999999997E-2</v>
      </c>
      <c r="H37" s="198">
        <v>6.3781729667000006E-2</v>
      </c>
      <c r="I37" s="198">
        <v>6.2584067332999996E-2</v>
      </c>
      <c r="J37" s="198">
        <v>6.1357810999999998E-2</v>
      </c>
      <c r="K37" s="198">
        <v>5.9415210667E-2</v>
      </c>
      <c r="L37" s="198">
        <v>5.9143000000000001E-2</v>
      </c>
      <c r="M37" s="198">
        <v>5.9143000000000001E-2</v>
      </c>
      <c r="N37" s="198">
        <v>6.1761999999999997E-2</v>
      </c>
      <c r="O37" s="198">
        <v>6.4380999999999994E-2</v>
      </c>
      <c r="P37" s="198">
        <v>6.4876666666999996E-2</v>
      </c>
      <c r="Q37" s="198">
        <v>6.2753333332999997E-2</v>
      </c>
      <c r="R37" s="198">
        <v>6.0630000000000003E-2</v>
      </c>
      <c r="S37" s="198">
        <v>6.0630000000000003E-2</v>
      </c>
      <c r="T37" s="198">
        <v>6.0630000000000003E-2</v>
      </c>
      <c r="U37" s="198">
        <v>6.0630000000000003E-2</v>
      </c>
      <c r="V37" s="198">
        <v>6.0630000000000003E-2</v>
      </c>
      <c r="W37" s="198">
        <v>6.0630000000000003E-2</v>
      </c>
      <c r="X37" s="198">
        <v>6.0630000000000003E-2</v>
      </c>
      <c r="Y37" s="198">
        <v>6.0630000000000003E-2</v>
      </c>
      <c r="Z37" s="198">
        <v>6.1805806667000002E-2</v>
      </c>
      <c r="AA37" s="198">
        <v>6.3971041000000006E-2</v>
      </c>
      <c r="AB37" s="198">
        <v>6.5821594999999997E-2</v>
      </c>
      <c r="AC37" s="198">
        <v>6.6511676332999994E-2</v>
      </c>
      <c r="AD37" s="198">
        <v>6.5543143999999998E-2</v>
      </c>
      <c r="AE37" s="198">
        <v>6.5546254333000001E-2</v>
      </c>
      <c r="AF37" s="198">
        <v>6.3753998332999995E-2</v>
      </c>
      <c r="AG37" s="198">
        <v>6.2965193333000005E-2</v>
      </c>
      <c r="AH37" s="198">
        <v>6.2242503667000001E-2</v>
      </c>
      <c r="AI37" s="198">
        <v>6.3473707333000007E-2</v>
      </c>
      <c r="AJ37" s="198">
        <v>6.5306079000000003E-2</v>
      </c>
      <c r="AK37" s="198">
        <v>6.6489744667E-2</v>
      </c>
      <c r="AL37" s="198">
        <v>6.7017503667000003E-2</v>
      </c>
      <c r="AM37" s="198">
        <v>6.7706106666999999E-2</v>
      </c>
      <c r="AN37" s="198">
        <v>6.7699999999999996E-2</v>
      </c>
      <c r="AO37" s="198">
        <v>6.8000000000000005E-2</v>
      </c>
      <c r="AP37" s="198">
        <v>6.9000000000000006E-2</v>
      </c>
      <c r="AQ37" s="198">
        <v>6.8199999999999997E-2</v>
      </c>
      <c r="AR37" s="198">
        <v>6.8500000000000005E-2</v>
      </c>
      <c r="AS37" s="198">
        <v>6.6900000000000001E-2</v>
      </c>
      <c r="AT37" s="198">
        <v>6.6400000000000001E-2</v>
      </c>
      <c r="AU37" s="198">
        <v>6.59E-2</v>
      </c>
      <c r="AV37" s="198">
        <v>6.7400000000000002E-2</v>
      </c>
      <c r="AW37" s="198">
        <v>6.9569066333000001E-2</v>
      </c>
      <c r="AX37" s="198">
        <v>7.1034807667000002E-2</v>
      </c>
      <c r="AY37" s="198">
        <v>7.0034807667000001E-2</v>
      </c>
      <c r="AZ37" s="198">
        <v>0.05</v>
      </c>
      <c r="BA37" s="198">
        <v>0.05</v>
      </c>
      <c r="BB37" s="198">
        <v>0.05</v>
      </c>
      <c r="BC37" s="523" t="s">
        <v>1457</v>
      </c>
      <c r="BD37" s="523" t="s">
        <v>1457</v>
      </c>
      <c r="BE37" s="523" t="s">
        <v>1457</v>
      </c>
      <c r="BF37" s="523" t="s">
        <v>1457</v>
      </c>
      <c r="BG37" s="523" t="s">
        <v>1457</v>
      </c>
      <c r="BH37" s="523" t="s">
        <v>1457</v>
      </c>
      <c r="BI37" s="523" t="s">
        <v>1457</v>
      </c>
      <c r="BJ37" s="523" t="s">
        <v>1457</v>
      </c>
      <c r="BK37" s="523" t="s">
        <v>1457</v>
      </c>
      <c r="BL37" s="523" t="s">
        <v>1457</v>
      </c>
      <c r="BM37" s="523" t="s">
        <v>1457</v>
      </c>
      <c r="BN37" s="523" t="s">
        <v>1457</v>
      </c>
      <c r="BO37" s="523" t="s">
        <v>1457</v>
      </c>
      <c r="BP37" s="523" t="s">
        <v>1457</v>
      </c>
      <c r="BQ37" s="523" t="s">
        <v>1457</v>
      </c>
      <c r="BR37" s="523" t="s">
        <v>1457</v>
      </c>
      <c r="BS37" s="523" t="s">
        <v>1457</v>
      </c>
      <c r="BT37" s="523" t="s">
        <v>1457</v>
      </c>
      <c r="BU37" s="523" t="s">
        <v>1457</v>
      </c>
      <c r="BV37" s="523" t="s">
        <v>1457</v>
      </c>
    </row>
    <row r="38" spans="1:74" ht="11.15" customHeight="1" x14ac:dyDescent="0.25">
      <c r="A38" s="610"/>
      <c r="B38" s="604"/>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523"/>
      <c r="BD38" s="523"/>
      <c r="BE38" s="523"/>
      <c r="BF38" s="523"/>
      <c r="BG38" s="523"/>
      <c r="BH38" s="523"/>
      <c r="BI38" s="523"/>
      <c r="BJ38" s="523"/>
      <c r="BK38" s="523"/>
      <c r="BL38" s="523"/>
      <c r="BM38" s="523"/>
      <c r="BN38" s="523"/>
      <c r="BO38" s="523"/>
      <c r="BP38" s="523"/>
      <c r="BQ38" s="523"/>
      <c r="BR38" s="523"/>
      <c r="BS38" s="523"/>
      <c r="BT38" s="523"/>
      <c r="BU38" s="523"/>
      <c r="BV38" s="523"/>
    </row>
    <row r="39" spans="1:74" ht="11.15" customHeight="1" x14ac:dyDescent="0.25">
      <c r="A39" s="610"/>
      <c r="B39" s="614" t="s">
        <v>1420</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523"/>
      <c r="BD39" s="523"/>
      <c r="BE39" s="523"/>
      <c r="BF39" s="523"/>
      <c r="BG39" s="523"/>
      <c r="BH39" s="523"/>
      <c r="BI39" s="523"/>
      <c r="BJ39" s="523"/>
      <c r="BK39" s="523"/>
      <c r="BL39" s="523"/>
      <c r="BM39" s="523"/>
      <c r="BN39" s="523"/>
      <c r="BO39" s="523"/>
      <c r="BP39" s="523"/>
      <c r="BQ39" s="523"/>
      <c r="BR39" s="523"/>
      <c r="BS39" s="523"/>
      <c r="BT39" s="523"/>
      <c r="BU39" s="523"/>
      <c r="BV39" s="523"/>
    </row>
    <row r="40" spans="1:74" ht="11.15" customHeight="1" x14ac:dyDescent="0.25">
      <c r="A40" s="610" t="s">
        <v>480</v>
      </c>
      <c r="B40" s="611" t="s">
        <v>1421</v>
      </c>
      <c r="C40" s="198">
        <v>30.14</v>
      </c>
      <c r="D40" s="198">
        <v>29.47</v>
      </c>
      <c r="E40" s="198">
        <v>29.504999999999999</v>
      </c>
      <c r="F40" s="198">
        <v>29.7</v>
      </c>
      <c r="G40" s="198">
        <v>29.587917000000001</v>
      </c>
      <c r="H40" s="198">
        <v>29.35</v>
      </c>
      <c r="I40" s="198">
        <v>29.215</v>
      </c>
      <c r="J40" s="198">
        <v>29.14</v>
      </c>
      <c r="K40" s="198">
        <v>29.1</v>
      </c>
      <c r="L40" s="198">
        <v>29.37</v>
      </c>
      <c r="M40" s="198">
        <v>29.96</v>
      </c>
      <c r="N40" s="198">
        <v>29.99</v>
      </c>
      <c r="O40" s="198">
        <v>29.73</v>
      </c>
      <c r="P40" s="198">
        <v>30.22</v>
      </c>
      <c r="Q40" s="198">
        <v>30.32</v>
      </c>
      <c r="R40" s="198">
        <v>30.31</v>
      </c>
      <c r="S40" s="198">
        <v>30.395</v>
      </c>
      <c r="T40" s="198">
        <v>30.44</v>
      </c>
      <c r="U40" s="198">
        <v>30.38</v>
      </c>
      <c r="V40" s="198">
        <v>30.14</v>
      </c>
      <c r="W40" s="198">
        <v>30.24</v>
      </c>
      <c r="X40" s="198">
        <v>30.254999999999999</v>
      </c>
      <c r="Y40" s="198">
        <v>30.26</v>
      </c>
      <c r="Z40" s="198">
        <v>30.27</v>
      </c>
      <c r="AA40" s="198">
        <v>30.07</v>
      </c>
      <c r="AB40" s="198">
        <v>30.3</v>
      </c>
      <c r="AC40" s="198">
        <v>30.13</v>
      </c>
      <c r="AD40" s="198">
        <v>30</v>
      </c>
      <c r="AE40" s="198">
        <v>29.62</v>
      </c>
      <c r="AF40" s="198">
        <v>29.55</v>
      </c>
      <c r="AG40" s="198">
        <v>29.36</v>
      </c>
      <c r="AH40" s="198">
        <v>29.89</v>
      </c>
      <c r="AI40" s="198">
        <v>29.97</v>
      </c>
      <c r="AJ40" s="198">
        <v>30.125</v>
      </c>
      <c r="AK40" s="198">
        <v>30.05</v>
      </c>
      <c r="AL40" s="198">
        <v>30.15</v>
      </c>
      <c r="AM40" s="198">
        <v>30.445</v>
      </c>
      <c r="AN40" s="198">
        <v>30.55</v>
      </c>
      <c r="AO40" s="198">
        <v>30.521640000000001</v>
      </c>
      <c r="AP40" s="198">
        <v>30.110250000000001</v>
      </c>
      <c r="AQ40" s="198">
        <v>30.395250000000001</v>
      </c>
      <c r="AR40" s="198">
        <v>30.41525</v>
      </c>
      <c r="AS40" s="198">
        <v>30.390250000000002</v>
      </c>
      <c r="AT40" s="198">
        <v>30.59525</v>
      </c>
      <c r="AU40" s="198">
        <v>30.705249999999999</v>
      </c>
      <c r="AV40" s="198">
        <v>30.77525</v>
      </c>
      <c r="AW40" s="198">
        <v>30.88025</v>
      </c>
      <c r="AX40" s="198">
        <v>31.020250000000001</v>
      </c>
      <c r="AY40" s="198">
        <v>30.87125</v>
      </c>
      <c r="AZ40" s="198">
        <v>30.97625</v>
      </c>
      <c r="BA40" s="198">
        <v>31.06625</v>
      </c>
      <c r="BB40" s="198">
        <v>31.021249999999998</v>
      </c>
      <c r="BC40" s="523">
        <v>31.012854000000001</v>
      </c>
      <c r="BD40" s="523">
        <v>30.880013999999999</v>
      </c>
      <c r="BE40" s="523">
        <v>30.934173999999999</v>
      </c>
      <c r="BF40" s="523">
        <v>30.963332999999999</v>
      </c>
      <c r="BG40" s="523">
        <v>31.002493000000001</v>
      </c>
      <c r="BH40" s="523">
        <v>31.276402999999998</v>
      </c>
      <c r="BI40" s="523">
        <v>31.285563</v>
      </c>
      <c r="BJ40" s="523">
        <v>31.284721999999999</v>
      </c>
      <c r="BK40" s="523">
        <v>31.226548999999999</v>
      </c>
      <c r="BL40" s="523">
        <v>31.226209000000001</v>
      </c>
      <c r="BM40" s="523">
        <v>31.225867999999998</v>
      </c>
      <c r="BN40" s="523">
        <v>31.220528000000002</v>
      </c>
      <c r="BO40" s="523">
        <v>31.220188</v>
      </c>
      <c r="BP40" s="523">
        <v>31.219847999999999</v>
      </c>
      <c r="BQ40" s="523">
        <v>31.214507000000001</v>
      </c>
      <c r="BR40" s="523">
        <v>31.214167</v>
      </c>
      <c r="BS40" s="523">
        <v>31.213826999999998</v>
      </c>
      <c r="BT40" s="523">
        <v>31.208486000000001</v>
      </c>
      <c r="BU40" s="523">
        <v>31.208145999999999</v>
      </c>
      <c r="BV40" s="523">
        <v>31.207806000000001</v>
      </c>
    </row>
    <row r="41" spans="1:74" ht="11.15" customHeight="1" x14ac:dyDescent="0.25">
      <c r="A41" s="610" t="s">
        <v>467</v>
      </c>
      <c r="B41" s="612" t="s">
        <v>468</v>
      </c>
      <c r="C41" s="198">
        <v>25.13</v>
      </c>
      <c r="D41" s="198">
        <v>25.18</v>
      </c>
      <c r="E41" s="198">
        <v>25.414999999999999</v>
      </c>
      <c r="F41" s="198">
        <v>25.425000000000001</v>
      </c>
      <c r="G41" s="198">
        <v>25.442917000000001</v>
      </c>
      <c r="H41" s="198">
        <v>25.43</v>
      </c>
      <c r="I41" s="198">
        <v>25.32</v>
      </c>
      <c r="J41" s="198">
        <v>25.26</v>
      </c>
      <c r="K41" s="198">
        <v>25.2</v>
      </c>
      <c r="L41" s="198">
        <v>25.14</v>
      </c>
      <c r="M41" s="198">
        <v>25.13</v>
      </c>
      <c r="N41" s="198">
        <v>25.12</v>
      </c>
      <c r="O41" s="198">
        <v>25.08</v>
      </c>
      <c r="P41" s="198">
        <v>25.23</v>
      </c>
      <c r="Q41" s="198">
        <v>25.33</v>
      </c>
      <c r="R41" s="198">
        <v>25.48</v>
      </c>
      <c r="S41" s="198">
        <v>25.48</v>
      </c>
      <c r="T41" s="198">
        <v>25.53</v>
      </c>
      <c r="U41" s="198">
        <v>25.53</v>
      </c>
      <c r="V41" s="198">
        <v>25.48</v>
      </c>
      <c r="W41" s="198">
        <v>25.48</v>
      </c>
      <c r="X41" s="198">
        <v>25.48</v>
      </c>
      <c r="Y41" s="198">
        <v>25.48</v>
      </c>
      <c r="Z41" s="198">
        <v>25.48</v>
      </c>
      <c r="AA41" s="198">
        <v>25.43</v>
      </c>
      <c r="AB41" s="198">
        <v>25.48</v>
      </c>
      <c r="AC41" s="198">
        <v>25.53</v>
      </c>
      <c r="AD41" s="198">
        <v>25.53</v>
      </c>
      <c r="AE41" s="198">
        <v>25.43</v>
      </c>
      <c r="AF41" s="198">
        <v>25.43</v>
      </c>
      <c r="AG41" s="198">
        <v>25.52</v>
      </c>
      <c r="AH41" s="198">
        <v>25.57</v>
      </c>
      <c r="AI41" s="198">
        <v>25.55</v>
      </c>
      <c r="AJ41" s="198">
        <v>25.65</v>
      </c>
      <c r="AK41" s="198">
        <v>25.66</v>
      </c>
      <c r="AL41" s="198">
        <v>25.66</v>
      </c>
      <c r="AM41" s="198">
        <v>25.85</v>
      </c>
      <c r="AN41" s="198">
        <v>25.9</v>
      </c>
      <c r="AO41" s="198">
        <v>25.88664</v>
      </c>
      <c r="AP41" s="198">
        <v>25.610250000000001</v>
      </c>
      <c r="AQ41" s="198">
        <v>25.680250000000001</v>
      </c>
      <c r="AR41" s="198">
        <v>25.710249999999998</v>
      </c>
      <c r="AS41" s="198">
        <v>25.780249999999999</v>
      </c>
      <c r="AT41" s="198">
        <v>25.930250000000001</v>
      </c>
      <c r="AU41" s="198">
        <v>25.980250000000002</v>
      </c>
      <c r="AV41" s="198">
        <v>26.030249999999999</v>
      </c>
      <c r="AW41" s="198">
        <v>26.13025</v>
      </c>
      <c r="AX41" s="198">
        <v>26.180250000000001</v>
      </c>
      <c r="AY41" s="198">
        <v>26.251249999999999</v>
      </c>
      <c r="AZ41" s="198">
        <v>26.251249999999999</v>
      </c>
      <c r="BA41" s="198">
        <v>26.28125</v>
      </c>
      <c r="BB41" s="198">
        <v>26.291250000000002</v>
      </c>
      <c r="BC41" s="523">
        <v>26.231249999999999</v>
      </c>
      <c r="BD41" s="523">
        <v>26.231249999999999</v>
      </c>
      <c r="BE41" s="523">
        <v>26.28125</v>
      </c>
      <c r="BF41" s="523">
        <v>26.30125</v>
      </c>
      <c r="BG41" s="523">
        <v>26.331250000000001</v>
      </c>
      <c r="BH41" s="523">
        <v>26.600999999999999</v>
      </c>
      <c r="BI41" s="523">
        <v>26.600999999999999</v>
      </c>
      <c r="BJ41" s="523">
        <v>26.600999999999999</v>
      </c>
      <c r="BK41" s="523">
        <v>26.600999999999999</v>
      </c>
      <c r="BL41" s="523">
        <v>26.600999999999999</v>
      </c>
      <c r="BM41" s="523">
        <v>26.600999999999999</v>
      </c>
      <c r="BN41" s="523">
        <v>26.600999999999999</v>
      </c>
      <c r="BO41" s="523">
        <v>26.600999999999999</v>
      </c>
      <c r="BP41" s="523">
        <v>26.600999999999999</v>
      </c>
      <c r="BQ41" s="523">
        <v>26.600999999999999</v>
      </c>
      <c r="BR41" s="523">
        <v>26.600999999999999</v>
      </c>
      <c r="BS41" s="523">
        <v>26.600999999999999</v>
      </c>
      <c r="BT41" s="523">
        <v>26.600999999999999</v>
      </c>
      <c r="BU41" s="523">
        <v>26.600999999999999</v>
      </c>
      <c r="BV41" s="523">
        <v>26.600999999999999</v>
      </c>
    </row>
    <row r="42" spans="1:74" ht="11.15" customHeight="1" x14ac:dyDescent="0.25">
      <c r="A42" s="610" t="s">
        <v>878</v>
      </c>
      <c r="B42" s="612" t="s">
        <v>1115</v>
      </c>
      <c r="C42" s="198">
        <v>5.01</v>
      </c>
      <c r="D42" s="198">
        <v>4.29</v>
      </c>
      <c r="E42" s="198">
        <v>4.09</v>
      </c>
      <c r="F42" s="198">
        <v>4.2750000000000004</v>
      </c>
      <c r="G42" s="198">
        <v>4.1449999999999996</v>
      </c>
      <c r="H42" s="198">
        <v>3.92</v>
      </c>
      <c r="I42" s="198">
        <v>3.895</v>
      </c>
      <c r="J42" s="198">
        <v>3.88</v>
      </c>
      <c r="K42" s="198">
        <v>3.9</v>
      </c>
      <c r="L42" s="198">
        <v>4.2300000000000004</v>
      </c>
      <c r="M42" s="198">
        <v>4.83</v>
      </c>
      <c r="N42" s="198">
        <v>4.87</v>
      </c>
      <c r="O42" s="198">
        <v>4.6500000000000004</v>
      </c>
      <c r="P42" s="198">
        <v>4.99</v>
      </c>
      <c r="Q42" s="198">
        <v>4.99</v>
      </c>
      <c r="R42" s="198">
        <v>4.83</v>
      </c>
      <c r="S42" s="198">
        <v>4.915</v>
      </c>
      <c r="T42" s="198">
        <v>4.91</v>
      </c>
      <c r="U42" s="198">
        <v>4.8499999999999996</v>
      </c>
      <c r="V42" s="198">
        <v>4.66</v>
      </c>
      <c r="W42" s="198">
        <v>4.76</v>
      </c>
      <c r="X42" s="198">
        <v>4.7750000000000004</v>
      </c>
      <c r="Y42" s="198">
        <v>4.78</v>
      </c>
      <c r="Z42" s="198">
        <v>4.79</v>
      </c>
      <c r="AA42" s="198">
        <v>4.6399999999999997</v>
      </c>
      <c r="AB42" s="198">
        <v>4.82</v>
      </c>
      <c r="AC42" s="198">
        <v>4.5999999999999996</v>
      </c>
      <c r="AD42" s="198">
        <v>4.47</v>
      </c>
      <c r="AE42" s="198">
        <v>4.1900000000000004</v>
      </c>
      <c r="AF42" s="198">
        <v>4.12</v>
      </c>
      <c r="AG42" s="198">
        <v>3.84</v>
      </c>
      <c r="AH42" s="198">
        <v>4.32</v>
      </c>
      <c r="AI42" s="198">
        <v>4.42</v>
      </c>
      <c r="AJ42" s="198">
        <v>4.4749999999999996</v>
      </c>
      <c r="AK42" s="198">
        <v>4.3899999999999997</v>
      </c>
      <c r="AL42" s="198">
        <v>4.49</v>
      </c>
      <c r="AM42" s="198">
        <v>4.5949999999999998</v>
      </c>
      <c r="AN42" s="198">
        <v>4.6500000000000004</v>
      </c>
      <c r="AO42" s="198">
        <v>4.6349999999999998</v>
      </c>
      <c r="AP42" s="198">
        <v>4.5</v>
      </c>
      <c r="AQ42" s="198">
        <v>4.7149999999999999</v>
      </c>
      <c r="AR42" s="198">
        <v>4.7050000000000001</v>
      </c>
      <c r="AS42" s="198">
        <v>4.6100000000000003</v>
      </c>
      <c r="AT42" s="198">
        <v>4.665</v>
      </c>
      <c r="AU42" s="198">
        <v>4.7249999999999996</v>
      </c>
      <c r="AV42" s="198">
        <v>4.7450000000000001</v>
      </c>
      <c r="AW42" s="198">
        <v>4.75</v>
      </c>
      <c r="AX42" s="198">
        <v>4.84</v>
      </c>
      <c r="AY42" s="198">
        <v>4.62</v>
      </c>
      <c r="AZ42" s="198">
        <v>4.7249999999999996</v>
      </c>
      <c r="BA42" s="198">
        <v>4.7850000000000001</v>
      </c>
      <c r="BB42" s="198">
        <v>4.7300000000000004</v>
      </c>
      <c r="BC42" s="523">
        <v>4.7816039999999997</v>
      </c>
      <c r="BD42" s="523">
        <v>4.6487639999999999</v>
      </c>
      <c r="BE42" s="523">
        <v>4.6529239999999996</v>
      </c>
      <c r="BF42" s="523">
        <v>4.662083</v>
      </c>
      <c r="BG42" s="523">
        <v>4.6712429999999996</v>
      </c>
      <c r="BH42" s="523">
        <v>4.6754030000000002</v>
      </c>
      <c r="BI42" s="523">
        <v>4.6845629999999998</v>
      </c>
      <c r="BJ42" s="523">
        <v>4.6837220000000004</v>
      </c>
      <c r="BK42" s="523">
        <v>4.6255490000000004</v>
      </c>
      <c r="BL42" s="523">
        <v>4.6252089999999999</v>
      </c>
      <c r="BM42" s="523">
        <v>4.6248680000000002</v>
      </c>
      <c r="BN42" s="523">
        <v>4.6195279999999999</v>
      </c>
      <c r="BO42" s="523">
        <v>4.6191880000000003</v>
      </c>
      <c r="BP42" s="523">
        <v>4.6188479999999998</v>
      </c>
      <c r="BQ42" s="523">
        <v>4.6135070000000002</v>
      </c>
      <c r="BR42" s="523">
        <v>4.6131669999999998</v>
      </c>
      <c r="BS42" s="523">
        <v>4.6128270000000002</v>
      </c>
      <c r="BT42" s="523">
        <v>4.6074859999999997</v>
      </c>
      <c r="BU42" s="523">
        <v>4.6071460000000002</v>
      </c>
      <c r="BV42" s="523">
        <v>4.6068059999999997</v>
      </c>
    </row>
    <row r="43" spans="1:74" ht="11.15" customHeight="1" x14ac:dyDescent="0.25">
      <c r="A43" s="610"/>
      <c r="B43" s="611"/>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523"/>
      <c r="BD43" s="523"/>
      <c r="BE43" s="523"/>
      <c r="BF43" s="523"/>
      <c r="BG43" s="523"/>
      <c r="BH43" s="523"/>
      <c r="BI43" s="523"/>
      <c r="BJ43" s="523"/>
      <c r="BK43" s="523"/>
      <c r="BL43" s="523"/>
      <c r="BM43" s="523"/>
      <c r="BN43" s="523"/>
      <c r="BO43" s="523"/>
      <c r="BP43" s="523"/>
      <c r="BQ43" s="523"/>
      <c r="BR43" s="523"/>
      <c r="BS43" s="523"/>
      <c r="BT43" s="523"/>
      <c r="BU43" s="523"/>
      <c r="BV43" s="523"/>
    </row>
    <row r="44" spans="1:74" ht="11.15" customHeight="1" x14ac:dyDescent="0.25">
      <c r="A44" s="610"/>
      <c r="B44" s="614" t="s">
        <v>1422</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523"/>
      <c r="BD44" s="523"/>
      <c r="BE44" s="523"/>
      <c r="BF44" s="523"/>
      <c r="BG44" s="523"/>
      <c r="BH44" s="523"/>
      <c r="BI44" s="523"/>
      <c r="BJ44" s="523"/>
      <c r="BK44" s="523"/>
      <c r="BL44" s="523"/>
      <c r="BM44" s="523"/>
      <c r="BN44" s="523"/>
      <c r="BO44" s="523"/>
      <c r="BP44" s="523"/>
      <c r="BQ44" s="523"/>
      <c r="BR44" s="523"/>
      <c r="BS44" s="523"/>
      <c r="BT44" s="523"/>
      <c r="BU44" s="523"/>
      <c r="BV44" s="523"/>
    </row>
    <row r="45" spans="1:74" ht="11.15" customHeight="1" x14ac:dyDescent="0.25">
      <c r="A45" s="610" t="s">
        <v>706</v>
      </c>
      <c r="B45" s="611" t="s">
        <v>1421</v>
      </c>
      <c r="C45" s="198">
        <v>2.82</v>
      </c>
      <c r="D45" s="198">
        <v>2.82</v>
      </c>
      <c r="E45" s="198">
        <v>2.7149999999999999</v>
      </c>
      <c r="F45" s="198">
        <v>0.84499999999999997</v>
      </c>
      <c r="G45" s="198">
        <v>6.5579169999999998</v>
      </c>
      <c r="H45" s="198">
        <v>8.2200000000000006</v>
      </c>
      <c r="I45" s="198">
        <v>7.39</v>
      </c>
      <c r="J45" s="198">
        <v>6.38</v>
      </c>
      <c r="K45" s="198">
        <v>6.3650000000000002</v>
      </c>
      <c r="L45" s="198">
        <v>6.18</v>
      </c>
      <c r="M45" s="198">
        <v>6.04</v>
      </c>
      <c r="N45" s="198">
        <v>5.835</v>
      </c>
      <c r="O45" s="198">
        <v>5.5250000000000004</v>
      </c>
      <c r="P45" s="198">
        <v>6.4349999999999996</v>
      </c>
      <c r="Q45" s="198">
        <v>6.4249999999999998</v>
      </c>
      <c r="R45" s="198">
        <v>6.4249999999999998</v>
      </c>
      <c r="S45" s="198">
        <v>6.0030000000000001</v>
      </c>
      <c r="T45" s="198">
        <v>5.4850000000000003</v>
      </c>
      <c r="U45" s="198">
        <v>4.7699999999999996</v>
      </c>
      <c r="V45" s="198">
        <v>4.5049999999999999</v>
      </c>
      <c r="W45" s="198">
        <v>4.2750000000000004</v>
      </c>
      <c r="X45" s="198">
        <v>3.97</v>
      </c>
      <c r="Y45" s="198">
        <v>3.625</v>
      </c>
      <c r="Z45" s="198">
        <v>3.57</v>
      </c>
      <c r="AA45" s="198">
        <v>3.37</v>
      </c>
      <c r="AB45" s="198">
        <v>2.9049999999999998</v>
      </c>
      <c r="AC45" s="198">
        <v>3.0649999999999999</v>
      </c>
      <c r="AD45" s="198">
        <v>2.61</v>
      </c>
      <c r="AE45" s="198">
        <v>2.6753459999999998</v>
      </c>
      <c r="AF45" s="198">
        <v>2.4500000000000002</v>
      </c>
      <c r="AG45" s="198">
        <v>1.98</v>
      </c>
      <c r="AH45" s="198">
        <v>1.54</v>
      </c>
      <c r="AI45" s="198">
        <v>1.47</v>
      </c>
      <c r="AJ45" s="198">
        <v>2.04</v>
      </c>
      <c r="AK45" s="198">
        <v>2.39</v>
      </c>
      <c r="AL45" s="198">
        <v>2.44</v>
      </c>
      <c r="AM45" s="198">
        <v>3.33</v>
      </c>
      <c r="AN45" s="198">
        <v>3.15</v>
      </c>
      <c r="AO45" s="198">
        <v>2.9066399999999999</v>
      </c>
      <c r="AP45" s="198">
        <v>2.5202499999999999</v>
      </c>
      <c r="AQ45" s="198">
        <v>3.41025</v>
      </c>
      <c r="AR45" s="198">
        <v>3.2802500000000001</v>
      </c>
      <c r="AS45" s="198">
        <v>4.10025</v>
      </c>
      <c r="AT45" s="198">
        <v>4.5102500000000001</v>
      </c>
      <c r="AU45" s="198">
        <v>3.9602499999999998</v>
      </c>
      <c r="AV45" s="198">
        <v>4.1502499999999998</v>
      </c>
      <c r="AW45" s="198">
        <v>4.2702499999999999</v>
      </c>
      <c r="AX45" s="198">
        <v>4.5002500000000003</v>
      </c>
      <c r="AY45" s="198">
        <v>4.53125</v>
      </c>
      <c r="AZ45" s="198">
        <v>4.2712500000000002</v>
      </c>
      <c r="BA45" s="198">
        <v>4.1712499999999997</v>
      </c>
      <c r="BB45" s="198">
        <v>4.1512500000000001</v>
      </c>
      <c r="BC45" s="523">
        <v>4.4132499999999997</v>
      </c>
      <c r="BD45" s="523">
        <v>4.4132499999999997</v>
      </c>
      <c r="BE45" s="523">
        <v>3.74125</v>
      </c>
      <c r="BF45" s="523">
        <v>3.74125</v>
      </c>
      <c r="BG45" s="523">
        <v>3.74125</v>
      </c>
      <c r="BH45" s="523">
        <v>4.0609999999999999</v>
      </c>
      <c r="BI45" s="523">
        <v>4.2610000000000001</v>
      </c>
      <c r="BJ45" s="523">
        <v>4.2610000000000001</v>
      </c>
      <c r="BK45" s="523">
        <v>4.2110000000000003</v>
      </c>
      <c r="BL45" s="523">
        <v>4.2119999999999997</v>
      </c>
      <c r="BM45" s="523">
        <v>4.1130000000000004</v>
      </c>
      <c r="BN45" s="523">
        <v>4.0640000000000001</v>
      </c>
      <c r="BO45" s="523">
        <v>4.0650000000000004</v>
      </c>
      <c r="BP45" s="523">
        <v>4.0659999999999998</v>
      </c>
      <c r="BQ45" s="523">
        <v>3.9169999999999998</v>
      </c>
      <c r="BR45" s="523">
        <v>3.9180000000000001</v>
      </c>
      <c r="BS45" s="523">
        <v>3.919</v>
      </c>
      <c r="BT45" s="523">
        <v>4.0199999999999996</v>
      </c>
      <c r="BU45" s="523">
        <v>4.2210000000000001</v>
      </c>
      <c r="BV45" s="523">
        <v>4.3220000000000001</v>
      </c>
    </row>
    <row r="46" spans="1:74" ht="11.15" customHeight="1" x14ac:dyDescent="0.25">
      <c r="A46" s="610" t="s">
        <v>469</v>
      </c>
      <c r="B46" s="612" t="s">
        <v>468</v>
      </c>
      <c r="C46" s="198">
        <v>2.82</v>
      </c>
      <c r="D46" s="198">
        <v>2.82</v>
      </c>
      <c r="E46" s="198">
        <v>2.7149999999999999</v>
      </c>
      <c r="F46" s="198">
        <v>0.61093896713999996</v>
      </c>
      <c r="G46" s="198">
        <v>5.9979170000000002</v>
      </c>
      <c r="H46" s="198">
        <v>7.59</v>
      </c>
      <c r="I46" s="198">
        <v>6.71</v>
      </c>
      <c r="J46" s="198">
        <v>5.78</v>
      </c>
      <c r="K46" s="198">
        <v>5.79</v>
      </c>
      <c r="L46" s="198">
        <v>5.67</v>
      </c>
      <c r="M46" s="198">
        <v>5.54</v>
      </c>
      <c r="N46" s="198">
        <v>5.37</v>
      </c>
      <c r="O46" s="198">
        <v>5.13</v>
      </c>
      <c r="P46" s="198">
        <v>5.94</v>
      </c>
      <c r="Q46" s="198">
        <v>5.94</v>
      </c>
      <c r="R46" s="198">
        <v>5.94</v>
      </c>
      <c r="S46" s="198">
        <v>5.548</v>
      </c>
      <c r="T46" s="198">
        <v>5.0599999999999996</v>
      </c>
      <c r="U46" s="198">
        <v>4.4400000000000004</v>
      </c>
      <c r="V46" s="198">
        <v>4.1849999999999996</v>
      </c>
      <c r="W46" s="198">
        <v>3.9950000000000001</v>
      </c>
      <c r="X46" s="198">
        <v>3.7</v>
      </c>
      <c r="Y46" s="198">
        <v>3.4950000000000001</v>
      </c>
      <c r="Z46" s="198">
        <v>3.38</v>
      </c>
      <c r="AA46" s="198">
        <v>3.19</v>
      </c>
      <c r="AB46" s="198">
        <v>2.7749999999999999</v>
      </c>
      <c r="AC46" s="198">
        <v>3.0101788618</v>
      </c>
      <c r="AD46" s="198">
        <v>2.5502290076</v>
      </c>
      <c r="AE46" s="198">
        <v>2.5358673481</v>
      </c>
      <c r="AF46" s="198">
        <v>2.33</v>
      </c>
      <c r="AG46" s="198">
        <v>1.9601005025</v>
      </c>
      <c r="AH46" s="198">
        <v>1.53</v>
      </c>
      <c r="AI46" s="198">
        <v>1.46</v>
      </c>
      <c r="AJ46" s="198">
        <v>2.04</v>
      </c>
      <c r="AK46" s="198">
        <v>2.37</v>
      </c>
      <c r="AL46" s="198">
        <v>2.42</v>
      </c>
      <c r="AM46" s="198">
        <v>3.31</v>
      </c>
      <c r="AN46" s="198">
        <v>3.13</v>
      </c>
      <c r="AO46" s="198">
        <v>2.8766400000000001</v>
      </c>
      <c r="AP46" s="198">
        <v>2.5002499999999999</v>
      </c>
      <c r="AQ46" s="198">
        <v>3.3602500000000002</v>
      </c>
      <c r="AR46" s="198">
        <v>3.20025</v>
      </c>
      <c r="AS46" s="198">
        <v>4.0302499999999997</v>
      </c>
      <c r="AT46" s="198">
        <v>4.4202500000000002</v>
      </c>
      <c r="AU46" s="198">
        <v>3.8802500000000002</v>
      </c>
      <c r="AV46" s="198">
        <v>4.0802500000000004</v>
      </c>
      <c r="AW46" s="198">
        <v>4.2002499999999996</v>
      </c>
      <c r="AX46" s="198">
        <v>4.4202500000000002</v>
      </c>
      <c r="AY46" s="198">
        <v>4.4312500000000004</v>
      </c>
      <c r="AZ46" s="198">
        <v>4.1612499999999999</v>
      </c>
      <c r="BA46" s="198">
        <v>4.0612500000000002</v>
      </c>
      <c r="BB46" s="198">
        <v>4.0512499999999996</v>
      </c>
      <c r="BC46" s="523">
        <v>4.3012499999999996</v>
      </c>
      <c r="BD46" s="523">
        <v>4.3012499999999996</v>
      </c>
      <c r="BE46" s="523">
        <v>3.6812499999999999</v>
      </c>
      <c r="BF46" s="523">
        <v>3.6812499999999999</v>
      </c>
      <c r="BG46" s="523">
        <v>3.6812499999999999</v>
      </c>
      <c r="BH46" s="523">
        <v>4.0010000000000003</v>
      </c>
      <c r="BI46" s="523">
        <v>4.2009999999999996</v>
      </c>
      <c r="BJ46" s="523">
        <v>4.2009999999999996</v>
      </c>
      <c r="BK46" s="523">
        <v>4.1509999999999998</v>
      </c>
      <c r="BL46" s="523">
        <v>4.1509999999999998</v>
      </c>
      <c r="BM46" s="523">
        <v>4.0510000000000002</v>
      </c>
      <c r="BN46" s="523">
        <v>4.0010000000000003</v>
      </c>
      <c r="BO46" s="523">
        <v>4.0010000000000003</v>
      </c>
      <c r="BP46" s="523">
        <v>4.0010000000000003</v>
      </c>
      <c r="BQ46" s="523">
        <v>3.851</v>
      </c>
      <c r="BR46" s="523">
        <v>3.851</v>
      </c>
      <c r="BS46" s="523">
        <v>3.851</v>
      </c>
      <c r="BT46" s="523">
        <v>3.9510000000000001</v>
      </c>
      <c r="BU46" s="523">
        <v>4.1509999999999998</v>
      </c>
      <c r="BV46" s="523">
        <v>4.2510000000000003</v>
      </c>
    </row>
    <row r="47" spans="1:74" ht="11.15" customHeight="1" x14ac:dyDescent="0.25">
      <c r="A47" s="610" t="s">
        <v>879</v>
      </c>
      <c r="B47" s="612" t="s">
        <v>1115</v>
      </c>
      <c r="C47" s="198">
        <v>0</v>
      </c>
      <c r="D47" s="198">
        <v>0</v>
      </c>
      <c r="E47" s="198">
        <v>0</v>
      </c>
      <c r="F47" s="198">
        <v>0.23406103285999999</v>
      </c>
      <c r="G47" s="198">
        <v>0.56000000000000005</v>
      </c>
      <c r="H47" s="198">
        <v>0.63</v>
      </c>
      <c r="I47" s="198">
        <v>0.68</v>
      </c>
      <c r="J47" s="198">
        <v>0.6</v>
      </c>
      <c r="K47" s="198">
        <v>0.57499999999999996</v>
      </c>
      <c r="L47" s="198">
        <v>0.51</v>
      </c>
      <c r="M47" s="198">
        <v>0.5</v>
      </c>
      <c r="N47" s="198">
        <v>0.46500000000000002</v>
      </c>
      <c r="O47" s="198">
        <v>0.39500000000000002</v>
      </c>
      <c r="P47" s="198">
        <v>0.495</v>
      </c>
      <c r="Q47" s="198">
        <v>0.48499999999999999</v>
      </c>
      <c r="R47" s="198">
        <v>0.48499999999999999</v>
      </c>
      <c r="S47" s="198">
        <v>0.45500000000000002</v>
      </c>
      <c r="T47" s="198">
        <v>0.42499999999999999</v>
      </c>
      <c r="U47" s="198">
        <v>0.33</v>
      </c>
      <c r="V47" s="198">
        <v>0.32</v>
      </c>
      <c r="W47" s="198">
        <v>0.28000000000000003</v>
      </c>
      <c r="X47" s="198">
        <v>0.27</v>
      </c>
      <c r="Y47" s="198">
        <v>0.13</v>
      </c>
      <c r="Z47" s="198">
        <v>0.19</v>
      </c>
      <c r="AA47" s="198">
        <v>0.18</v>
      </c>
      <c r="AB47" s="198">
        <v>0.13</v>
      </c>
      <c r="AC47" s="198">
        <v>5.4821138211000001E-2</v>
      </c>
      <c r="AD47" s="198">
        <v>5.9770992366000003E-2</v>
      </c>
      <c r="AE47" s="198">
        <v>0.13947865191</v>
      </c>
      <c r="AF47" s="198">
        <v>0.12</v>
      </c>
      <c r="AG47" s="198">
        <v>1.9899497487000001E-2</v>
      </c>
      <c r="AH47" s="198">
        <v>0.01</v>
      </c>
      <c r="AI47" s="198">
        <v>0.01</v>
      </c>
      <c r="AJ47" s="198">
        <v>0</v>
      </c>
      <c r="AK47" s="198">
        <v>0.02</v>
      </c>
      <c r="AL47" s="198">
        <v>0.02</v>
      </c>
      <c r="AM47" s="198">
        <v>0.02</v>
      </c>
      <c r="AN47" s="198">
        <v>0.02</v>
      </c>
      <c r="AO47" s="198">
        <v>0.03</v>
      </c>
      <c r="AP47" s="198">
        <v>0.02</v>
      </c>
      <c r="AQ47" s="198">
        <v>0.05</v>
      </c>
      <c r="AR47" s="198">
        <v>0.08</v>
      </c>
      <c r="AS47" s="198">
        <v>7.0000000000000007E-2</v>
      </c>
      <c r="AT47" s="198">
        <v>0.09</v>
      </c>
      <c r="AU47" s="198">
        <v>0.08</v>
      </c>
      <c r="AV47" s="198">
        <v>7.0000000000000007E-2</v>
      </c>
      <c r="AW47" s="198">
        <v>7.0000000000000007E-2</v>
      </c>
      <c r="AX47" s="198">
        <v>0.08</v>
      </c>
      <c r="AY47" s="198">
        <v>0.1</v>
      </c>
      <c r="AZ47" s="198">
        <v>0.11</v>
      </c>
      <c r="BA47" s="198">
        <v>0.11</v>
      </c>
      <c r="BB47" s="198">
        <v>0.1</v>
      </c>
      <c r="BC47" s="523">
        <v>0.112</v>
      </c>
      <c r="BD47" s="523">
        <v>0.112</v>
      </c>
      <c r="BE47" s="523">
        <v>0.06</v>
      </c>
      <c r="BF47" s="523">
        <v>0.06</v>
      </c>
      <c r="BG47" s="523">
        <v>0.06</v>
      </c>
      <c r="BH47" s="523">
        <v>0.06</v>
      </c>
      <c r="BI47" s="523">
        <v>0.06</v>
      </c>
      <c r="BJ47" s="523">
        <v>0.06</v>
      </c>
      <c r="BK47" s="523">
        <v>0.06</v>
      </c>
      <c r="BL47" s="523">
        <v>6.0999999999999999E-2</v>
      </c>
      <c r="BM47" s="523">
        <v>6.2E-2</v>
      </c>
      <c r="BN47" s="523">
        <v>6.3E-2</v>
      </c>
      <c r="BO47" s="523">
        <v>6.4000000000000001E-2</v>
      </c>
      <c r="BP47" s="523">
        <v>6.5000000000000002E-2</v>
      </c>
      <c r="BQ47" s="523">
        <v>6.6000000000000003E-2</v>
      </c>
      <c r="BR47" s="523">
        <v>6.7000000000000004E-2</v>
      </c>
      <c r="BS47" s="523">
        <v>6.8000000000000005E-2</v>
      </c>
      <c r="BT47" s="523">
        <v>6.9000000000000006E-2</v>
      </c>
      <c r="BU47" s="523">
        <v>7.0000000000000007E-2</v>
      </c>
      <c r="BV47" s="523">
        <v>7.0999999999999994E-2</v>
      </c>
    </row>
    <row r="48" spans="1:74" ht="11.15" customHeight="1" x14ac:dyDescent="0.25">
      <c r="A48" s="610"/>
      <c r="B48" s="611"/>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523"/>
      <c r="BD48" s="523"/>
      <c r="BE48" s="523"/>
      <c r="BF48" s="523"/>
      <c r="BG48" s="523"/>
      <c r="BH48" s="523"/>
      <c r="BI48" s="523"/>
      <c r="BJ48" s="523"/>
      <c r="BK48" s="523"/>
      <c r="BL48" s="523"/>
      <c r="BM48" s="523"/>
      <c r="BN48" s="523"/>
      <c r="BO48" s="523"/>
      <c r="BP48" s="523"/>
      <c r="BQ48" s="523"/>
      <c r="BR48" s="523"/>
      <c r="BS48" s="523"/>
      <c r="BT48" s="523"/>
      <c r="BU48" s="523"/>
      <c r="BV48" s="523"/>
    </row>
    <row r="49" spans="1:74" ht="11.15" customHeight="1" x14ac:dyDescent="0.25">
      <c r="A49" s="610"/>
      <c r="B49" s="614" t="s">
        <v>1355</v>
      </c>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523"/>
      <c r="BD49" s="523"/>
      <c r="BE49" s="523"/>
      <c r="BF49" s="523"/>
      <c r="BG49" s="523"/>
      <c r="BH49" s="523"/>
      <c r="BI49" s="523"/>
      <c r="BJ49" s="523"/>
      <c r="BK49" s="523"/>
      <c r="BL49" s="523"/>
      <c r="BM49" s="523"/>
      <c r="BN49" s="523"/>
      <c r="BO49" s="523"/>
      <c r="BP49" s="523"/>
      <c r="BQ49" s="523"/>
      <c r="BR49" s="523"/>
      <c r="BS49" s="523"/>
      <c r="BT49" s="523"/>
      <c r="BU49" s="523"/>
      <c r="BV49" s="523"/>
    </row>
    <row r="50" spans="1:74" ht="11.15" customHeight="1" x14ac:dyDescent="0.25">
      <c r="A50" s="616" t="s">
        <v>1423</v>
      </c>
      <c r="B50" s="622" t="s">
        <v>1421</v>
      </c>
      <c r="C50" s="199">
        <v>3.1160000000000001</v>
      </c>
      <c r="D50" s="199">
        <v>3.77</v>
      </c>
      <c r="E50" s="199">
        <v>3.972</v>
      </c>
      <c r="F50" s="199">
        <v>3.8490000000000002</v>
      </c>
      <c r="G50" s="199">
        <v>3.9390000000000001</v>
      </c>
      <c r="H50" s="199">
        <v>4.1589999999999998</v>
      </c>
      <c r="I50" s="199">
        <v>4.1749999999999998</v>
      </c>
      <c r="J50" s="199">
        <v>4.1100000000000003</v>
      </c>
      <c r="K50" s="199">
        <v>4.0599999999999996</v>
      </c>
      <c r="L50" s="199">
        <v>3.68</v>
      </c>
      <c r="M50" s="199">
        <v>2.97</v>
      </c>
      <c r="N50" s="199">
        <v>2.8675000000000002</v>
      </c>
      <c r="O50" s="199">
        <v>2.8639999999999999</v>
      </c>
      <c r="P50" s="199">
        <v>2.3540000000000001</v>
      </c>
      <c r="Q50" s="199">
        <v>2.23</v>
      </c>
      <c r="R50" s="199">
        <v>2.2155</v>
      </c>
      <c r="S50" s="199">
        <v>2.105</v>
      </c>
      <c r="T50" s="199">
        <v>2.0499999999999998</v>
      </c>
      <c r="U50" s="199">
        <v>2.0459999999999998</v>
      </c>
      <c r="V50" s="199">
        <v>2.266</v>
      </c>
      <c r="W50" s="199">
        <v>2.14</v>
      </c>
      <c r="X50" s="199">
        <v>2.0459999999999998</v>
      </c>
      <c r="Y50" s="199">
        <v>2.0259999999999998</v>
      </c>
      <c r="Z50" s="199">
        <v>2.016</v>
      </c>
      <c r="AA50" s="199">
        <v>2.0840000000000001</v>
      </c>
      <c r="AB50" s="199">
        <v>1.8640000000000001</v>
      </c>
      <c r="AC50" s="199">
        <v>1.994</v>
      </c>
      <c r="AD50" s="199">
        <v>2.1040000000000001</v>
      </c>
      <c r="AE50" s="199">
        <v>2.5640000000000001</v>
      </c>
      <c r="AF50" s="199">
        <v>2.5939999999999999</v>
      </c>
      <c r="AG50" s="199">
        <v>2.8919999999999999</v>
      </c>
      <c r="AH50" s="199">
        <v>2.31</v>
      </c>
      <c r="AI50" s="199">
        <v>2.2999999999999998</v>
      </c>
      <c r="AJ50" s="199">
        <v>2.1419999999999999</v>
      </c>
      <c r="AK50" s="199">
        <v>2.1579999999999999</v>
      </c>
      <c r="AL50" s="199">
        <v>2.1059999999999999</v>
      </c>
      <c r="AM50" s="199">
        <v>2.0099999999999998</v>
      </c>
      <c r="AN50" s="199">
        <v>1.8979999999999999</v>
      </c>
      <c r="AO50" s="199">
        <v>1.9113599999999999</v>
      </c>
      <c r="AP50" s="199">
        <v>2.3377500000000002</v>
      </c>
      <c r="AQ50" s="199">
        <v>2.0297499999999999</v>
      </c>
      <c r="AR50" s="199">
        <v>2.0277500000000002</v>
      </c>
      <c r="AS50" s="199">
        <v>2.1197499999999998</v>
      </c>
      <c r="AT50" s="199">
        <v>1.9697499999999999</v>
      </c>
      <c r="AU50" s="199">
        <v>1.75275</v>
      </c>
      <c r="AV50" s="199">
        <v>1.6447499999999999</v>
      </c>
      <c r="AW50" s="199">
        <v>1.5297499999999999</v>
      </c>
      <c r="AX50" s="199">
        <v>1.38975</v>
      </c>
      <c r="AY50" s="199">
        <v>1.63975</v>
      </c>
      <c r="AZ50" s="199">
        <v>1.5197499999999999</v>
      </c>
      <c r="BA50" s="199">
        <v>1.4397500000000001</v>
      </c>
      <c r="BB50" s="199">
        <v>1.5097499999999999</v>
      </c>
      <c r="BC50" s="602" t="s">
        <v>1457</v>
      </c>
      <c r="BD50" s="602" t="s">
        <v>1457</v>
      </c>
      <c r="BE50" s="602" t="s">
        <v>1457</v>
      </c>
      <c r="BF50" s="602" t="s">
        <v>1457</v>
      </c>
      <c r="BG50" s="602" t="s">
        <v>1457</v>
      </c>
      <c r="BH50" s="602" t="s">
        <v>1457</v>
      </c>
      <c r="BI50" s="602" t="s">
        <v>1457</v>
      </c>
      <c r="BJ50" s="602" t="s">
        <v>1457</v>
      </c>
      <c r="BK50" s="602" t="s">
        <v>1457</v>
      </c>
      <c r="BL50" s="602" t="s">
        <v>1457</v>
      </c>
      <c r="BM50" s="602" t="s">
        <v>1457</v>
      </c>
      <c r="BN50" s="602" t="s">
        <v>1457</v>
      </c>
      <c r="BO50" s="602" t="s">
        <v>1457</v>
      </c>
      <c r="BP50" s="602" t="s">
        <v>1457</v>
      </c>
      <c r="BQ50" s="602" t="s">
        <v>1457</v>
      </c>
      <c r="BR50" s="602" t="s">
        <v>1457</v>
      </c>
      <c r="BS50" s="602" t="s">
        <v>1457</v>
      </c>
      <c r="BT50" s="602" t="s">
        <v>1457</v>
      </c>
      <c r="BU50" s="602" t="s">
        <v>1457</v>
      </c>
      <c r="BV50" s="602" t="s">
        <v>1457</v>
      </c>
    </row>
    <row r="51" spans="1:74" ht="12" customHeight="1" x14ac:dyDescent="0.2">
      <c r="B51" s="679" t="s">
        <v>1325</v>
      </c>
      <c r="C51" s="680"/>
      <c r="D51" s="680"/>
      <c r="E51" s="680"/>
      <c r="F51" s="680"/>
      <c r="G51" s="680"/>
      <c r="H51" s="680"/>
      <c r="I51" s="680"/>
      <c r="J51" s="680"/>
      <c r="K51" s="680"/>
      <c r="L51" s="680"/>
      <c r="M51" s="680"/>
      <c r="N51" s="680"/>
      <c r="O51" s="680"/>
      <c r="P51" s="680"/>
      <c r="Q51" s="680"/>
      <c r="BD51" s="357"/>
      <c r="BE51" s="357"/>
      <c r="BF51" s="357"/>
    </row>
    <row r="52" spans="1:74" ht="12" customHeight="1" x14ac:dyDescent="0.2">
      <c r="B52" s="681" t="s">
        <v>1322</v>
      </c>
      <c r="C52" s="681"/>
      <c r="D52" s="681"/>
      <c r="E52" s="681"/>
      <c r="F52" s="681"/>
      <c r="G52" s="681"/>
      <c r="H52" s="681"/>
      <c r="I52" s="681"/>
      <c r="J52" s="681"/>
      <c r="K52" s="681"/>
      <c r="L52" s="681"/>
      <c r="M52" s="681"/>
      <c r="N52" s="681"/>
      <c r="O52" s="681"/>
      <c r="P52" s="681"/>
      <c r="Q52" s="681"/>
      <c r="BD52" s="357"/>
      <c r="BE52" s="357"/>
      <c r="BF52" s="357"/>
    </row>
    <row r="53" spans="1:74" ht="12" customHeight="1" x14ac:dyDescent="0.2">
      <c r="B53" s="681" t="s">
        <v>1323</v>
      </c>
      <c r="C53" s="681"/>
      <c r="D53" s="681"/>
      <c r="E53" s="681"/>
      <c r="F53" s="681"/>
      <c r="G53" s="681"/>
      <c r="H53" s="681"/>
      <c r="I53" s="681"/>
      <c r="J53" s="681"/>
      <c r="K53" s="681"/>
      <c r="L53" s="681"/>
      <c r="M53" s="681"/>
      <c r="N53" s="681"/>
      <c r="O53" s="681"/>
      <c r="P53" s="681"/>
      <c r="Q53" s="681"/>
      <c r="BD53" s="357"/>
      <c r="BE53" s="357"/>
      <c r="BF53" s="357"/>
    </row>
    <row r="54" spans="1:74" ht="12" customHeight="1" x14ac:dyDescent="0.2">
      <c r="B54" s="679" t="s">
        <v>1326</v>
      </c>
      <c r="C54" s="680"/>
      <c r="D54" s="680"/>
      <c r="E54" s="680"/>
      <c r="F54" s="680"/>
      <c r="G54" s="680"/>
      <c r="H54" s="680"/>
      <c r="I54" s="680"/>
      <c r="J54" s="680"/>
      <c r="K54" s="680"/>
      <c r="L54" s="680"/>
      <c r="M54" s="680"/>
      <c r="N54" s="680"/>
      <c r="O54" s="680"/>
      <c r="P54" s="680"/>
      <c r="Q54" s="680"/>
      <c r="BD54" s="357"/>
      <c r="BE54" s="357"/>
      <c r="BF54" s="357"/>
    </row>
    <row r="55" spans="1:74" ht="12" customHeight="1" x14ac:dyDescent="0.25">
      <c r="B55" s="597" t="s">
        <v>1288</v>
      </c>
      <c r="C55" s="595"/>
      <c r="D55" s="595"/>
      <c r="E55" s="595"/>
      <c r="F55" s="595"/>
      <c r="G55" s="595"/>
      <c r="H55" s="595"/>
      <c r="I55" s="595"/>
      <c r="J55" s="595"/>
      <c r="K55" s="595"/>
      <c r="L55" s="595"/>
      <c r="M55" s="595"/>
      <c r="N55" s="595"/>
      <c r="O55" s="595"/>
      <c r="P55" s="595"/>
      <c r="Q55" s="595"/>
    </row>
    <row r="56" spans="1:74" ht="12" customHeight="1" x14ac:dyDescent="0.25">
      <c r="B56" s="645" t="str">
        <f>Dates!$G$2</f>
        <v>EIA completed modeling and analysis for this report on Thursday, May 2, 2024.</v>
      </c>
      <c r="C56" s="638"/>
      <c r="D56" s="638"/>
      <c r="E56" s="638"/>
      <c r="F56" s="638"/>
      <c r="G56" s="638"/>
      <c r="H56" s="638"/>
      <c r="I56" s="638"/>
      <c r="J56" s="638"/>
      <c r="K56" s="638"/>
      <c r="L56" s="638"/>
      <c r="M56" s="638"/>
      <c r="N56" s="638"/>
      <c r="O56" s="638"/>
      <c r="P56" s="638"/>
      <c r="Q56" s="638"/>
    </row>
    <row r="57" spans="1:74" ht="12" customHeight="1" x14ac:dyDescent="0.25">
      <c r="B57" s="660" t="s">
        <v>708</v>
      </c>
      <c r="C57" s="661"/>
      <c r="D57" s="661"/>
      <c r="E57" s="661"/>
      <c r="F57" s="661"/>
      <c r="G57" s="661"/>
      <c r="H57" s="661"/>
      <c r="I57" s="661"/>
      <c r="J57" s="661"/>
      <c r="K57" s="661"/>
      <c r="L57" s="661"/>
      <c r="M57" s="661"/>
      <c r="N57" s="661"/>
      <c r="O57" s="661"/>
      <c r="P57" s="661"/>
      <c r="Q57" s="661"/>
    </row>
    <row r="58" spans="1:74" ht="12" customHeight="1" x14ac:dyDescent="0.25">
      <c r="B58" s="634" t="s">
        <v>290</v>
      </c>
      <c r="C58" s="662"/>
      <c r="D58" s="662"/>
      <c r="E58" s="662"/>
      <c r="F58" s="662"/>
      <c r="G58" s="662"/>
      <c r="H58" s="662"/>
      <c r="I58" s="662"/>
      <c r="J58" s="662"/>
      <c r="K58" s="662"/>
      <c r="L58" s="662"/>
      <c r="M58" s="662"/>
      <c r="N58" s="662"/>
      <c r="O58" s="662"/>
      <c r="P58" s="662"/>
      <c r="Q58" s="663"/>
    </row>
    <row r="59" spans="1:74" ht="12" customHeight="1" x14ac:dyDescent="0.25">
      <c r="B59" s="634" t="s">
        <v>727</v>
      </c>
      <c r="C59" s="663"/>
      <c r="D59" s="663"/>
      <c r="E59" s="663"/>
      <c r="F59" s="663"/>
      <c r="G59" s="663"/>
      <c r="H59" s="663"/>
      <c r="I59" s="663"/>
      <c r="J59" s="663"/>
      <c r="K59" s="663"/>
      <c r="L59" s="663"/>
      <c r="M59" s="663"/>
      <c r="N59" s="663"/>
      <c r="O59" s="663"/>
      <c r="P59" s="663"/>
      <c r="Q59" s="663"/>
    </row>
    <row r="60" spans="1:74" ht="12.5" x14ac:dyDescent="0.25">
      <c r="B60" s="588" t="s">
        <v>1317</v>
      </c>
      <c r="C60" s="596"/>
      <c r="D60" s="596"/>
      <c r="E60" s="596"/>
      <c r="F60" s="596"/>
      <c r="G60" s="596"/>
      <c r="H60" s="596"/>
      <c r="I60" s="596"/>
      <c r="J60" s="596"/>
      <c r="K60" s="596"/>
      <c r="L60" s="596"/>
      <c r="M60" s="596"/>
      <c r="N60" s="596"/>
      <c r="O60" s="596"/>
      <c r="P60" s="596"/>
      <c r="Q60" s="594"/>
    </row>
    <row r="61" spans="1:74" ht="12.5" x14ac:dyDescent="0.25">
      <c r="B61" s="674" t="s">
        <v>1318</v>
      </c>
      <c r="C61" s="663"/>
      <c r="D61" s="663"/>
      <c r="E61" s="663"/>
      <c r="F61" s="663"/>
      <c r="G61" s="663"/>
      <c r="H61" s="663"/>
      <c r="I61" s="663"/>
      <c r="J61" s="663"/>
      <c r="K61" s="663"/>
      <c r="L61" s="663"/>
      <c r="M61" s="663"/>
      <c r="N61" s="663"/>
      <c r="O61" s="663"/>
      <c r="P61" s="663"/>
      <c r="Q61" s="663"/>
    </row>
    <row r="62" spans="1:74" ht="12.5" x14ac:dyDescent="0.25">
      <c r="B62" s="673" t="s">
        <v>1319</v>
      </c>
      <c r="C62" s="663"/>
      <c r="D62" s="663"/>
      <c r="E62" s="663"/>
      <c r="F62" s="663"/>
      <c r="G62" s="663"/>
      <c r="H62" s="663"/>
      <c r="I62" s="663"/>
      <c r="J62" s="663"/>
      <c r="K62" s="663"/>
      <c r="L62" s="663"/>
      <c r="M62" s="663"/>
      <c r="N62" s="663"/>
      <c r="O62" s="663"/>
      <c r="P62" s="663"/>
      <c r="Q62" s="663"/>
    </row>
  </sheetData>
  <mergeCells count="18">
    <mergeCell ref="A1:A2"/>
    <mergeCell ref="AY3:BJ3"/>
    <mergeCell ref="B59:Q59"/>
    <mergeCell ref="B54:Q54"/>
    <mergeCell ref="B57:Q57"/>
    <mergeCell ref="B58:Q58"/>
    <mergeCell ref="B51:Q51"/>
    <mergeCell ref="B52:Q52"/>
    <mergeCell ref="B53:Q53"/>
    <mergeCell ref="B56:Q56"/>
    <mergeCell ref="B61:Q61"/>
    <mergeCell ref="B62:Q62"/>
    <mergeCell ref="BK3:BV3"/>
    <mergeCell ref="B1:BV1"/>
    <mergeCell ref="C3:N3"/>
    <mergeCell ref="O3:Z3"/>
    <mergeCell ref="AA3:AL3"/>
    <mergeCell ref="AM3:AX3"/>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22611-0203-484C-B7DA-503F110F0A49}">
  <sheetPr>
    <pageSetUpPr fitToPage="1"/>
  </sheetPr>
  <dimension ref="A1:BV35"/>
  <sheetViews>
    <sheetView zoomScaleNormal="100" workbookViewId="0">
      <pane xSplit="2" ySplit="4" topLeftCell="C5" activePane="bottomRight" state="frozen"/>
      <selection pane="topRight" activeCell="C1" sqref="C1"/>
      <selection pane="bottomLeft" activeCell="A5" sqref="A5"/>
      <selection pane="bottomRight" activeCell="E49" sqref="E49"/>
    </sheetView>
  </sheetViews>
  <sheetFormatPr defaultColWidth="8.54296875" defaultRowHeight="10" x14ac:dyDescent="0.2"/>
  <cols>
    <col min="1" max="1" width="15" style="610" bestFit="1" customWidth="1"/>
    <col min="2" max="2" width="42.7265625" style="613" customWidth="1"/>
    <col min="3" max="17" width="6.54296875" style="613" customWidth="1"/>
    <col min="18" max="16384" width="8.54296875" style="613"/>
  </cols>
  <sheetData>
    <row r="1" spans="1:74" ht="12.75" customHeight="1" x14ac:dyDescent="0.3">
      <c r="B1" s="682" t="s">
        <v>1424</v>
      </c>
      <c r="C1" s="683"/>
      <c r="D1" s="683"/>
      <c r="E1" s="683"/>
      <c r="F1" s="683"/>
      <c r="G1" s="683"/>
      <c r="H1" s="683"/>
      <c r="I1" s="683"/>
      <c r="J1" s="683"/>
      <c r="K1" s="683"/>
      <c r="L1" s="683"/>
      <c r="M1" s="683"/>
      <c r="N1" s="683"/>
      <c r="O1" s="683"/>
      <c r="P1" s="683"/>
      <c r="Q1" s="683"/>
    </row>
    <row r="2" spans="1:74" ht="12.5" x14ac:dyDescent="0.25">
      <c r="B2" s="684" t="str">
        <f>"U.S. Energy Information Administration  |  Short-Term Energy Outlook - "&amp;Dates!D1</f>
        <v>U.S. Energy Information Administration  |  Short-Term Energy Outlook - May 2024</v>
      </c>
      <c r="C2" s="685"/>
      <c r="D2" s="685"/>
      <c r="E2" s="685"/>
      <c r="F2" s="685"/>
      <c r="G2" s="685"/>
      <c r="H2" s="685"/>
      <c r="I2" s="685"/>
      <c r="J2" s="685"/>
      <c r="K2" s="685"/>
      <c r="L2" s="685"/>
      <c r="M2" s="685"/>
      <c r="N2" s="685"/>
      <c r="O2" s="685"/>
      <c r="P2" s="685"/>
      <c r="Q2" s="685"/>
    </row>
    <row r="3" spans="1:74" ht="13" x14ac:dyDescent="0.3">
      <c r="B3" s="351"/>
      <c r="C3" s="652">
        <f>Dates!D3</f>
        <v>2020</v>
      </c>
      <c r="D3" s="643"/>
      <c r="E3" s="643"/>
      <c r="F3" s="643"/>
      <c r="G3" s="643"/>
      <c r="H3" s="643"/>
      <c r="I3" s="643"/>
      <c r="J3" s="643"/>
      <c r="K3" s="643"/>
      <c r="L3" s="643"/>
      <c r="M3" s="643"/>
      <c r="N3" s="644"/>
      <c r="O3" s="652">
        <f>C3+1</f>
        <v>2021</v>
      </c>
      <c r="P3" s="653"/>
      <c r="Q3" s="653"/>
      <c r="R3" s="653"/>
      <c r="S3" s="653"/>
      <c r="T3" s="653"/>
      <c r="U3" s="653"/>
      <c r="V3" s="653"/>
      <c r="W3" s="653"/>
      <c r="X3" s="643"/>
      <c r="Y3" s="643"/>
      <c r="Z3" s="644"/>
      <c r="AA3" s="640">
        <f>O3+1</f>
        <v>2022</v>
      </c>
      <c r="AB3" s="643"/>
      <c r="AC3" s="643"/>
      <c r="AD3" s="643"/>
      <c r="AE3" s="643"/>
      <c r="AF3" s="643"/>
      <c r="AG3" s="643"/>
      <c r="AH3" s="643"/>
      <c r="AI3" s="643"/>
      <c r="AJ3" s="643"/>
      <c r="AK3" s="643"/>
      <c r="AL3" s="644"/>
      <c r="AM3" s="640">
        <f>AA3+1</f>
        <v>2023</v>
      </c>
      <c r="AN3" s="643"/>
      <c r="AO3" s="643"/>
      <c r="AP3" s="643"/>
      <c r="AQ3" s="643"/>
      <c r="AR3" s="643"/>
      <c r="AS3" s="643"/>
      <c r="AT3" s="643"/>
      <c r="AU3" s="643"/>
      <c r="AV3" s="643"/>
      <c r="AW3" s="643"/>
      <c r="AX3" s="644"/>
      <c r="AY3" s="640">
        <f>AM3+1</f>
        <v>2024</v>
      </c>
      <c r="AZ3" s="641"/>
      <c r="BA3" s="641"/>
      <c r="BB3" s="641"/>
      <c r="BC3" s="641"/>
      <c r="BD3" s="641"/>
      <c r="BE3" s="641"/>
      <c r="BF3" s="641"/>
      <c r="BG3" s="641"/>
      <c r="BH3" s="641"/>
      <c r="BI3" s="641"/>
      <c r="BJ3" s="642"/>
      <c r="BK3" s="640">
        <f>AY3+1</f>
        <v>2025</v>
      </c>
      <c r="BL3" s="643"/>
      <c r="BM3" s="643"/>
      <c r="BN3" s="643"/>
      <c r="BO3" s="643"/>
      <c r="BP3" s="643"/>
      <c r="BQ3" s="643"/>
      <c r="BR3" s="643"/>
      <c r="BS3" s="643"/>
      <c r="BT3" s="643"/>
      <c r="BU3" s="643"/>
      <c r="BV3" s="644"/>
    </row>
    <row r="4" spans="1:74" ht="10.5" x14ac:dyDescent="0.25">
      <c r="B4" s="617"/>
      <c r="C4" s="14" t="s">
        <v>393</v>
      </c>
      <c r="D4" s="14" t="s">
        <v>394</v>
      </c>
      <c r="E4" s="14" t="s">
        <v>395</v>
      </c>
      <c r="F4" s="14" t="s">
        <v>396</v>
      </c>
      <c r="G4" s="14" t="s">
        <v>397</v>
      </c>
      <c r="H4" s="14" t="s">
        <v>398</v>
      </c>
      <c r="I4" s="14" t="s">
        <v>399</v>
      </c>
      <c r="J4" s="14" t="s">
        <v>400</v>
      </c>
      <c r="K4" s="14" t="s">
        <v>401</v>
      </c>
      <c r="L4" s="14" t="s">
        <v>402</v>
      </c>
      <c r="M4" s="14" t="s">
        <v>403</v>
      </c>
      <c r="N4" s="14" t="s">
        <v>404</v>
      </c>
      <c r="O4" s="14" t="s">
        <v>393</v>
      </c>
      <c r="P4" s="14" t="s">
        <v>394</v>
      </c>
      <c r="Q4" s="14" t="s">
        <v>395</v>
      </c>
      <c r="R4" s="14" t="s">
        <v>396</v>
      </c>
      <c r="S4" s="14" t="s">
        <v>397</v>
      </c>
      <c r="T4" s="14" t="s">
        <v>398</v>
      </c>
      <c r="U4" s="14" t="s">
        <v>399</v>
      </c>
      <c r="V4" s="14" t="s">
        <v>400</v>
      </c>
      <c r="W4" s="14" t="s">
        <v>401</v>
      </c>
      <c r="X4" s="14" t="s">
        <v>402</v>
      </c>
      <c r="Y4" s="14" t="s">
        <v>403</v>
      </c>
      <c r="Z4" s="14" t="s">
        <v>404</v>
      </c>
      <c r="AA4" s="14" t="s">
        <v>393</v>
      </c>
      <c r="AB4" s="14" t="s">
        <v>394</v>
      </c>
      <c r="AC4" s="14" t="s">
        <v>395</v>
      </c>
      <c r="AD4" s="14" t="s">
        <v>396</v>
      </c>
      <c r="AE4" s="14" t="s">
        <v>397</v>
      </c>
      <c r="AF4" s="14" t="s">
        <v>398</v>
      </c>
      <c r="AG4" s="14" t="s">
        <v>399</v>
      </c>
      <c r="AH4" s="14" t="s">
        <v>400</v>
      </c>
      <c r="AI4" s="14" t="s">
        <v>401</v>
      </c>
      <c r="AJ4" s="14" t="s">
        <v>402</v>
      </c>
      <c r="AK4" s="14" t="s">
        <v>403</v>
      </c>
      <c r="AL4" s="14" t="s">
        <v>404</v>
      </c>
      <c r="AM4" s="14" t="s">
        <v>393</v>
      </c>
      <c r="AN4" s="14" t="s">
        <v>394</v>
      </c>
      <c r="AO4" s="14" t="s">
        <v>395</v>
      </c>
      <c r="AP4" s="14" t="s">
        <v>396</v>
      </c>
      <c r="AQ4" s="14" t="s">
        <v>397</v>
      </c>
      <c r="AR4" s="14" t="s">
        <v>398</v>
      </c>
      <c r="AS4" s="14" t="s">
        <v>399</v>
      </c>
      <c r="AT4" s="14" t="s">
        <v>400</v>
      </c>
      <c r="AU4" s="14" t="s">
        <v>401</v>
      </c>
      <c r="AV4" s="14" t="s">
        <v>402</v>
      </c>
      <c r="AW4" s="14" t="s">
        <v>403</v>
      </c>
      <c r="AX4" s="14" t="s">
        <v>404</v>
      </c>
      <c r="AY4" s="14" t="s">
        <v>393</v>
      </c>
      <c r="AZ4" s="14" t="s">
        <v>394</v>
      </c>
      <c r="BA4" s="14" t="s">
        <v>395</v>
      </c>
      <c r="BB4" s="14" t="s">
        <v>396</v>
      </c>
      <c r="BC4" s="14" t="s">
        <v>397</v>
      </c>
      <c r="BD4" s="14" t="s">
        <v>398</v>
      </c>
      <c r="BE4" s="14" t="s">
        <v>399</v>
      </c>
      <c r="BF4" s="14" t="s">
        <v>400</v>
      </c>
      <c r="BG4" s="14" t="s">
        <v>401</v>
      </c>
      <c r="BH4" s="14" t="s">
        <v>402</v>
      </c>
      <c r="BI4" s="14" t="s">
        <v>403</v>
      </c>
      <c r="BJ4" s="14" t="s">
        <v>404</v>
      </c>
      <c r="BK4" s="14" t="s">
        <v>393</v>
      </c>
      <c r="BL4" s="14" t="s">
        <v>394</v>
      </c>
      <c r="BM4" s="14" t="s">
        <v>395</v>
      </c>
      <c r="BN4" s="14" t="s">
        <v>396</v>
      </c>
      <c r="BO4" s="14" t="s">
        <v>397</v>
      </c>
      <c r="BP4" s="14" t="s">
        <v>398</v>
      </c>
      <c r="BQ4" s="14" t="s">
        <v>399</v>
      </c>
      <c r="BR4" s="14" t="s">
        <v>400</v>
      </c>
      <c r="BS4" s="14" t="s">
        <v>401</v>
      </c>
      <c r="BT4" s="14" t="s">
        <v>402</v>
      </c>
      <c r="BU4" s="14" t="s">
        <v>403</v>
      </c>
      <c r="BV4" s="14" t="s">
        <v>404</v>
      </c>
    </row>
    <row r="5" spans="1:74" ht="10.5" x14ac:dyDescent="0.25">
      <c r="B5" s="618" t="s">
        <v>1439</v>
      </c>
      <c r="C5" s="619"/>
      <c r="D5" s="619"/>
      <c r="E5" s="619"/>
      <c r="F5" s="619"/>
      <c r="G5" s="619"/>
      <c r="H5" s="619"/>
      <c r="I5" s="619"/>
      <c r="J5" s="619"/>
      <c r="K5" s="619"/>
      <c r="L5" s="619"/>
      <c r="M5" s="619"/>
      <c r="N5" s="619"/>
      <c r="O5" s="619"/>
      <c r="P5" s="619"/>
      <c r="Q5" s="619"/>
      <c r="R5" s="620"/>
    </row>
    <row r="6" spans="1:74" ht="10.5" x14ac:dyDescent="0.25">
      <c r="A6" s="610" t="s">
        <v>265</v>
      </c>
      <c r="B6" s="611" t="s">
        <v>1297</v>
      </c>
      <c r="C6" s="198">
        <v>94.203082131000002</v>
      </c>
      <c r="D6" s="198">
        <v>95.46762459</v>
      </c>
      <c r="E6" s="198">
        <v>91.372932656000003</v>
      </c>
      <c r="F6" s="198">
        <v>83.903673233000006</v>
      </c>
      <c r="G6" s="198">
        <v>86.608151853999999</v>
      </c>
      <c r="H6" s="198">
        <v>90.285159910999994</v>
      </c>
      <c r="I6" s="198">
        <v>92.356610708999995</v>
      </c>
      <c r="J6" s="198">
        <v>91.935373959000003</v>
      </c>
      <c r="K6" s="198">
        <v>93.423945044999996</v>
      </c>
      <c r="L6" s="198">
        <v>92.445553269000001</v>
      </c>
      <c r="M6" s="198">
        <v>93.297969713000001</v>
      </c>
      <c r="N6" s="198">
        <v>94.172522329000003</v>
      </c>
      <c r="O6" s="198">
        <v>93.094163753999993</v>
      </c>
      <c r="P6" s="198">
        <v>94.522762493000002</v>
      </c>
      <c r="Q6" s="198">
        <v>95.947042525000001</v>
      </c>
      <c r="R6" s="198">
        <v>95.989197257000001</v>
      </c>
      <c r="S6" s="198">
        <v>96.304621546999996</v>
      </c>
      <c r="T6" s="198">
        <v>99.104361037000004</v>
      </c>
      <c r="U6" s="198">
        <v>98.777527266999996</v>
      </c>
      <c r="V6" s="198">
        <v>98.507945406999994</v>
      </c>
      <c r="W6" s="198">
        <v>99.495795608999998</v>
      </c>
      <c r="X6" s="198">
        <v>98.662710236999999</v>
      </c>
      <c r="Y6" s="198">
        <v>99.809554348999995</v>
      </c>
      <c r="Z6" s="198">
        <v>101.24352813</v>
      </c>
      <c r="AA6" s="198">
        <v>97.398535112999994</v>
      </c>
      <c r="AB6" s="198">
        <v>100.62047661</v>
      </c>
      <c r="AC6" s="198">
        <v>99.419187014000002</v>
      </c>
      <c r="AD6" s="198">
        <v>98.144291828999997</v>
      </c>
      <c r="AE6" s="198">
        <v>99.385871433000005</v>
      </c>
      <c r="AF6" s="198">
        <v>101.17922484</v>
      </c>
      <c r="AG6" s="198">
        <v>100.39095737</v>
      </c>
      <c r="AH6" s="198">
        <v>100.99185425</v>
      </c>
      <c r="AI6" s="198">
        <v>101.23769964</v>
      </c>
      <c r="AJ6" s="198">
        <v>98.953170813</v>
      </c>
      <c r="AK6" s="198">
        <v>100.53789171</v>
      </c>
      <c r="AL6" s="198">
        <v>101.13818347</v>
      </c>
      <c r="AM6" s="198">
        <v>98.729397903000006</v>
      </c>
      <c r="AN6" s="198">
        <v>102.45565765000001</v>
      </c>
      <c r="AO6" s="198">
        <v>101.75348382999999</v>
      </c>
      <c r="AP6" s="198">
        <v>100.29103472</v>
      </c>
      <c r="AQ6" s="198">
        <v>102.10755804999999</v>
      </c>
      <c r="AR6" s="198">
        <v>103.44868916</v>
      </c>
      <c r="AS6" s="198">
        <v>102.06160792</v>
      </c>
      <c r="AT6" s="198">
        <v>102.58591717</v>
      </c>
      <c r="AU6" s="198">
        <v>102.47408891000001</v>
      </c>
      <c r="AV6" s="198">
        <v>101.43081675000001</v>
      </c>
      <c r="AW6" s="198">
        <v>102.6294249</v>
      </c>
      <c r="AX6" s="198">
        <v>103.12565576999999</v>
      </c>
      <c r="AY6" s="198">
        <v>100.52828461</v>
      </c>
      <c r="AZ6" s="198">
        <v>103.68681984</v>
      </c>
      <c r="BA6" s="198">
        <v>102.22269097</v>
      </c>
      <c r="BB6" s="198">
        <v>101.43746272999999</v>
      </c>
      <c r="BC6" s="291">
        <v>102.03369802</v>
      </c>
      <c r="BD6" s="291">
        <v>103.75751615</v>
      </c>
      <c r="BE6" s="291">
        <v>103.18480678</v>
      </c>
      <c r="BF6" s="291">
        <v>103.32928717999999</v>
      </c>
      <c r="BG6" s="291">
        <v>103.55473938999999</v>
      </c>
      <c r="BH6" s="291">
        <v>102.3021457</v>
      </c>
      <c r="BI6" s="291">
        <v>103.25930959</v>
      </c>
      <c r="BJ6" s="291">
        <v>104.8001107</v>
      </c>
      <c r="BK6" s="291">
        <v>102.14889098</v>
      </c>
      <c r="BL6" s="291">
        <v>105.21543459</v>
      </c>
      <c r="BM6" s="291">
        <v>103.94201912</v>
      </c>
      <c r="BN6" s="291">
        <v>103.30002188</v>
      </c>
      <c r="BO6" s="291">
        <v>103.43157273999999</v>
      </c>
      <c r="BP6" s="291">
        <v>105.1219237</v>
      </c>
      <c r="BQ6" s="291">
        <v>104.50056274000001</v>
      </c>
      <c r="BR6" s="291">
        <v>104.46981841</v>
      </c>
      <c r="BS6" s="291">
        <v>104.88480607</v>
      </c>
      <c r="BT6" s="291">
        <v>103.55085704</v>
      </c>
      <c r="BU6" s="291">
        <v>104.48778154</v>
      </c>
      <c r="BV6" s="291">
        <v>106.19142105</v>
      </c>
    </row>
    <row r="7" spans="1:74" ht="11.15" customHeight="1" x14ac:dyDescent="0.25">
      <c r="A7" s="610" t="s">
        <v>258</v>
      </c>
      <c r="B7" s="612" t="s">
        <v>1425</v>
      </c>
      <c r="C7" s="198">
        <v>45.946539973</v>
      </c>
      <c r="D7" s="198">
        <v>47.040066750999998</v>
      </c>
      <c r="E7" s="198">
        <v>43.198351741000003</v>
      </c>
      <c r="F7" s="198">
        <v>35.096501596000003</v>
      </c>
      <c r="G7" s="198">
        <v>37.201219993000002</v>
      </c>
      <c r="H7" s="198">
        <v>40.433549837999998</v>
      </c>
      <c r="I7" s="198">
        <v>42.290373039999999</v>
      </c>
      <c r="J7" s="198">
        <v>41.893990520000003</v>
      </c>
      <c r="K7" s="198">
        <v>42.754672315000001</v>
      </c>
      <c r="L7" s="198">
        <v>42.746261652999998</v>
      </c>
      <c r="M7" s="198">
        <v>42.855617535</v>
      </c>
      <c r="N7" s="198">
        <v>43.189075787</v>
      </c>
      <c r="O7" s="198">
        <v>41.875786718999997</v>
      </c>
      <c r="P7" s="198">
        <v>41.997952716999997</v>
      </c>
      <c r="Q7" s="198">
        <v>43.607054075000001</v>
      </c>
      <c r="R7" s="198">
        <v>43.296071533999999</v>
      </c>
      <c r="S7" s="198">
        <v>43.185313532000002</v>
      </c>
      <c r="T7" s="198">
        <v>45.489636902000001</v>
      </c>
      <c r="U7" s="198">
        <v>45.555715288000002</v>
      </c>
      <c r="V7" s="198">
        <v>45.621284713000001</v>
      </c>
      <c r="W7" s="198">
        <v>45.986198104000003</v>
      </c>
      <c r="X7" s="198">
        <v>46.256749771999999</v>
      </c>
      <c r="Y7" s="198">
        <v>46.670405631999998</v>
      </c>
      <c r="Z7" s="198">
        <v>47.537892261000003</v>
      </c>
      <c r="AA7" s="198">
        <v>44.408938114000001</v>
      </c>
      <c r="AB7" s="198">
        <v>46.562634869999997</v>
      </c>
      <c r="AC7" s="198">
        <v>46.112055310999999</v>
      </c>
      <c r="AD7" s="198">
        <v>44.503242270999998</v>
      </c>
      <c r="AE7" s="198">
        <v>44.910808631000002</v>
      </c>
      <c r="AF7" s="198">
        <v>46.094582781</v>
      </c>
      <c r="AG7" s="198">
        <v>45.679342968999997</v>
      </c>
      <c r="AH7" s="198">
        <v>46.538584376999999</v>
      </c>
      <c r="AI7" s="198">
        <v>46.125044647999999</v>
      </c>
      <c r="AJ7" s="198">
        <v>44.966195132000003</v>
      </c>
      <c r="AK7" s="198">
        <v>45.991691684000003</v>
      </c>
      <c r="AL7" s="198">
        <v>45.973327503</v>
      </c>
      <c r="AM7" s="198">
        <v>43.847579000000003</v>
      </c>
      <c r="AN7" s="198">
        <v>46.079360999999999</v>
      </c>
      <c r="AO7" s="198">
        <v>45.807448999999998</v>
      </c>
      <c r="AP7" s="198">
        <v>44.662677000000002</v>
      </c>
      <c r="AQ7" s="198">
        <v>45.811279999999996</v>
      </c>
      <c r="AR7" s="198">
        <v>46.561861999999998</v>
      </c>
      <c r="AS7" s="198">
        <v>45.892128999999997</v>
      </c>
      <c r="AT7" s="198">
        <v>46.508325999999997</v>
      </c>
      <c r="AU7" s="198">
        <v>45.713130999999997</v>
      </c>
      <c r="AV7" s="198">
        <v>46.185251000000001</v>
      </c>
      <c r="AW7" s="198">
        <v>46.253601000000003</v>
      </c>
      <c r="AX7" s="198">
        <v>45.798696999999997</v>
      </c>
      <c r="AY7" s="198">
        <v>44.493012878999998</v>
      </c>
      <c r="AZ7" s="198">
        <v>46.243041218000002</v>
      </c>
      <c r="BA7" s="198">
        <v>45.469138559000001</v>
      </c>
      <c r="BB7" s="198">
        <v>44.725365185000001</v>
      </c>
      <c r="BC7" s="291">
        <v>44.886113111999997</v>
      </c>
      <c r="BD7" s="291">
        <v>45.934011726999998</v>
      </c>
      <c r="BE7" s="291">
        <v>46.008650646</v>
      </c>
      <c r="BF7" s="291">
        <v>46.531914319000002</v>
      </c>
      <c r="BG7" s="291">
        <v>45.992463018000002</v>
      </c>
      <c r="BH7" s="291">
        <v>46.196271842999998</v>
      </c>
      <c r="BI7" s="291">
        <v>46.083323012999998</v>
      </c>
      <c r="BJ7" s="291">
        <v>46.595904081</v>
      </c>
      <c r="BK7" s="291">
        <v>44.876265052000001</v>
      </c>
      <c r="BL7" s="291">
        <v>46.497078766999998</v>
      </c>
      <c r="BM7" s="291">
        <v>45.924072649999999</v>
      </c>
      <c r="BN7" s="291">
        <v>45.323812144000001</v>
      </c>
      <c r="BO7" s="291">
        <v>45.006094251999997</v>
      </c>
      <c r="BP7" s="291">
        <v>46.009955607999999</v>
      </c>
      <c r="BQ7" s="291">
        <v>46.060398972000002</v>
      </c>
      <c r="BR7" s="291">
        <v>46.420626689999999</v>
      </c>
      <c r="BS7" s="291">
        <v>46.053923816000001</v>
      </c>
      <c r="BT7" s="291">
        <v>46.199488563000003</v>
      </c>
      <c r="BU7" s="291">
        <v>46.043470272999997</v>
      </c>
      <c r="BV7" s="291">
        <v>46.698222997999999</v>
      </c>
    </row>
    <row r="8" spans="1:74" ht="11.15" customHeight="1" x14ac:dyDescent="0.25">
      <c r="A8" s="610" t="s">
        <v>264</v>
      </c>
      <c r="B8" s="612" t="s">
        <v>1426</v>
      </c>
      <c r="C8" s="198">
        <v>48.256542158000002</v>
      </c>
      <c r="D8" s="198">
        <v>48.427557839000002</v>
      </c>
      <c r="E8" s="198">
        <v>48.174580914000003</v>
      </c>
      <c r="F8" s="198">
        <v>48.807171637000003</v>
      </c>
      <c r="G8" s="198">
        <v>49.406931860999997</v>
      </c>
      <c r="H8" s="198">
        <v>49.851610073000003</v>
      </c>
      <c r="I8" s="198">
        <v>50.066237667999999</v>
      </c>
      <c r="J8" s="198">
        <v>50.041383437999997</v>
      </c>
      <c r="K8" s="198">
        <v>50.669272730000003</v>
      </c>
      <c r="L8" s="198">
        <v>49.699291615999996</v>
      </c>
      <c r="M8" s="198">
        <v>50.442352178</v>
      </c>
      <c r="N8" s="198">
        <v>50.983446542000003</v>
      </c>
      <c r="O8" s="198">
        <v>51.218377035000003</v>
      </c>
      <c r="P8" s="198">
        <v>52.524809775999998</v>
      </c>
      <c r="Q8" s="198">
        <v>52.33998845</v>
      </c>
      <c r="R8" s="198">
        <v>52.693125723000001</v>
      </c>
      <c r="S8" s="198">
        <v>53.119308013999998</v>
      </c>
      <c r="T8" s="198">
        <v>53.614724135000003</v>
      </c>
      <c r="U8" s="198">
        <v>53.221811979000002</v>
      </c>
      <c r="V8" s="198">
        <v>52.886660693000003</v>
      </c>
      <c r="W8" s="198">
        <v>53.509597505000002</v>
      </c>
      <c r="X8" s="198">
        <v>52.405960465</v>
      </c>
      <c r="Y8" s="198">
        <v>53.139148716999998</v>
      </c>
      <c r="Z8" s="198">
        <v>53.705635864000001</v>
      </c>
      <c r="AA8" s="198">
        <v>52.989596999</v>
      </c>
      <c r="AB8" s="198">
        <v>54.057841734999997</v>
      </c>
      <c r="AC8" s="198">
        <v>53.307131703000003</v>
      </c>
      <c r="AD8" s="198">
        <v>53.641049557999999</v>
      </c>
      <c r="AE8" s="198">
        <v>54.475062801999997</v>
      </c>
      <c r="AF8" s="198">
        <v>55.084642058999997</v>
      </c>
      <c r="AG8" s="198">
        <v>54.711614396999998</v>
      </c>
      <c r="AH8" s="198">
        <v>54.45326987</v>
      </c>
      <c r="AI8" s="198">
        <v>55.112654990999999</v>
      </c>
      <c r="AJ8" s="198">
        <v>53.986975680999997</v>
      </c>
      <c r="AK8" s="198">
        <v>54.546200024000001</v>
      </c>
      <c r="AL8" s="198">
        <v>55.164855963000001</v>
      </c>
      <c r="AM8" s="198">
        <v>54.881818903000003</v>
      </c>
      <c r="AN8" s="198">
        <v>56.376296648</v>
      </c>
      <c r="AO8" s="198">
        <v>55.946034828000002</v>
      </c>
      <c r="AP8" s="198">
        <v>55.628357719999997</v>
      </c>
      <c r="AQ8" s="198">
        <v>56.296278051000002</v>
      </c>
      <c r="AR8" s="198">
        <v>56.886827158000003</v>
      </c>
      <c r="AS8" s="198">
        <v>56.169478920000003</v>
      </c>
      <c r="AT8" s="198">
        <v>56.077591169000002</v>
      </c>
      <c r="AU8" s="198">
        <v>56.760957906999998</v>
      </c>
      <c r="AV8" s="198">
        <v>55.245565747999997</v>
      </c>
      <c r="AW8" s="198">
        <v>56.375823904000001</v>
      </c>
      <c r="AX8" s="198">
        <v>57.326958771999998</v>
      </c>
      <c r="AY8" s="198">
        <v>56.035271733999998</v>
      </c>
      <c r="AZ8" s="198">
        <v>57.443778622000004</v>
      </c>
      <c r="BA8" s="198">
        <v>56.753552411999998</v>
      </c>
      <c r="BB8" s="198">
        <v>56.712097544999999</v>
      </c>
      <c r="BC8" s="291">
        <v>57.147584911000003</v>
      </c>
      <c r="BD8" s="291">
        <v>57.823504427000003</v>
      </c>
      <c r="BE8" s="291">
        <v>57.176156130000003</v>
      </c>
      <c r="BF8" s="291">
        <v>56.797372860999999</v>
      </c>
      <c r="BG8" s="291">
        <v>57.562276371000003</v>
      </c>
      <c r="BH8" s="291">
        <v>56.105873860000003</v>
      </c>
      <c r="BI8" s="291">
        <v>57.175986576</v>
      </c>
      <c r="BJ8" s="291">
        <v>58.204206618999997</v>
      </c>
      <c r="BK8" s="291">
        <v>57.272625923</v>
      </c>
      <c r="BL8" s="291">
        <v>58.718355817999999</v>
      </c>
      <c r="BM8" s="291">
        <v>58.017946473999999</v>
      </c>
      <c r="BN8" s="291">
        <v>57.976209736000001</v>
      </c>
      <c r="BO8" s="291">
        <v>58.425478484000003</v>
      </c>
      <c r="BP8" s="291">
        <v>59.111968093999998</v>
      </c>
      <c r="BQ8" s="291">
        <v>58.440163763999998</v>
      </c>
      <c r="BR8" s="291">
        <v>58.049191723</v>
      </c>
      <c r="BS8" s="291">
        <v>58.830882256999999</v>
      </c>
      <c r="BT8" s="291">
        <v>57.351368473999997</v>
      </c>
      <c r="BU8" s="291">
        <v>58.444311269000004</v>
      </c>
      <c r="BV8" s="291">
        <v>59.493198053</v>
      </c>
    </row>
    <row r="9" spans="1:74" ht="11.15" customHeight="1" x14ac:dyDescent="0.2"/>
    <row r="10" spans="1:74" ht="11.15" customHeight="1" x14ac:dyDescent="0.25">
      <c r="A10" s="610" t="s">
        <v>265</v>
      </c>
      <c r="B10" s="611" t="s">
        <v>1297</v>
      </c>
      <c r="C10" s="198">
        <v>94.203082131000002</v>
      </c>
      <c r="D10" s="198">
        <v>95.46762459</v>
      </c>
      <c r="E10" s="198">
        <v>91.372932656000003</v>
      </c>
      <c r="F10" s="198">
        <v>83.903673233000006</v>
      </c>
      <c r="G10" s="198">
        <v>86.608151853999999</v>
      </c>
      <c r="H10" s="198">
        <v>90.285159910999994</v>
      </c>
      <c r="I10" s="198">
        <v>92.356610708999995</v>
      </c>
      <c r="J10" s="198">
        <v>91.935373959000003</v>
      </c>
      <c r="K10" s="198">
        <v>93.423945044999996</v>
      </c>
      <c r="L10" s="198">
        <v>92.445553269000001</v>
      </c>
      <c r="M10" s="198">
        <v>93.297969713000001</v>
      </c>
      <c r="N10" s="198">
        <v>94.172522329000003</v>
      </c>
      <c r="O10" s="198">
        <v>93.094163753999993</v>
      </c>
      <c r="P10" s="198">
        <v>94.522762493000002</v>
      </c>
      <c r="Q10" s="198">
        <v>95.947042525000001</v>
      </c>
      <c r="R10" s="198">
        <v>95.989197257000001</v>
      </c>
      <c r="S10" s="198">
        <v>96.304621546999996</v>
      </c>
      <c r="T10" s="198">
        <v>99.104361037000004</v>
      </c>
      <c r="U10" s="198">
        <v>98.777527266999996</v>
      </c>
      <c r="V10" s="198">
        <v>98.507945406999994</v>
      </c>
      <c r="W10" s="198">
        <v>99.495795608999998</v>
      </c>
      <c r="X10" s="198">
        <v>98.662710236999999</v>
      </c>
      <c r="Y10" s="198">
        <v>99.809554348999995</v>
      </c>
      <c r="Z10" s="198">
        <v>101.24352813</v>
      </c>
      <c r="AA10" s="198">
        <v>97.398535112999994</v>
      </c>
      <c r="AB10" s="198">
        <v>100.62047661</v>
      </c>
      <c r="AC10" s="198">
        <v>99.419187014000002</v>
      </c>
      <c r="AD10" s="198">
        <v>98.144291828999997</v>
      </c>
      <c r="AE10" s="198">
        <v>99.385871433000005</v>
      </c>
      <c r="AF10" s="198">
        <v>101.17922484</v>
      </c>
      <c r="AG10" s="198">
        <v>100.39095737</v>
      </c>
      <c r="AH10" s="198">
        <v>100.99185425</v>
      </c>
      <c r="AI10" s="198">
        <v>101.23769964</v>
      </c>
      <c r="AJ10" s="198">
        <v>98.953170813</v>
      </c>
      <c r="AK10" s="198">
        <v>100.53789171</v>
      </c>
      <c r="AL10" s="198">
        <v>101.13818347</v>
      </c>
      <c r="AM10" s="198">
        <v>98.729397903000006</v>
      </c>
      <c r="AN10" s="198">
        <v>102.45565765000001</v>
      </c>
      <c r="AO10" s="198">
        <v>101.75348382999999</v>
      </c>
      <c r="AP10" s="198">
        <v>100.29103472</v>
      </c>
      <c r="AQ10" s="198">
        <v>102.10755804999999</v>
      </c>
      <c r="AR10" s="198">
        <v>103.44868916</v>
      </c>
      <c r="AS10" s="198">
        <v>102.06160792</v>
      </c>
      <c r="AT10" s="198">
        <v>102.58591717</v>
      </c>
      <c r="AU10" s="198">
        <v>102.47408891000001</v>
      </c>
      <c r="AV10" s="198">
        <v>101.43081675000001</v>
      </c>
      <c r="AW10" s="198">
        <v>102.6294249</v>
      </c>
      <c r="AX10" s="198">
        <v>103.12565576999999</v>
      </c>
      <c r="AY10" s="198">
        <v>100.52828461</v>
      </c>
      <c r="AZ10" s="198">
        <v>103.68681984</v>
      </c>
      <c r="BA10" s="198">
        <v>102.22269097</v>
      </c>
      <c r="BB10" s="198">
        <v>101.43746272999999</v>
      </c>
      <c r="BC10" s="291">
        <v>102.03369802</v>
      </c>
      <c r="BD10" s="291">
        <v>103.75751615</v>
      </c>
      <c r="BE10" s="291">
        <v>103.18480678</v>
      </c>
      <c r="BF10" s="291">
        <v>103.32928717999999</v>
      </c>
      <c r="BG10" s="291">
        <v>103.55473938999999</v>
      </c>
      <c r="BH10" s="291">
        <v>102.3021457</v>
      </c>
      <c r="BI10" s="291">
        <v>103.25930959</v>
      </c>
      <c r="BJ10" s="291">
        <v>104.8001107</v>
      </c>
      <c r="BK10" s="291">
        <v>102.14889098</v>
      </c>
      <c r="BL10" s="291">
        <v>105.21543459</v>
      </c>
      <c r="BM10" s="291">
        <v>103.94201912</v>
      </c>
      <c r="BN10" s="291">
        <v>103.30002188</v>
      </c>
      <c r="BO10" s="291">
        <v>103.43157273999999</v>
      </c>
      <c r="BP10" s="291">
        <v>105.1219237</v>
      </c>
      <c r="BQ10" s="291">
        <v>104.50056274000001</v>
      </c>
      <c r="BR10" s="291">
        <v>104.46981841</v>
      </c>
      <c r="BS10" s="291">
        <v>104.88480607</v>
      </c>
      <c r="BT10" s="291">
        <v>103.55085704</v>
      </c>
      <c r="BU10" s="291">
        <v>104.48778154</v>
      </c>
      <c r="BV10" s="291">
        <v>106.19142105</v>
      </c>
    </row>
    <row r="11" spans="1:74" ht="11.15" customHeight="1" x14ac:dyDescent="0.25">
      <c r="A11" s="610" t="s">
        <v>502</v>
      </c>
      <c r="B11" s="611" t="s">
        <v>1328</v>
      </c>
      <c r="C11" s="198">
        <v>24.119786999999999</v>
      </c>
      <c r="D11" s="198">
        <v>24.463146999999999</v>
      </c>
      <c r="E11" s="198">
        <v>22.596439</v>
      </c>
      <c r="F11" s="198">
        <v>17.848804000000001</v>
      </c>
      <c r="G11" s="198">
        <v>19.509983999999999</v>
      </c>
      <c r="H11" s="198">
        <v>21.394057</v>
      </c>
      <c r="I11" s="198">
        <v>22.208970000000001</v>
      </c>
      <c r="J11" s="198">
        <v>22.329975000000001</v>
      </c>
      <c r="K11" s="198">
        <v>22.263328999999999</v>
      </c>
      <c r="L11" s="198">
        <v>22.375948999999999</v>
      </c>
      <c r="M11" s="198">
        <v>22.689516999999999</v>
      </c>
      <c r="N11" s="198">
        <v>22.647490000000001</v>
      </c>
      <c r="O11" s="198">
        <v>22.585689432999999</v>
      </c>
      <c r="P11" s="198">
        <v>21.484049432999999</v>
      </c>
      <c r="Q11" s="198">
        <v>23.086157433</v>
      </c>
      <c r="R11" s="198">
        <v>23.388440433</v>
      </c>
      <c r="S11" s="198">
        <v>23.738584433</v>
      </c>
      <c r="T11" s="198">
        <v>24.523514432999999</v>
      </c>
      <c r="U11" s="198">
        <v>24.237472433000001</v>
      </c>
      <c r="V11" s="198">
        <v>24.473314432999999</v>
      </c>
      <c r="W11" s="198">
        <v>23.988210432999999</v>
      </c>
      <c r="X11" s="198">
        <v>24.320991433</v>
      </c>
      <c r="Y11" s="198">
        <v>24.695989433000001</v>
      </c>
      <c r="Z11" s="198">
        <v>24.730331433</v>
      </c>
      <c r="AA11" s="198">
        <v>23.624310999999999</v>
      </c>
      <c r="AB11" s="198">
        <v>24.411812999999999</v>
      </c>
      <c r="AC11" s="198">
        <v>24.613686000000001</v>
      </c>
      <c r="AD11" s="198">
        <v>23.923840999999999</v>
      </c>
      <c r="AE11" s="198">
        <v>24.054466999999999</v>
      </c>
      <c r="AF11" s="198">
        <v>24.885137</v>
      </c>
      <c r="AG11" s="198">
        <v>24.352861000000001</v>
      </c>
      <c r="AH11" s="198">
        <v>24.573329000000001</v>
      </c>
      <c r="AI11" s="198">
        <v>24.406358000000001</v>
      </c>
      <c r="AJ11" s="198">
        <v>24.234418000000002</v>
      </c>
      <c r="AK11" s="198">
        <v>24.600414000000001</v>
      </c>
      <c r="AL11" s="198">
        <v>23.723908999999999</v>
      </c>
      <c r="AM11" s="198">
        <v>23.280795999999999</v>
      </c>
      <c r="AN11" s="198">
        <v>23.984577999999999</v>
      </c>
      <c r="AO11" s="198">
        <v>24.239266000000001</v>
      </c>
      <c r="AP11" s="198">
        <v>24.137993999999999</v>
      </c>
      <c r="AQ11" s="198">
        <v>24.714997</v>
      </c>
      <c r="AR11" s="198">
        <v>25.239179</v>
      </c>
      <c r="AS11" s="198">
        <v>24.721246000000001</v>
      </c>
      <c r="AT11" s="198">
        <v>25.436743</v>
      </c>
      <c r="AU11" s="198">
        <v>24.427548000000002</v>
      </c>
      <c r="AV11" s="198">
        <v>24.996867999999999</v>
      </c>
      <c r="AW11" s="198">
        <v>24.858917999999999</v>
      </c>
      <c r="AX11" s="198">
        <v>24.535513999999999</v>
      </c>
      <c r="AY11" s="198">
        <v>23.822054847</v>
      </c>
      <c r="AZ11" s="198">
        <v>24.289229881000001</v>
      </c>
      <c r="BA11" s="198">
        <v>24.295363215999998</v>
      </c>
      <c r="BB11" s="198">
        <v>23.916639189000001</v>
      </c>
      <c r="BC11" s="291">
        <v>24.641604911999998</v>
      </c>
      <c r="BD11" s="291">
        <v>25.116494837000001</v>
      </c>
      <c r="BE11" s="291">
        <v>24.957567624999999</v>
      </c>
      <c r="BF11" s="291">
        <v>25.454763810999999</v>
      </c>
      <c r="BG11" s="291">
        <v>24.660049749999999</v>
      </c>
      <c r="BH11" s="291">
        <v>25.002220397999999</v>
      </c>
      <c r="BI11" s="291">
        <v>24.876526242000001</v>
      </c>
      <c r="BJ11" s="291">
        <v>24.919884975999999</v>
      </c>
      <c r="BK11" s="291">
        <v>24.308616731000001</v>
      </c>
      <c r="BL11" s="291">
        <v>24.646047554999999</v>
      </c>
      <c r="BM11" s="291">
        <v>24.849093767999999</v>
      </c>
      <c r="BN11" s="291">
        <v>24.607263352</v>
      </c>
      <c r="BO11" s="291">
        <v>24.849649294999999</v>
      </c>
      <c r="BP11" s="291">
        <v>25.278882714000002</v>
      </c>
      <c r="BQ11" s="291">
        <v>25.097801588999999</v>
      </c>
      <c r="BR11" s="291">
        <v>25.434437490000001</v>
      </c>
      <c r="BS11" s="291">
        <v>24.809677110999999</v>
      </c>
      <c r="BT11" s="291">
        <v>25.094748189000001</v>
      </c>
      <c r="BU11" s="291">
        <v>24.931479299999999</v>
      </c>
      <c r="BV11" s="291">
        <v>25.127063540000002</v>
      </c>
    </row>
    <row r="12" spans="1:74" ht="11.15" customHeight="1" x14ac:dyDescent="0.25">
      <c r="A12" s="610" t="s">
        <v>254</v>
      </c>
      <c r="B12" s="612" t="s">
        <v>1329</v>
      </c>
      <c r="C12" s="198">
        <v>2.3500999999999999</v>
      </c>
      <c r="D12" s="198">
        <v>2.4337</v>
      </c>
      <c r="E12" s="198">
        <v>2.3018000000000001</v>
      </c>
      <c r="F12" s="198">
        <v>1.8263</v>
      </c>
      <c r="G12" s="198">
        <v>1.9933000000000001</v>
      </c>
      <c r="H12" s="198">
        <v>2.2330999999999999</v>
      </c>
      <c r="I12" s="198">
        <v>2.2532999999999999</v>
      </c>
      <c r="J12" s="198">
        <v>2.2305000000000001</v>
      </c>
      <c r="K12" s="198">
        <v>2.2690000000000001</v>
      </c>
      <c r="L12" s="198">
        <v>2.1631</v>
      </c>
      <c r="M12" s="198">
        <v>2.3721000000000001</v>
      </c>
      <c r="N12" s="198">
        <v>2.153</v>
      </c>
      <c r="O12" s="198">
        <v>2.2216</v>
      </c>
      <c r="P12" s="198">
        <v>2.1682999999999999</v>
      </c>
      <c r="Q12" s="198">
        <v>2.2566999999999999</v>
      </c>
      <c r="R12" s="198">
        <v>2.0185</v>
      </c>
      <c r="S12" s="198">
        <v>2.0478000000000001</v>
      </c>
      <c r="T12" s="198">
        <v>2.2938000000000001</v>
      </c>
      <c r="U12" s="198">
        <v>2.448</v>
      </c>
      <c r="V12" s="198">
        <v>2.3235999999999999</v>
      </c>
      <c r="W12" s="198">
        <v>2.2673999999999999</v>
      </c>
      <c r="X12" s="198">
        <v>2.3509000000000002</v>
      </c>
      <c r="Y12" s="198">
        <v>2.3843000000000001</v>
      </c>
      <c r="Z12" s="198">
        <v>2.298</v>
      </c>
      <c r="AA12" s="198">
        <v>2.3807999999999998</v>
      </c>
      <c r="AB12" s="198">
        <v>2.4661</v>
      </c>
      <c r="AC12" s="198">
        <v>2.2408999999999999</v>
      </c>
      <c r="AD12" s="198">
        <v>2.2749000000000001</v>
      </c>
      <c r="AE12" s="198">
        <v>2.2797000000000001</v>
      </c>
      <c r="AF12" s="198">
        <v>2.5163000000000002</v>
      </c>
      <c r="AG12" s="198">
        <v>2.4876</v>
      </c>
      <c r="AH12" s="198">
        <v>2.4258999999999999</v>
      </c>
      <c r="AI12" s="198">
        <v>2.4123999999999999</v>
      </c>
      <c r="AJ12" s="198">
        <v>2.3626999999999998</v>
      </c>
      <c r="AK12" s="198">
        <v>2.4980000000000002</v>
      </c>
      <c r="AL12" s="198">
        <v>2.5400999999999998</v>
      </c>
      <c r="AM12" s="198">
        <v>2.3043</v>
      </c>
      <c r="AN12" s="198">
        <v>2.3714</v>
      </c>
      <c r="AO12" s="198">
        <v>2.3233000000000001</v>
      </c>
      <c r="AP12" s="198">
        <v>2.2948</v>
      </c>
      <c r="AQ12" s="198">
        <v>2.4864000000000002</v>
      </c>
      <c r="AR12" s="198">
        <v>2.6333000000000002</v>
      </c>
      <c r="AS12" s="198">
        <v>2.7309000000000001</v>
      </c>
      <c r="AT12" s="198">
        <v>2.6634000000000002</v>
      </c>
      <c r="AU12" s="198">
        <v>2.4853000000000001</v>
      </c>
      <c r="AV12" s="198">
        <v>2.4948000000000001</v>
      </c>
      <c r="AW12" s="198">
        <v>2.2780999999999998</v>
      </c>
      <c r="AX12" s="198">
        <v>2.3489</v>
      </c>
      <c r="AY12" s="198">
        <v>2.445259235</v>
      </c>
      <c r="AZ12" s="198">
        <v>2.4923466190000001</v>
      </c>
      <c r="BA12" s="198">
        <v>2.3833165850000002</v>
      </c>
      <c r="BB12" s="198">
        <v>2.3245147400000001</v>
      </c>
      <c r="BC12" s="291">
        <v>2.3850878870000001</v>
      </c>
      <c r="BD12" s="291">
        <v>2.445936154</v>
      </c>
      <c r="BE12" s="291">
        <v>2.4670002379999998</v>
      </c>
      <c r="BF12" s="291">
        <v>2.5250167000000001</v>
      </c>
      <c r="BG12" s="291">
        <v>2.475935765</v>
      </c>
      <c r="BH12" s="291">
        <v>2.4494435299999999</v>
      </c>
      <c r="BI12" s="291">
        <v>2.4716153140000001</v>
      </c>
      <c r="BJ12" s="291">
        <v>2.4770459159999998</v>
      </c>
      <c r="BK12" s="291">
        <v>2.491980608</v>
      </c>
      <c r="BL12" s="291">
        <v>2.5391979550000001</v>
      </c>
      <c r="BM12" s="291">
        <v>2.4298669949999998</v>
      </c>
      <c r="BN12" s="291">
        <v>2.3709028559999998</v>
      </c>
      <c r="BO12" s="291">
        <v>2.4316431860000001</v>
      </c>
      <c r="BP12" s="291">
        <v>2.4926593960000001</v>
      </c>
      <c r="BQ12" s="291">
        <v>2.5137816169999998</v>
      </c>
      <c r="BR12" s="291">
        <v>2.5719582060000001</v>
      </c>
      <c r="BS12" s="291">
        <v>2.5227418070000001</v>
      </c>
      <c r="BT12" s="291">
        <v>2.4961764519999998</v>
      </c>
      <c r="BU12" s="291">
        <v>2.5184094309999998</v>
      </c>
      <c r="BV12" s="291">
        <v>2.5238550219999998</v>
      </c>
    </row>
    <row r="13" spans="1:74" ht="11.15" customHeight="1" x14ac:dyDescent="0.25">
      <c r="A13" s="610" t="s">
        <v>503</v>
      </c>
      <c r="B13" s="612" t="s">
        <v>1330</v>
      </c>
      <c r="C13" s="198">
        <v>1.8272999999999999</v>
      </c>
      <c r="D13" s="198">
        <v>1.8882000000000001</v>
      </c>
      <c r="E13" s="198">
        <v>1.8228</v>
      </c>
      <c r="F13" s="198">
        <v>1.4650000000000001</v>
      </c>
      <c r="G13" s="198">
        <v>1.4295</v>
      </c>
      <c r="H13" s="198">
        <v>1.5739000000000001</v>
      </c>
      <c r="I13" s="198">
        <v>1.5656000000000001</v>
      </c>
      <c r="J13" s="198">
        <v>1.5326</v>
      </c>
      <c r="K13" s="198">
        <v>1.5705</v>
      </c>
      <c r="L13" s="198">
        <v>1.5902000000000001</v>
      </c>
      <c r="M13" s="198">
        <v>1.5659000000000001</v>
      </c>
      <c r="N13" s="198">
        <v>1.6838</v>
      </c>
      <c r="O13" s="198">
        <v>1.542</v>
      </c>
      <c r="P13" s="198">
        <v>1.6089</v>
      </c>
      <c r="Q13" s="198">
        <v>1.6896</v>
      </c>
      <c r="R13" s="198">
        <v>1.6185</v>
      </c>
      <c r="S13" s="198">
        <v>1.6333</v>
      </c>
      <c r="T13" s="198">
        <v>1.6361000000000001</v>
      </c>
      <c r="U13" s="198">
        <v>1.6099000000000001</v>
      </c>
      <c r="V13" s="198">
        <v>1.5693999999999999</v>
      </c>
      <c r="W13" s="198">
        <v>1.5745</v>
      </c>
      <c r="X13" s="198">
        <v>1.5851999999999999</v>
      </c>
      <c r="Y13" s="198">
        <v>1.7313000000000001</v>
      </c>
      <c r="Z13" s="198">
        <v>1.7679</v>
      </c>
      <c r="AA13" s="198">
        <v>1.6227</v>
      </c>
      <c r="AB13" s="198">
        <v>1.7476</v>
      </c>
      <c r="AC13" s="198">
        <v>1.8815999999999999</v>
      </c>
      <c r="AD13" s="198">
        <v>1.9138999999999999</v>
      </c>
      <c r="AE13" s="198">
        <v>1.9275</v>
      </c>
      <c r="AF13" s="198">
        <v>1.9278999999999999</v>
      </c>
      <c r="AG13" s="198">
        <v>1.9319999999999999</v>
      </c>
      <c r="AH13" s="198">
        <v>1.8747</v>
      </c>
      <c r="AI13" s="198">
        <v>1.8572</v>
      </c>
      <c r="AJ13" s="198">
        <v>1.8573999999999999</v>
      </c>
      <c r="AK13" s="198">
        <v>1.8805000000000001</v>
      </c>
      <c r="AL13" s="198">
        <v>1.8489</v>
      </c>
      <c r="AM13" s="198">
        <v>1.8196000000000001</v>
      </c>
      <c r="AN13" s="198">
        <v>1.8467</v>
      </c>
      <c r="AO13" s="198">
        <v>1.8254999999999999</v>
      </c>
      <c r="AP13" s="198">
        <v>1.7987</v>
      </c>
      <c r="AQ13" s="198">
        <v>1.8252999999999999</v>
      </c>
      <c r="AR13" s="198">
        <v>1.8824000000000001</v>
      </c>
      <c r="AS13" s="198">
        <v>1.8583000000000001</v>
      </c>
      <c r="AT13" s="198">
        <v>1.8846000000000001</v>
      </c>
      <c r="AU13" s="198">
        <v>1.8423</v>
      </c>
      <c r="AV13" s="198">
        <v>1.8142</v>
      </c>
      <c r="AW13" s="198">
        <v>1.8631</v>
      </c>
      <c r="AX13" s="198">
        <v>1.8856999999999999</v>
      </c>
      <c r="AY13" s="198">
        <v>1.782073612</v>
      </c>
      <c r="AZ13" s="198">
        <v>1.840605262</v>
      </c>
      <c r="BA13" s="198">
        <v>1.8303534889999999</v>
      </c>
      <c r="BB13" s="198">
        <v>1.8261895159999999</v>
      </c>
      <c r="BC13" s="291">
        <v>1.8374960250000001</v>
      </c>
      <c r="BD13" s="291">
        <v>1.8669576830000001</v>
      </c>
      <c r="BE13" s="291">
        <v>1.8626563869999999</v>
      </c>
      <c r="BF13" s="291">
        <v>1.8466461110000001</v>
      </c>
      <c r="BG13" s="291">
        <v>1.8146429850000001</v>
      </c>
      <c r="BH13" s="291">
        <v>1.8343658679999999</v>
      </c>
      <c r="BI13" s="291">
        <v>1.8159299280000001</v>
      </c>
      <c r="BJ13" s="291">
        <v>1.92386806</v>
      </c>
      <c r="BK13" s="291">
        <v>1.778780123</v>
      </c>
      <c r="BL13" s="291">
        <v>1.8372036</v>
      </c>
      <c r="BM13" s="291">
        <v>1.826970773</v>
      </c>
      <c r="BN13" s="291">
        <v>1.8228144959999999</v>
      </c>
      <c r="BO13" s="291">
        <v>1.834100109</v>
      </c>
      <c r="BP13" s="291">
        <v>1.8635073179999999</v>
      </c>
      <c r="BQ13" s="291">
        <v>1.859213972</v>
      </c>
      <c r="BR13" s="291">
        <v>1.8432332840000001</v>
      </c>
      <c r="BS13" s="291">
        <v>1.811289304</v>
      </c>
      <c r="BT13" s="291">
        <v>1.8309757369999999</v>
      </c>
      <c r="BU13" s="291">
        <v>1.8125738689999999</v>
      </c>
      <c r="BV13" s="291">
        <v>1.920312518</v>
      </c>
    </row>
    <row r="14" spans="1:74" ht="11.15" customHeight="1" x14ac:dyDescent="0.25">
      <c r="A14" s="610" t="s">
        <v>252</v>
      </c>
      <c r="B14" s="612" t="s">
        <v>1331</v>
      </c>
      <c r="C14" s="198">
        <v>19.933385999999999</v>
      </c>
      <c r="D14" s="198">
        <v>20.132245999999999</v>
      </c>
      <c r="E14" s="198">
        <v>18.462838000000001</v>
      </c>
      <c r="F14" s="198">
        <v>14.548503</v>
      </c>
      <c r="G14" s="198">
        <v>16.078182999999999</v>
      </c>
      <c r="H14" s="198">
        <v>17.578056</v>
      </c>
      <c r="I14" s="198">
        <v>18.381069</v>
      </c>
      <c r="J14" s="198">
        <v>18.557874000000002</v>
      </c>
      <c r="K14" s="198">
        <v>18.414828</v>
      </c>
      <c r="L14" s="198">
        <v>18.613648000000001</v>
      </c>
      <c r="M14" s="198">
        <v>18.742515999999998</v>
      </c>
      <c r="N14" s="198">
        <v>18.801689</v>
      </c>
      <c r="O14" s="198">
        <v>18.814347999999999</v>
      </c>
      <c r="P14" s="198">
        <v>17.699107999999999</v>
      </c>
      <c r="Q14" s="198">
        <v>19.132116</v>
      </c>
      <c r="R14" s="198">
        <v>19.743698999999999</v>
      </c>
      <c r="S14" s="198">
        <v>20.049742999999999</v>
      </c>
      <c r="T14" s="198">
        <v>20.585872999999999</v>
      </c>
      <c r="U14" s="198">
        <v>20.171831000000001</v>
      </c>
      <c r="V14" s="198">
        <v>20.572572999999998</v>
      </c>
      <c r="W14" s="198">
        <v>20.138569</v>
      </c>
      <c r="X14" s="198">
        <v>20.37715</v>
      </c>
      <c r="Y14" s="198">
        <v>20.572648000000001</v>
      </c>
      <c r="Z14" s="198">
        <v>20.656690000000001</v>
      </c>
      <c r="AA14" s="198">
        <v>19.613111</v>
      </c>
      <c r="AB14" s="198">
        <v>20.190412999999999</v>
      </c>
      <c r="AC14" s="198">
        <v>20.483485999999999</v>
      </c>
      <c r="AD14" s="198">
        <v>19.727340999999999</v>
      </c>
      <c r="AE14" s="198">
        <v>19.839566999999999</v>
      </c>
      <c r="AF14" s="198">
        <v>20.433236999999998</v>
      </c>
      <c r="AG14" s="198">
        <v>19.925560999999998</v>
      </c>
      <c r="AH14" s="198">
        <v>20.265028999999998</v>
      </c>
      <c r="AI14" s="198">
        <v>20.129058000000001</v>
      </c>
      <c r="AJ14" s="198">
        <v>20.006618</v>
      </c>
      <c r="AK14" s="198">
        <v>20.214213999999998</v>
      </c>
      <c r="AL14" s="198">
        <v>19.327209</v>
      </c>
      <c r="AM14" s="198">
        <v>19.149204000000001</v>
      </c>
      <c r="AN14" s="198">
        <v>19.758786000000001</v>
      </c>
      <c r="AO14" s="198">
        <v>20.082774000000001</v>
      </c>
      <c r="AP14" s="198">
        <v>20.036802000000002</v>
      </c>
      <c r="AQ14" s="198">
        <v>20.395605</v>
      </c>
      <c r="AR14" s="198">
        <v>20.715786999999999</v>
      </c>
      <c r="AS14" s="198">
        <v>20.124354</v>
      </c>
      <c r="AT14" s="198">
        <v>20.881050999999999</v>
      </c>
      <c r="AU14" s="198">
        <v>20.092255999999999</v>
      </c>
      <c r="AV14" s="198">
        <v>20.680175999999999</v>
      </c>
      <c r="AW14" s="198">
        <v>20.710025999999999</v>
      </c>
      <c r="AX14" s="198">
        <v>20.293222</v>
      </c>
      <c r="AY14" s="198">
        <v>19.586970999999998</v>
      </c>
      <c r="AZ14" s="198">
        <v>19.948526999999999</v>
      </c>
      <c r="BA14" s="198">
        <v>20.073942142</v>
      </c>
      <c r="BB14" s="198">
        <v>19.758183933000002</v>
      </c>
      <c r="BC14" s="291">
        <v>20.411269999999998</v>
      </c>
      <c r="BD14" s="291">
        <v>20.795850000000002</v>
      </c>
      <c r="BE14" s="291">
        <v>20.620159999999998</v>
      </c>
      <c r="BF14" s="291">
        <v>21.07535</v>
      </c>
      <c r="BG14" s="291">
        <v>20.361719999999998</v>
      </c>
      <c r="BH14" s="291">
        <v>20.710660000000001</v>
      </c>
      <c r="BI14" s="291">
        <v>20.581230000000001</v>
      </c>
      <c r="BJ14" s="291">
        <v>20.511220000000002</v>
      </c>
      <c r="BK14" s="291">
        <v>20.029959999999999</v>
      </c>
      <c r="BL14" s="291">
        <v>20.261749999999999</v>
      </c>
      <c r="BM14" s="291">
        <v>20.58436</v>
      </c>
      <c r="BN14" s="291">
        <v>20.405650000000001</v>
      </c>
      <c r="BO14" s="291">
        <v>20.57601</v>
      </c>
      <c r="BP14" s="291">
        <v>20.914819999999999</v>
      </c>
      <c r="BQ14" s="291">
        <v>20.716909999999999</v>
      </c>
      <c r="BR14" s="291">
        <v>21.01135</v>
      </c>
      <c r="BS14" s="291">
        <v>20.467749999999999</v>
      </c>
      <c r="BT14" s="291">
        <v>20.759699999999999</v>
      </c>
      <c r="BU14" s="291">
        <v>20.592600000000001</v>
      </c>
      <c r="BV14" s="291">
        <v>20.675000000000001</v>
      </c>
    </row>
    <row r="15" spans="1:74" ht="11.15" customHeight="1" x14ac:dyDescent="0.25">
      <c r="A15" s="610" t="s">
        <v>504</v>
      </c>
      <c r="B15" s="611" t="s">
        <v>1332</v>
      </c>
      <c r="C15" s="198">
        <v>5.5455716001999997</v>
      </c>
      <c r="D15" s="198">
        <v>5.8158130982999996</v>
      </c>
      <c r="E15" s="198">
        <v>5.8802081070999996</v>
      </c>
      <c r="F15" s="198">
        <v>5.7934144747999996</v>
      </c>
      <c r="G15" s="198">
        <v>5.7067787748000001</v>
      </c>
      <c r="H15" s="198">
        <v>5.85942527</v>
      </c>
      <c r="I15" s="198">
        <v>5.8721986633999999</v>
      </c>
      <c r="J15" s="198">
        <v>5.9098440850999996</v>
      </c>
      <c r="K15" s="198">
        <v>5.9657286868000003</v>
      </c>
      <c r="L15" s="198">
        <v>6.0354621228000003</v>
      </c>
      <c r="M15" s="198">
        <v>5.9026342769999998</v>
      </c>
      <c r="N15" s="198">
        <v>5.9430330007999999</v>
      </c>
      <c r="O15" s="198">
        <v>5.9599400922000001</v>
      </c>
      <c r="P15" s="198">
        <v>6.2769050797999997</v>
      </c>
      <c r="Q15" s="198">
        <v>6.3189241604999999</v>
      </c>
      <c r="R15" s="198">
        <v>6.3415099138000004</v>
      </c>
      <c r="S15" s="198">
        <v>6.2401266984000001</v>
      </c>
      <c r="T15" s="198">
        <v>6.4128597585999998</v>
      </c>
      <c r="U15" s="198">
        <v>6.4781027534</v>
      </c>
      <c r="V15" s="198">
        <v>6.4916100722000003</v>
      </c>
      <c r="W15" s="198">
        <v>6.5382590903000004</v>
      </c>
      <c r="X15" s="198">
        <v>6.4649065662999998</v>
      </c>
      <c r="Y15" s="198">
        <v>6.3868606717</v>
      </c>
      <c r="Z15" s="198">
        <v>6.4779374324000001</v>
      </c>
      <c r="AA15" s="198">
        <v>6.2179842605999998</v>
      </c>
      <c r="AB15" s="198">
        <v>6.5193001359</v>
      </c>
      <c r="AC15" s="198">
        <v>6.5682186607000004</v>
      </c>
      <c r="AD15" s="198">
        <v>6.6271375932999996</v>
      </c>
      <c r="AE15" s="198">
        <v>6.4885456141000004</v>
      </c>
      <c r="AF15" s="198">
        <v>6.6482885223999997</v>
      </c>
      <c r="AG15" s="198">
        <v>6.6595030349000002</v>
      </c>
      <c r="AH15" s="198">
        <v>6.7098669524999996</v>
      </c>
      <c r="AI15" s="198">
        <v>6.7511075431999998</v>
      </c>
      <c r="AJ15" s="198">
        <v>6.6718284433999999</v>
      </c>
      <c r="AK15" s="198">
        <v>6.5957952116999996</v>
      </c>
      <c r="AL15" s="198">
        <v>6.7017807362999999</v>
      </c>
      <c r="AM15" s="198">
        <v>6.4020412977000003</v>
      </c>
      <c r="AN15" s="198">
        <v>6.6754988805000002</v>
      </c>
      <c r="AO15" s="198">
        <v>6.7203841305000003</v>
      </c>
      <c r="AP15" s="198">
        <v>6.7415804775000003</v>
      </c>
      <c r="AQ15" s="198">
        <v>6.6345884005000002</v>
      </c>
      <c r="AR15" s="198">
        <v>6.8267047352999999</v>
      </c>
      <c r="AS15" s="198">
        <v>6.7940212939000002</v>
      </c>
      <c r="AT15" s="198">
        <v>6.8336135682999997</v>
      </c>
      <c r="AU15" s="198">
        <v>6.9112686120999998</v>
      </c>
      <c r="AV15" s="198">
        <v>6.7979165151999998</v>
      </c>
      <c r="AW15" s="198">
        <v>6.6884745029000001</v>
      </c>
      <c r="AX15" s="198">
        <v>6.8226566238000004</v>
      </c>
      <c r="AY15" s="198">
        <v>6.4083950745999996</v>
      </c>
      <c r="AZ15" s="198">
        <v>6.6939067201000002</v>
      </c>
      <c r="BA15" s="198">
        <v>6.7080927322999999</v>
      </c>
      <c r="BB15" s="198">
        <v>6.7660307180999997</v>
      </c>
      <c r="BC15" s="291">
        <v>6.6521946170000001</v>
      </c>
      <c r="BD15" s="291">
        <v>6.8340891817999996</v>
      </c>
      <c r="BE15" s="291">
        <v>6.8315895858999998</v>
      </c>
      <c r="BF15" s="291">
        <v>6.8487345989000001</v>
      </c>
      <c r="BG15" s="291">
        <v>6.8936807045000004</v>
      </c>
      <c r="BH15" s="291">
        <v>6.8057594168</v>
      </c>
      <c r="BI15" s="291">
        <v>6.7054495253999997</v>
      </c>
      <c r="BJ15" s="291">
        <v>6.8468100075000002</v>
      </c>
      <c r="BK15" s="291">
        <v>6.4891475001999996</v>
      </c>
      <c r="BL15" s="291">
        <v>6.7795775630000001</v>
      </c>
      <c r="BM15" s="291">
        <v>6.7940381058000003</v>
      </c>
      <c r="BN15" s="291">
        <v>6.8529020149999997</v>
      </c>
      <c r="BO15" s="291">
        <v>6.7371793355999996</v>
      </c>
      <c r="BP15" s="291">
        <v>6.9222224347000001</v>
      </c>
      <c r="BQ15" s="291">
        <v>6.9195521607000003</v>
      </c>
      <c r="BR15" s="291">
        <v>6.9370962950999999</v>
      </c>
      <c r="BS15" s="291">
        <v>6.9829599543</v>
      </c>
      <c r="BT15" s="291">
        <v>6.8934363507</v>
      </c>
      <c r="BU15" s="291">
        <v>6.7913875908000003</v>
      </c>
      <c r="BV15" s="291">
        <v>6.9351462723999999</v>
      </c>
    </row>
    <row r="16" spans="1:74" ht="11.15" customHeight="1" x14ac:dyDescent="0.25">
      <c r="A16" s="610" t="s">
        <v>505</v>
      </c>
      <c r="B16" s="612" t="s">
        <v>1334</v>
      </c>
      <c r="C16" s="198">
        <v>2.5654502686999998</v>
      </c>
      <c r="D16" s="198">
        <v>2.7432392639000001</v>
      </c>
      <c r="E16" s="198">
        <v>2.7917223016000001</v>
      </c>
      <c r="F16" s="198">
        <v>2.7681039402000001</v>
      </c>
      <c r="G16" s="198">
        <v>2.7145283287000002</v>
      </c>
      <c r="H16" s="198">
        <v>2.8076551607</v>
      </c>
      <c r="I16" s="198">
        <v>2.7908803326</v>
      </c>
      <c r="J16" s="198">
        <v>2.8511986174000001</v>
      </c>
      <c r="K16" s="198">
        <v>2.8980191321</v>
      </c>
      <c r="L16" s="198">
        <v>2.9035515395</v>
      </c>
      <c r="M16" s="198">
        <v>2.8063801920000002</v>
      </c>
      <c r="N16" s="198">
        <v>2.8354074135</v>
      </c>
      <c r="O16" s="198">
        <v>2.7276214274999999</v>
      </c>
      <c r="P16" s="198">
        <v>2.9166490920000001</v>
      </c>
      <c r="Q16" s="198">
        <v>2.9681969134999999</v>
      </c>
      <c r="R16" s="198">
        <v>2.9430855521999999</v>
      </c>
      <c r="S16" s="198">
        <v>2.8861232373000001</v>
      </c>
      <c r="T16" s="198">
        <v>2.9851369447999998</v>
      </c>
      <c r="U16" s="198">
        <v>2.9673017207000001</v>
      </c>
      <c r="V16" s="198">
        <v>3.0314329369999999</v>
      </c>
      <c r="W16" s="198">
        <v>3.0812131416000001</v>
      </c>
      <c r="X16" s="198">
        <v>3.0870952719</v>
      </c>
      <c r="Y16" s="198">
        <v>2.9837813808</v>
      </c>
      <c r="Z16" s="198">
        <v>3.0146435154</v>
      </c>
      <c r="AA16" s="198">
        <v>2.7840158350999999</v>
      </c>
      <c r="AB16" s="198">
        <v>2.9769517043999998</v>
      </c>
      <c r="AC16" s="198">
        <v>3.0295652928000001</v>
      </c>
      <c r="AD16" s="198">
        <v>3.0039347465000001</v>
      </c>
      <c r="AE16" s="198">
        <v>2.9457947184000002</v>
      </c>
      <c r="AF16" s="198">
        <v>3.0468555644999999</v>
      </c>
      <c r="AG16" s="198">
        <v>3.0286515917000001</v>
      </c>
      <c r="AH16" s="198">
        <v>3.0941087405999999</v>
      </c>
      <c r="AI16" s="198">
        <v>3.1449181661000001</v>
      </c>
      <c r="AJ16" s="198">
        <v>3.1509219112000002</v>
      </c>
      <c r="AK16" s="198">
        <v>3.0454719738999998</v>
      </c>
      <c r="AL16" s="198">
        <v>3.0769721925</v>
      </c>
      <c r="AM16" s="198">
        <v>2.9034236870000001</v>
      </c>
      <c r="AN16" s="198">
        <v>3.0994138219999998</v>
      </c>
      <c r="AO16" s="198">
        <v>3.1498566979999998</v>
      </c>
      <c r="AP16" s="198">
        <v>3.1191263789999999</v>
      </c>
      <c r="AQ16" s="198">
        <v>3.054433027</v>
      </c>
      <c r="AR16" s="198">
        <v>3.153935395</v>
      </c>
      <c r="AS16" s="198">
        <v>3.1298434390000001</v>
      </c>
      <c r="AT16" s="198">
        <v>3.191859714</v>
      </c>
      <c r="AU16" s="198">
        <v>3.2383871279999998</v>
      </c>
      <c r="AV16" s="198">
        <v>3.2382453</v>
      </c>
      <c r="AW16" s="198">
        <v>3.1225996540000001</v>
      </c>
      <c r="AX16" s="198">
        <v>3.148091403</v>
      </c>
      <c r="AY16" s="198">
        <v>2.9217927970000002</v>
      </c>
      <c r="AZ16" s="198">
        <v>3.119022905</v>
      </c>
      <c r="BA16" s="198">
        <v>3.169784918</v>
      </c>
      <c r="BB16" s="198">
        <v>3.1388601760000001</v>
      </c>
      <c r="BC16" s="291">
        <v>3.07375753</v>
      </c>
      <c r="BD16" s="291">
        <v>3.1738894200000001</v>
      </c>
      <c r="BE16" s="291">
        <v>3.1496450409999999</v>
      </c>
      <c r="BF16" s="291">
        <v>3.2120536739999999</v>
      </c>
      <c r="BG16" s="291">
        <v>3.2588754550000001</v>
      </c>
      <c r="BH16" s="291">
        <v>3.258732728</v>
      </c>
      <c r="BI16" s="291">
        <v>3.142355426</v>
      </c>
      <c r="BJ16" s="291">
        <v>3.1680084549999998</v>
      </c>
      <c r="BK16" s="291">
        <v>2.9731655099999998</v>
      </c>
      <c r="BL16" s="291">
        <v>3.173863436</v>
      </c>
      <c r="BM16" s="291">
        <v>3.2255179780000001</v>
      </c>
      <c r="BN16" s="291">
        <v>3.1940494990000001</v>
      </c>
      <c r="BO16" s="291">
        <v>3.127802178</v>
      </c>
      <c r="BP16" s="291">
        <v>3.2296946470000001</v>
      </c>
      <c r="BQ16" s="291">
        <v>3.2050239889999999</v>
      </c>
      <c r="BR16" s="291">
        <v>3.2685299290000001</v>
      </c>
      <c r="BS16" s="291">
        <v>3.3161749569999999</v>
      </c>
      <c r="BT16" s="291">
        <v>3.316029721</v>
      </c>
      <c r="BU16" s="291">
        <v>3.197606204</v>
      </c>
      <c r="BV16" s="291">
        <v>3.2237102800000002</v>
      </c>
    </row>
    <row r="17" spans="1:74" ht="11.15" customHeight="1" x14ac:dyDescent="0.25">
      <c r="A17" s="610" t="s">
        <v>506</v>
      </c>
      <c r="B17" s="611" t="s">
        <v>1337</v>
      </c>
      <c r="C17" s="198">
        <v>14.025948222</v>
      </c>
      <c r="D17" s="198">
        <v>14.569835131</v>
      </c>
      <c r="E17" s="198">
        <v>13.388290958000001</v>
      </c>
      <c r="F17" s="198">
        <v>11.024312028000001</v>
      </c>
      <c r="G17" s="198">
        <v>11.392208172</v>
      </c>
      <c r="H17" s="198">
        <v>12.690689797999999</v>
      </c>
      <c r="I17" s="198">
        <v>13.692769961</v>
      </c>
      <c r="J17" s="198">
        <v>13.147337869999999</v>
      </c>
      <c r="K17" s="198">
        <v>13.893234444000001</v>
      </c>
      <c r="L17" s="198">
        <v>13.667522981999999</v>
      </c>
      <c r="M17" s="198">
        <v>13.039553664</v>
      </c>
      <c r="N17" s="198">
        <v>12.920699522</v>
      </c>
      <c r="O17" s="198">
        <v>12.042739437</v>
      </c>
      <c r="P17" s="198">
        <v>12.863070298</v>
      </c>
      <c r="Q17" s="198">
        <v>13.266912251999999</v>
      </c>
      <c r="R17" s="198">
        <v>13.158863166</v>
      </c>
      <c r="S17" s="198">
        <v>12.977248845</v>
      </c>
      <c r="T17" s="198">
        <v>14.239881177999999</v>
      </c>
      <c r="U17" s="198">
        <v>14.595960499</v>
      </c>
      <c r="V17" s="198">
        <v>14.500985937999999</v>
      </c>
      <c r="W17" s="198">
        <v>15.053135803</v>
      </c>
      <c r="X17" s="198">
        <v>15.042788679999999</v>
      </c>
      <c r="Y17" s="198">
        <v>14.711195465999999</v>
      </c>
      <c r="Z17" s="198">
        <v>14.592322436</v>
      </c>
      <c r="AA17" s="198">
        <v>13.108106113</v>
      </c>
      <c r="AB17" s="198">
        <v>14.472166923</v>
      </c>
      <c r="AC17" s="198">
        <v>14.234047812</v>
      </c>
      <c r="AD17" s="198">
        <v>13.968710041</v>
      </c>
      <c r="AE17" s="198">
        <v>14.16313682</v>
      </c>
      <c r="AF17" s="198">
        <v>14.570487828999999</v>
      </c>
      <c r="AG17" s="198">
        <v>14.562516260000001</v>
      </c>
      <c r="AH17" s="198">
        <v>14.851426163999999</v>
      </c>
      <c r="AI17" s="198">
        <v>14.960632724</v>
      </c>
      <c r="AJ17" s="198">
        <v>14.017453536</v>
      </c>
      <c r="AK17" s="198">
        <v>14.18893665</v>
      </c>
      <c r="AL17" s="198">
        <v>14.170384546999999</v>
      </c>
      <c r="AM17" s="198">
        <v>13.088666668</v>
      </c>
      <c r="AN17" s="198">
        <v>14.335636337</v>
      </c>
      <c r="AO17" s="198">
        <v>14.137310468000001</v>
      </c>
      <c r="AP17" s="198">
        <v>13.815119842</v>
      </c>
      <c r="AQ17" s="198">
        <v>14.463927289000001</v>
      </c>
      <c r="AR17" s="198">
        <v>14.659108321</v>
      </c>
      <c r="AS17" s="198">
        <v>14.413068448000001</v>
      </c>
      <c r="AT17" s="198">
        <v>14.280909432</v>
      </c>
      <c r="AU17" s="198">
        <v>14.530072650999999</v>
      </c>
      <c r="AV17" s="198">
        <v>14.46207454</v>
      </c>
      <c r="AW17" s="198">
        <v>14.137882552000001</v>
      </c>
      <c r="AX17" s="198">
        <v>13.700236433000001</v>
      </c>
      <c r="AY17" s="198">
        <v>13.347502658</v>
      </c>
      <c r="AZ17" s="198">
        <v>14.257633668</v>
      </c>
      <c r="BA17" s="198">
        <v>13.973417542</v>
      </c>
      <c r="BB17" s="198">
        <v>14.044515260000001</v>
      </c>
      <c r="BC17" s="291">
        <v>13.741748425999999</v>
      </c>
      <c r="BD17" s="291">
        <v>14.283017868</v>
      </c>
      <c r="BE17" s="291">
        <v>14.390934264</v>
      </c>
      <c r="BF17" s="291">
        <v>14.259776618</v>
      </c>
      <c r="BG17" s="291">
        <v>14.646848454000001</v>
      </c>
      <c r="BH17" s="291">
        <v>14.521354854</v>
      </c>
      <c r="BI17" s="291">
        <v>14.081834036</v>
      </c>
      <c r="BJ17" s="291">
        <v>13.984987859</v>
      </c>
      <c r="BK17" s="291">
        <v>13.318479626</v>
      </c>
      <c r="BL17" s="291">
        <v>14.232493402999999</v>
      </c>
      <c r="BM17" s="291">
        <v>13.947226004999999</v>
      </c>
      <c r="BN17" s="291">
        <v>14.018544423</v>
      </c>
      <c r="BO17" s="291">
        <v>13.714675321</v>
      </c>
      <c r="BP17" s="291">
        <v>14.258216387999999</v>
      </c>
      <c r="BQ17" s="291">
        <v>14.366481658</v>
      </c>
      <c r="BR17" s="291">
        <v>14.234815964999999</v>
      </c>
      <c r="BS17" s="291">
        <v>14.623536852999999</v>
      </c>
      <c r="BT17" s="291">
        <v>14.497638564000001</v>
      </c>
      <c r="BU17" s="291">
        <v>14.056242487</v>
      </c>
      <c r="BV17" s="291">
        <v>13.95877591</v>
      </c>
    </row>
    <row r="18" spans="1:74" ht="11.15" customHeight="1" x14ac:dyDescent="0.25">
      <c r="A18" s="610" t="s">
        <v>507</v>
      </c>
      <c r="B18" s="611" t="s">
        <v>1340</v>
      </c>
      <c r="C18" s="198">
        <v>4.2465213387</v>
      </c>
      <c r="D18" s="198">
        <v>4.4669029674000003</v>
      </c>
      <c r="E18" s="198">
        <v>4.3651848530999997</v>
      </c>
      <c r="F18" s="198">
        <v>4.2968679929000002</v>
      </c>
      <c r="G18" s="198">
        <v>4.4248888827000004</v>
      </c>
      <c r="H18" s="198">
        <v>4.6117310471000001</v>
      </c>
      <c r="I18" s="198">
        <v>4.6718312807000002</v>
      </c>
      <c r="J18" s="198">
        <v>4.7834701295000004</v>
      </c>
      <c r="K18" s="198">
        <v>4.6965711396999996</v>
      </c>
      <c r="L18" s="198">
        <v>4.5315159232999997</v>
      </c>
      <c r="M18" s="198">
        <v>4.5942643986</v>
      </c>
      <c r="N18" s="198">
        <v>4.6360227393000004</v>
      </c>
      <c r="O18" s="198">
        <v>4.5395265592999996</v>
      </c>
      <c r="P18" s="198">
        <v>4.7782232252999997</v>
      </c>
      <c r="Q18" s="198">
        <v>4.6680601887000002</v>
      </c>
      <c r="R18" s="198">
        <v>4.5939937006999996</v>
      </c>
      <c r="S18" s="198">
        <v>4.7326534383999999</v>
      </c>
      <c r="T18" s="198">
        <v>4.9350249979000003</v>
      </c>
      <c r="U18" s="198">
        <v>5.0001113596</v>
      </c>
      <c r="V18" s="198">
        <v>5.121031243</v>
      </c>
      <c r="W18" s="198">
        <v>5.0269139402</v>
      </c>
      <c r="X18" s="198">
        <v>4.8480242993999996</v>
      </c>
      <c r="Y18" s="198">
        <v>4.9159886401000001</v>
      </c>
      <c r="Z18" s="198">
        <v>4.9612105323</v>
      </c>
      <c r="AA18" s="198">
        <v>4.5211855715000002</v>
      </c>
      <c r="AB18" s="198">
        <v>4.7611538559</v>
      </c>
      <c r="AC18" s="198">
        <v>4.6503909962999996</v>
      </c>
      <c r="AD18" s="198">
        <v>4.5756536100999998</v>
      </c>
      <c r="AE18" s="198">
        <v>4.7150516004999998</v>
      </c>
      <c r="AF18" s="198">
        <v>4.9184979647000002</v>
      </c>
      <c r="AG18" s="198">
        <v>4.9838438349</v>
      </c>
      <c r="AH18" s="198">
        <v>5.1054022015999996</v>
      </c>
      <c r="AI18" s="198">
        <v>5.0107766879</v>
      </c>
      <c r="AJ18" s="198">
        <v>4.830646497</v>
      </c>
      <c r="AK18" s="198">
        <v>4.8989697102000003</v>
      </c>
      <c r="AL18" s="198">
        <v>4.9444390676000003</v>
      </c>
      <c r="AM18" s="198">
        <v>4.5237506449999998</v>
      </c>
      <c r="AN18" s="198">
        <v>4.7934993820000003</v>
      </c>
      <c r="AO18" s="198">
        <v>4.6740418720000001</v>
      </c>
      <c r="AP18" s="198">
        <v>4.6496738930000001</v>
      </c>
      <c r="AQ18" s="198">
        <v>4.793805538</v>
      </c>
      <c r="AR18" s="198">
        <v>5.0200822839999999</v>
      </c>
      <c r="AS18" s="198">
        <v>5.1006661070000003</v>
      </c>
      <c r="AT18" s="198">
        <v>5.23276013</v>
      </c>
      <c r="AU18" s="198">
        <v>5.1430470650000002</v>
      </c>
      <c r="AV18" s="198">
        <v>5.0232760990000003</v>
      </c>
      <c r="AW18" s="198">
        <v>5.0792738960000001</v>
      </c>
      <c r="AX18" s="198">
        <v>5.0875216490000001</v>
      </c>
      <c r="AY18" s="198">
        <v>4.5349505099999998</v>
      </c>
      <c r="AZ18" s="198">
        <v>4.8093354079999999</v>
      </c>
      <c r="BA18" s="198">
        <v>4.6877817210000003</v>
      </c>
      <c r="BB18" s="198">
        <v>4.6621897089999997</v>
      </c>
      <c r="BC18" s="291">
        <v>4.8089578040000003</v>
      </c>
      <c r="BD18" s="291">
        <v>5.0391542070000002</v>
      </c>
      <c r="BE18" s="291">
        <v>5.121018479</v>
      </c>
      <c r="BF18" s="291">
        <v>5.2554438939999999</v>
      </c>
      <c r="BG18" s="291">
        <v>5.1640057590000001</v>
      </c>
      <c r="BH18" s="291">
        <v>5.0410880090000001</v>
      </c>
      <c r="BI18" s="291">
        <v>5.0983113940000004</v>
      </c>
      <c r="BJ18" s="291">
        <v>5.1072373009999996</v>
      </c>
      <c r="BK18" s="291">
        <v>4.5649254959999999</v>
      </c>
      <c r="BL18" s="291">
        <v>4.841828048</v>
      </c>
      <c r="BM18" s="291">
        <v>4.7191911620000004</v>
      </c>
      <c r="BN18" s="291">
        <v>4.693965092</v>
      </c>
      <c r="BO18" s="291">
        <v>4.8419610510000002</v>
      </c>
      <c r="BP18" s="291">
        <v>5.074246778</v>
      </c>
      <c r="BQ18" s="291">
        <v>5.1569402029999996</v>
      </c>
      <c r="BR18" s="291">
        <v>5.2925534719999998</v>
      </c>
      <c r="BS18" s="291">
        <v>5.2004129990000001</v>
      </c>
      <c r="BT18" s="291">
        <v>5.0771793619999999</v>
      </c>
      <c r="BU18" s="291">
        <v>5.1347314720000004</v>
      </c>
      <c r="BV18" s="291">
        <v>5.1433390729999999</v>
      </c>
    </row>
    <row r="19" spans="1:74" ht="11.15" customHeight="1" x14ac:dyDescent="0.25">
      <c r="A19" s="610" t="s">
        <v>508</v>
      </c>
      <c r="B19" s="612" t="s">
        <v>1343</v>
      </c>
      <c r="C19" s="198">
        <v>3.1113755885000001</v>
      </c>
      <c r="D19" s="198">
        <v>3.3317381058</v>
      </c>
      <c r="E19" s="198">
        <v>3.2297229623999999</v>
      </c>
      <c r="F19" s="198">
        <v>3.1543336086</v>
      </c>
      <c r="G19" s="198">
        <v>3.2823327096999999</v>
      </c>
      <c r="H19" s="198">
        <v>3.4690810851</v>
      </c>
      <c r="I19" s="198">
        <v>3.5271182919999999</v>
      </c>
      <c r="J19" s="198">
        <v>3.6386129504000002</v>
      </c>
      <c r="K19" s="198">
        <v>3.5515595763999999</v>
      </c>
      <c r="L19" s="198">
        <v>3.378761006</v>
      </c>
      <c r="M19" s="198">
        <v>3.4414280658999998</v>
      </c>
      <c r="N19" s="198">
        <v>3.4833377154999998</v>
      </c>
      <c r="O19" s="198">
        <v>3.3699486456000001</v>
      </c>
      <c r="P19" s="198">
        <v>3.6086245449000001</v>
      </c>
      <c r="Q19" s="198">
        <v>3.4981313612</v>
      </c>
      <c r="R19" s="198">
        <v>3.4164767222000001</v>
      </c>
      <c r="S19" s="198">
        <v>3.5551132785999999</v>
      </c>
      <c r="T19" s="198">
        <v>3.7573815091</v>
      </c>
      <c r="U19" s="198">
        <v>3.8202419389000002</v>
      </c>
      <c r="V19" s="198">
        <v>3.9410024393</v>
      </c>
      <c r="W19" s="198">
        <v>3.8467144333999999</v>
      </c>
      <c r="X19" s="198">
        <v>3.6595553163000001</v>
      </c>
      <c r="Y19" s="198">
        <v>3.7274303663000001</v>
      </c>
      <c r="Z19" s="198">
        <v>3.7728229467999999</v>
      </c>
      <c r="AA19" s="198">
        <v>3.3879122475000001</v>
      </c>
      <c r="AB19" s="198">
        <v>3.6278604150999998</v>
      </c>
      <c r="AC19" s="198">
        <v>3.5167782445000002</v>
      </c>
      <c r="AD19" s="198">
        <v>3.4346883431999999</v>
      </c>
      <c r="AE19" s="198">
        <v>3.5740639055000001</v>
      </c>
      <c r="AF19" s="198">
        <v>3.7774103323000001</v>
      </c>
      <c r="AG19" s="198">
        <v>3.8406058412999999</v>
      </c>
      <c r="AH19" s="198">
        <v>3.9620100587999998</v>
      </c>
      <c r="AI19" s="198">
        <v>3.8672194482000002</v>
      </c>
      <c r="AJ19" s="198">
        <v>3.6790626743999999</v>
      </c>
      <c r="AK19" s="198">
        <v>3.7472995341000002</v>
      </c>
      <c r="AL19" s="198">
        <v>3.7929340809999998</v>
      </c>
      <c r="AM19" s="198">
        <v>3.4197034730000002</v>
      </c>
      <c r="AN19" s="198">
        <v>3.6688936970000001</v>
      </c>
      <c r="AO19" s="198">
        <v>3.5552701440000001</v>
      </c>
      <c r="AP19" s="198">
        <v>3.4716119449999998</v>
      </c>
      <c r="AQ19" s="198">
        <v>3.6168532</v>
      </c>
      <c r="AR19" s="198">
        <v>3.8282125530000002</v>
      </c>
      <c r="AS19" s="198">
        <v>3.8947163150000002</v>
      </c>
      <c r="AT19" s="198">
        <v>4.0213825989999998</v>
      </c>
      <c r="AU19" s="198">
        <v>3.9245967469999998</v>
      </c>
      <c r="AV19" s="198">
        <v>3.7313105169999998</v>
      </c>
      <c r="AW19" s="198">
        <v>3.8030243700000002</v>
      </c>
      <c r="AX19" s="198">
        <v>3.8513770749999998</v>
      </c>
      <c r="AY19" s="198">
        <v>3.4148175269999999</v>
      </c>
      <c r="AZ19" s="198">
        <v>3.668540659</v>
      </c>
      <c r="BA19" s="198">
        <v>3.5528502300000002</v>
      </c>
      <c r="BB19" s="198">
        <v>3.4676702420000001</v>
      </c>
      <c r="BC19" s="291">
        <v>3.6155535159999999</v>
      </c>
      <c r="BD19" s="291">
        <v>3.8307576129999998</v>
      </c>
      <c r="BE19" s="291">
        <v>3.898471115</v>
      </c>
      <c r="BF19" s="291">
        <v>4.0274415279999998</v>
      </c>
      <c r="BG19" s="291">
        <v>3.928895088</v>
      </c>
      <c r="BH19" s="291">
        <v>3.7320928750000002</v>
      </c>
      <c r="BI19" s="291">
        <v>3.8051112420000002</v>
      </c>
      <c r="BJ19" s="291">
        <v>3.8543435100000001</v>
      </c>
      <c r="BK19" s="291">
        <v>3.4243989510000001</v>
      </c>
      <c r="BL19" s="291">
        <v>3.6802635609999999</v>
      </c>
      <c r="BM19" s="291">
        <v>3.5635966799999998</v>
      </c>
      <c r="BN19" s="291">
        <v>3.4776977539999998</v>
      </c>
      <c r="BO19" s="291">
        <v>3.626829195</v>
      </c>
      <c r="BP19" s="291">
        <v>3.8438496619999998</v>
      </c>
      <c r="BQ19" s="291">
        <v>3.9121346809999999</v>
      </c>
      <c r="BR19" s="291">
        <v>4.042193632</v>
      </c>
      <c r="BS19" s="291">
        <v>3.9428154389999999</v>
      </c>
      <c r="BT19" s="291">
        <v>3.7443521720000001</v>
      </c>
      <c r="BU19" s="291">
        <v>3.8179868300000002</v>
      </c>
      <c r="BV19" s="291">
        <v>3.8676346289999999</v>
      </c>
    </row>
    <row r="20" spans="1:74" ht="11.15" customHeight="1" x14ac:dyDescent="0.25">
      <c r="A20" s="610" t="s">
        <v>509</v>
      </c>
      <c r="B20" s="611" t="s">
        <v>1344</v>
      </c>
      <c r="C20" s="198">
        <v>7.9221711162000004</v>
      </c>
      <c r="D20" s="198">
        <v>7.8809699180999999</v>
      </c>
      <c r="E20" s="198">
        <v>7.8644464756000003</v>
      </c>
      <c r="F20" s="198">
        <v>7.8911414027999998</v>
      </c>
      <c r="G20" s="198">
        <v>8.4655881907000001</v>
      </c>
      <c r="H20" s="198">
        <v>8.8502844857999996</v>
      </c>
      <c r="I20" s="198">
        <v>8.7486421726000003</v>
      </c>
      <c r="J20" s="198">
        <v>8.8163940298999997</v>
      </c>
      <c r="K20" s="198">
        <v>8.6060757125999992</v>
      </c>
      <c r="L20" s="198">
        <v>8.4520415985999993</v>
      </c>
      <c r="M20" s="198">
        <v>8.0924471737000001</v>
      </c>
      <c r="N20" s="198">
        <v>8.0538560629999996</v>
      </c>
      <c r="O20" s="198">
        <v>8.1593572300999995</v>
      </c>
      <c r="P20" s="198">
        <v>8.1265992281999999</v>
      </c>
      <c r="Q20" s="198">
        <v>8.1491933012000004</v>
      </c>
      <c r="R20" s="198">
        <v>8.2428101982000008</v>
      </c>
      <c r="S20" s="198">
        <v>8.7601915964000003</v>
      </c>
      <c r="T20" s="198">
        <v>9.1707979356999996</v>
      </c>
      <c r="U20" s="198">
        <v>9.0702744275999994</v>
      </c>
      <c r="V20" s="198">
        <v>9.1578743718000002</v>
      </c>
      <c r="W20" s="198">
        <v>8.9069122694999994</v>
      </c>
      <c r="X20" s="198">
        <v>8.7856774380000004</v>
      </c>
      <c r="Y20" s="198">
        <v>8.3971230775999999</v>
      </c>
      <c r="Z20" s="198">
        <v>8.3511015446000005</v>
      </c>
      <c r="AA20" s="198">
        <v>8.8302318795999994</v>
      </c>
      <c r="AB20" s="198">
        <v>8.7899123710999998</v>
      </c>
      <c r="AC20" s="198">
        <v>8.8173392652999993</v>
      </c>
      <c r="AD20" s="198">
        <v>8.9028927216000007</v>
      </c>
      <c r="AE20" s="198">
        <v>9.5134644220000002</v>
      </c>
      <c r="AF20" s="198">
        <v>9.9245456286000007</v>
      </c>
      <c r="AG20" s="198">
        <v>9.8131854376999996</v>
      </c>
      <c r="AH20" s="198">
        <v>9.9062240631999998</v>
      </c>
      <c r="AI20" s="198">
        <v>9.6721027399999997</v>
      </c>
      <c r="AJ20" s="198">
        <v>9.4842495937999995</v>
      </c>
      <c r="AK20" s="198">
        <v>9.0818319014999993</v>
      </c>
      <c r="AL20" s="198">
        <v>9.0287332048</v>
      </c>
      <c r="AM20" s="198">
        <v>9.4763262400000006</v>
      </c>
      <c r="AN20" s="198">
        <v>9.2891879720000006</v>
      </c>
      <c r="AO20" s="198">
        <v>8.9722634990000003</v>
      </c>
      <c r="AP20" s="198">
        <v>8.8456917399999995</v>
      </c>
      <c r="AQ20" s="198">
        <v>9.4007343599999995</v>
      </c>
      <c r="AR20" s="198">
        <v>9.9024618059999998</v>
      </c>
      <c r="AS20" s="198">
        <v>9.9530415780000006</v>
      </c>
      <c r="AT20" s="198">
        <v>10.038290996000001</v>
      </c>
      <c r="AU20" s="198">
        <v>9.8216209649999993</v>
      </c>
      <c r="AV20" s="198">
        <v>9.4132480750000003</v>
      </c>
      <c r="AW20" s="198">
        <v>9.1796123109999996</v>
      </c>
      <c r="AX20" s="198">
        <v>9.4412869290000003</v>
      </c>
      <c r="AY20" s="198">
        <v>9.7136624789999999</v>
      </c>
      <c r="AZ20" s="198">
        <v>9.5628294</v>
      </c>
      <c r="BA20" s="198">
        <v>9.0539494620000003</v>
      </c>
      <c r="BB20" s="198">
        <v>8.8593926809999992</v>
      </c>
      <c r="BC20" s="291">
        <v>9.4280544630000005</v>
      </c>
      <c r="BD20" s="291">
        <v>9.9805319830000006</v>
      </c>
      <c r="BE20" s="291">
        <v>9.9710668630000008</v>
      </c>
      <c r="BF20" s="291">
        <v>10.043353345</v>
      </c>
      <c r="BG20" s="291">
        <v>9.8386991869999996</v>
      </c>
      <c r="BH20" s="291">
        <v>9.4330240439999997</v>
      </c>
      <c r="BI20" s="291">
        <v>9.1882404760000007</v>
      </c>
      <c r="BJ20" s="291">
        <v>9.5073359790000005</v>
      </c>
      <c r="BK20" s="291">
        <v>9.8992007760000007</v>
      </c>
      <c r="BL20" s="291">
        <v>9.7453932549999998</v>
      </c>
      <c r="BM20" s="291">
        <v>9.2289194919999993</v>
      </c>
      <c r="BN20" s="291">
        <v>9.0340685680000004</v>
      </c>
      <c r="BO20" s="291">
        <v>9.6173775149999994</v>
      </c>
      <c r="BP20" s="291">
        <v>10.183282284000001</v>
      </c>
      <c r="BQ20" s="291">
        <v>10.173382339</v>
      </c>
      <c r="BR20" s="291">
        <v>10.246883399</v>
      </c>
      <c r="BS20" s="291">
        <v>10.037305762000001</v>
      </c>
      <c r="BT20" s="291">
        <v>9.6207931890000005</v>
      </c>
      <c r="BU20" s="291">
        <v>9.3664874870000006</v>
      </c>
      <c r="BV20" s="291">
        <v>9.6912697580000007</v>
      </c>
    </row>
    <row r="21" spans="1:74" ht="11.15" customHeight="1" x14ac:dyDescent="0.25">
      <c r="A21" s="610" t="s">
        <v>512</v>
      </c>
      <c r="B21" s="611" t="s">
        <v>1347</v>
      </c>
      <c r="C21" s="198">
        <v>4.0325124557000001</v>
      </c>
      <c r="D21" s="198">
        <v>4.0283070912000003</v>
      </c>
      <c r="E21" s="198">
        <v>4.0296890734000002</v>
      </c>
      <c r="F21" s="198">
        <v>4.0280198047000004</v>
      </c>
      <c r="G21" s="198">
        <v>4.0353771663</v>
      </c>
      <c r="H21" s="198">
        <v>4.0447030323000002</v>
      </c>
      <c r="I21" s="198">
        <v>3.9790956753</v>
      </c>
      <c r="J21" s="198">
        <v>3.9946950376000001</v>
      </c>
      <c r="K21" s="198">
        <v>3.9862696326</v>
      </c>
      <c r="L21" s="198">
        <v>4.0294328237999997</v>
      </c>
      <c r="M21" s="198">
        <v>4.0517298661999996</v>
      </c>
      <c r="N21" s="198">
        <v>4.0665200218999997</v>
      </c>
      <c r="O21" s="198">
        <v>4.3558843966999996</v>
      </c>
      <c r="P21" s="198">
        <v>4.3518318898999997</v>
      </c>
      <c r="Q21" s="198">
        <v>4.3531584455000001</v>
      </c>
      <c r="R21" s="198">
        <v>4.3513912722999999</v>
      </c>
      <c r="S21" s="198">
        <v>4.3586058358999997</v>
      </c>
      <c r="T21" s="198">
        <v>4.3680026941000003</v>
      </c>
      <c r="U21" s="198">
        <v>4.3013176275999996</v>
      </c>
      <c r="V21" s="198">
        <v>4.3166611597999998</v>
      </c>
      <c r="W21" s="198">
        <v>4.3083851297000004</v>
      </c>
      <c r="X21" s="198">
        <v>4.3531545942000003</v>
      </c>
      <c r="Y21" s="198">
        <v>4.3752740970000001</v>
      </c>
      <c r="Z21" s="198">
        <v>4.3902148689000002</v>
      </c>
      <c r="AA21" s="198">
        <v>4.4844964016000004</v>
      </c>
      <c r="AB21" s="198">
        <v>4.4803187026</v>
      </c>
      <c r="AC21" s="198">
        <v>4.4816864173999997</v>
      </c>
      <c r="AD21" s="198">
        <v>4.4798620559</v>
      </c>
      <c r="AE21" s="198">
        <v>4.4873012867000002</v>
      </c>
      <c r="AF21" s="198">
        <v>4.4969936917000002</v>
      </c>
      <c r="AG21" s="198">
        <v>4.4282532403000001</v>
      </c>
      <c r="AH21" s="198">
        <v>4.4440750188000004</v>
      </c>
      <c r="AI21" s="198">
        <v>4.4355415261999998</v>
      </c>
      <c r="AJ21" s="198">
        <v>4.4816820672000004</v>
      </c>
      <c r="AK21" s="198">
        <v>4.5044931945000002</v>
      </c>
      <c r="AL21" s="198">
        <v>4.5199043511000001</v>
      </c>
      <c r="AM21" s="198">
        <v>4.5058953549999998</v>
      </c>
      <c r="AN21" s="198">
        <v>4.6094330930999998</v>
      </c>
      <c r="AO21" s="198">
        <v>4.5868871947000001</v>
      </c>
      <c r="AP21" s="198">
        <v>4.5962652760999996</v>
      </c>
      <c r="AQ21" s="198">
        <v>4.5394692668000003</v>
      </c>
      <c r="AR21" s="198">
        <v>4.6109160428999996</v>
      </c>
      <c r="AS21" s="198">
        <v>4.4467373229999998</v>
      </c>
      <c r="AT21" s="198">
        <v>4.4870096466999998</v>
      </c>
      <c r="AU21" s="198">
        <v>4.5648912972</v>
      </c>
      <c r="AV21" s="198">
        <v>4.5896817071999996</v>
      </c>
      <c r="AW21" s="198">
        <v>4.6881245252000001</v>
      </c>
      <c r="AX21" s="198">
        <v>4.7033230287999999</v>
      </c>
      <c r="AY21" s="198">
        <v>4.6000312752000001</v>
      </c>
      <c r="AZ21" s="198">
        <v>4.7059618885000001</v>
      </c>
      <c r="BA21" s="198">
        <v>4.6828949227000001</v>
      </c>
      <c r="BB21" s="198">
        <v>4.6924897460999997</v>
      </c>
      <c r="BC21" s="291">
        <v>4.6343811199999996</v>
      </c>
      <c r="BD21" s="291">
        <v>4.7074791018999997</v>
      </c>
      <c r="BE21" s="291">
        <v>4.5395060394</v>
      </c>
      <c r="BF21" s="291">
        <v>4.5807091010000001</v>
      </c>
      <c r="BG21" s="291">
        <v>4.6603906769999996</v>
      </c>
      <c r="BH21" s="291">
        <v>4.6857540252999996</v>
      </c>
      <c r="BI21" s="291">
        <v>4.7864719595</v>
      </c>
      <c r="BJ21" s="291">
        <v>4.8020217154999996</v>
      </c>
      <c r="BK21" s="291">
        <v>4.7205403209999997</v>
      </c>
      <c r="BL21" s="291">
        <v>4.8290102421999999</v>
      </c>
      <c r="BM21" s="291">
        <v>4.8053903343000002</v>
      </c>
      <c r="BN21" s="291">
        <v>4.8152151619000003</v>
      </c>
      <c r="BO21" s="291">
        <v>4.7557135745999997</v>
      </c>
      <c r="BP21" s="291">
        <v>4.8305638323000002</v>
      </c>
      <c r="BQ21" s="291">
        <v>4.6585642099999998</v>
      </c>
      <c r="BR21" s="291">
        <v>4.7007549743999997</v>
      </c>
      <c r="BS21" s="291">
        <v>4.7823466289000001</v>
      </c>
      <c r="BT21" s="291">
        <v>4.8083179702000001</v>
      </c>
      <c r="BU21" s="291">
        <v>4.9114502560000002</v>
      </c>
      <c r="BV21" s="291">
        <v>4.9273727627000001</v>
      </c>
    </row>
    <row r="22" spans="1:74" ht="11.15" customHeight="1" x14ac:dyDescent="0.25">
      <c r="A22" s="610" t="s">
        <v>510</v>
      </c>
      <c r="B22" s="611" t="s">
        <v>1427</v>
      </c>
      <c r="C22" s="198">
        <v>34.310570398000003</v>
      </c>
      <c r="D22" s="198">
        <v>34.242649384000003</v>
      </c>
      <c r="E22" s="198">
        <v>33.248674188999999</v>
      </c>
      <c r="F22" s="198">
        <v>33.021113528999997</v>
      </c>
      <c r="G22" s="198">
        <v>33.073326667000003</v>
      </c>
      <c r="H22" s="198">
        <v>32.834269278000001</v>
      </c>
      <c r="I22" s="198">
        <v>33.183102955999999</v>
      </c>
      <c r="J22" s="198">
        <v>32.953657806000002</v>
      </c>
      <c r="K22" s="198">
        <v>34.012736429</v>
      </c>
      <c r="L22" s="198">
        <v>33.353628817999997</v>
      </c>
      <c r="M22" s="198">
        <v>34.927823334000003</v>
      </c>
      <c r="N22" s="198">
        <v>35.904900982000001</v>
      </c>
      <c r="O22" s="198">
        <v>35.451026605999999</v>
      </c>
      <c r="P22" s="198">
        <v>36.642083339000003</v>
      </c>
      <c r="Q22" s="198">
        <v>36.104636743999997</v>
      </c>
      <c r="R22" s="198">
        <v>35.912188571999998</v>
      </c>
      <c r="S22" s="198">
        <v>35.497210699999997</v>
      </c>
      <c r="T22" s="198">
        <v>35.45428004</v>
      </c>
      <c r="U22" s="198">
        <v>35.094288167000002</v>
      </c>
      <c r="V22" s="198">
        <v>34.446468189000001</v>
      </c>
      <c r="W22" s="198">
        <v>35.673978943999998</v>
      </c>
      <c r="X22" s="198">
        <v>34.847167226000003</v>
      </c>
      <c r="Y22" s="198">
        <v>36.327122963000001</v>
      </c>
      <c r="Z22" s="198">
        <v>37.740409878999998</v>
      </c>
      <c r="AA22" s="198">
        <v>36.612219885999998</v>
      </c>
      <c r="AB22" s="198">
        <v>37.185811616999999</v>
      </c>
      <c r="AC22" s="198">
        <v>36.053817862000002</v>
      </c>
      <c r="AD22" s="198">
        <v>35.666194806999997</v>
      </c>
      <c r="AE22" s="198">
        <v>35.96390469</v>
      </c>
      <c r="AF22" s="198">
        <v>35.735274204</v>
      </c>
      <c r="AG22" s="198">
        <v>35.590794557999999</v>
      </c>
      <c r="AH22" s="198">
        <v>35.401530846</v>
      </c>
      <c r="AI22" s="198">
        <v>36.001180417999997</v>
      </c>
      <c r="AJ22" s="198">
        <v>35.232892675000002</v>
      </c>
      <c r="AK22" s="198">
        <v>36.667451040000003</v>
      </c>
      <c r="AL22" s="198">
        <v>38.049032558999997</v>
      </c>
      <c r="AM22" s="198">
        <v>37.451921697000003</v>
      </c>
      <c r="AN22" s="198">
        <v>38.767823984000003</v>
      </c>
      <c r="AO22" s="198">
        <v>38.423330663999998</v>
      </c>
      <c r="AP22" s="198">
        <v>37.504709492000003</v>
      </c>
      <c r="AQ22" s="198">
        <v>37.560036195999999</v>
      </c>
      <c r="AR22" s="198">
        <v>37.190236968999997</v>
      </c>
      <c r="AS22" s="198">
        <v>36.632827169999999</v>
      </c>
      <c r="AT22" s="198">
        <v>36.276590396000003</v>
      </c>
      <c r="AU22" s="198">
        <v>37.075640317000001</v>
      </c>
      <c r="AV22" s="198">
        <v>36.147751810999999</v>
      </c>
      <c r="AW22" s="198">
        <v>37.997139117000003</v>
      </c>
      <c r="AX22" s="198">
        <v>38.835117107999999</v>
      </c>
      <c r="AY22" s="198">
        <v>38.101687769000002</v>
      </c>
      <c r="AZ22" s="198">
        <v>39.367922874000001</v>
      </c>
      <c r="BA22" s="198">
        <v>38.821191374999998</v>
      </c>
      <c r="BB22" s="198">
        <v>38.496205427</v>
      </c>
      <c r="BC22" s="291">
        <v>38.126756681000003</v>
      </c>
      <c r="BD22" s="291">
        <v>37.796748975</v>
      </c>
      <c r="BE22" s="291">
        <v>37.373123919000001</v>
      </c>
      <c r="BF22" s="291">
        <v>36.886505812000003</v>
      </c>
      <c r="BG22" s="291">
        <v>37.691064857999997</v>
      </c>
      <c r="BH22" s="291">
        <v>36.812944956000003</v>
      </c>
      <c r="BI22" s="291">
        <v>38.522475956000001</v>
      </c>
      <c r="BJ22" s="291">
        <v>39.631832862000003</v>
      </c>
      <c r="BK22" s="291">
        <v>38.847980524999997</v>
      </c>
      <c r="BL22" s="291">
        <v>40.141084519000003</v>
      </c>
      <c r="BM22" s="291">
        <v>39.598160256</v>
      </c>
      <c r="BN22" s="291">
        <v>39.278063267999997</v>
      </c>
      <c r="BO22" s="291">
        <v>38.915016643999998</v>
      </c>
      <c r="BP22" s="291">
        <v>38.574509270999997</v>
      </c>
      <c r="BQ22" s="291">
        <v>38.127840575999997</v>
      </c>
      <c r="BR22" s="291">
        <v>37.623276818000001</v>
      </c>
      <c r="BS22" s="291">
        <v>38.448566765000002</v>
      </c>
      <c r="BT22" s="291">
        <v>37.558743411999998</v>
      </c>
      <c r="BU22" s="291">
        <v>39.296002950000002</v>
      </c>
      <c r="BV22" s="291">
        <v>40.408453735000002</v>
      </c>
    </row>
    <row r="23" spans="1:74" ht="11.15" customHeight="1" x14ac:dyDescent="0.25">
      <c r="A23" s="610" t="s">
        <v>261</v>
      </c>
      <c r="B23" s="612" t="s">
        <v>1428</v>
      </c>
      <c r="C23" s="198">
        <v>14.357234384</v>
      </c>
      <c r="D23" s="198">
        <v>13.73531382</v>
      </c>
      <c r="E23" s="198">
        <v>13.560950387</v>
      </c>
      <c r="F23" s="198">
        <v>14.164651263</v>
      </c>
      <c r="G23" s="198">
        <v>14.132404396</v>
      </c>
      <c r="H23" s="198">
        <v>13.953295082</v>
      </c>
      <c r="I23" s="198">
        <v>14.489768219</v>
      </c>
      <c r="J23" s="198">
        <v>14.33466346</v>
      </c>
      <c r="K23" s="198">
        <v>15.137347982</v>
      </c>
      <c r="L23" s="198">
        <v>14.338653546</v>
      </c>
      <c r="M23" s="198">
        <v>15.278533565</v>
      </c>
      <c r="N23" s="198">
        <v>15.709823896</v>
      </c>
      <c r="O23" s="198">
        <v>15.119251375999999</v>
      </c>
      <c r="P23" s="198">
        <v>15.577829015000001</v>
      </c>
      <c r="Q23" s="198">
        <v>15.48420361</v>
      </c>
      <c r="R23" s="198">
        <v>15.807204887999999</v>
      </c>
      <c r="S23" s="198">
        <v>15.580286245</v>
      </c>
      <c r="T23" s="198">
        <v>15.405290029</v>
      </c>
      <c r="U23" s="198">
        <v>15.345351389999999</v>
      </c>
      <c r="V23" s="198">
        <v>14.875573032</v>
      </c>
      <c r="W23" s="198">
        <v>15.684142636000001</v>
      </c>
      <c r="X23" s="198">
        <v>14.766071333999999</v>
      </c>
      <c r="Y23" s="198">
        <v>15.694006034999999</v>
      </c>
      <c r="Z23" s="198">
        <v>16.133902954</v>
      </c>
      <c r="AA23" s="198">
        <v>15.218628388000001</v>
      </c>
      <c r="AB23" s="198">
        <v>15.406880039000001</v>
      </c>
      <c r="AC23" s="198">
        <v>14.748226058</v>
      </c>
      <c r="AD23" s="198">
        <v>15.044855145</v>
      </c>
      <c r="AE23" s="198">
        <v>15.176902657999999</v>
      </c>
      <c r="AF23" s="198">
        <v>15.082612683000001</v>
      </c>
      <c r="AG23" s="198">
        <v>15.070746193</v>
      </c>
      <c r="AH23" s="198">
        <v>14.678967132</v>
      </c>
      <c r="AI23" s="198">
        <v>15.535622756</v>
      </c>
      <c r="AJ23" s="198">
        <v>14.603378448999999</v>
      </c>
      <c r="AK23" s="198">
        <v>15.377424317999999</v>
      </c>
      <c r="AL23" s="198">
        <v>15.866567633000001</v>
      </c>
      <c r="AM23" s="198">
        <v>15.751878839</v>
      </c>
      <c r="AN23" s="198">
        <v>16.213786087999999</v>
      </c>
      <c r="AO23" s="198">
        <v>16.112787604000001</v>
      </c>
      <c r="AP23" s="198">
        <v>16.436117595999999</v>
      </c>
      <c r="AQ23" s="198">
        <v>16.198868359999999</v>
      </c>
      <c r="AR23" s="198">
        <v>16.014315197999998</v>
      </c>
      <c r="AS23" s="198">
        <v>15.946792615</v>
      </c>
      <c r="AT23" s="198">
        <v>15.461432049000001</v>
      </c>
      <c r="AU23" s="198">
        <v>16.278491077999998</v>
      </c>
      <c r="AV23" s="198">
        <v>15.335896114000001</v>
      </c>
      <c r="AW23" s="198">
        <v>16.274162367999999</v>
      </c>
      <c r="AX23" s="198">
        <v>16.714907074999999</v>
      </c>
      <c r="AY23" s="198">
        <v>16.071487422000001</v>
      </c>
      <c r="AZ23" s="198">
        <v>16.542423181</v>
      </c>
      <c r="BA23" s="198">
        <v>16.439450566000001</v>
      </c>
      <c r="BB23" s="198">
        <v>16.769100414</v>
      </c>
      <c r="BC23" s="291">
        <v>16.527213868</v>
      </c>
      <c r="BD23" s="291">
        <v>16.339053402000001</v>
      </c>
      <c r="BE23" s="291">
        <v>16.270211013000001</v>
      </c>
      <c r="BF23" s="291">
        <v>15.775363515</v>
      </c>
      <c r="BG23" s="291">
        <v>16.608392903999999</v>
      </c>
      <c r="BH23" s="291">
        <v>15.647373835</v>
      </c>
      <c r="BI23" s="291">
        <v>16.603979584000001</v>
      </c>
      <c r="BJ23" s="291">
        <v>17.053339155</v>
      </c>
      <c r="BK23" s="291">
        <v>16.420925822000001</v>
      </c>
      <c r="BL23" s="291">
        <v>16.900358728</v>
      </c>
      <c r="BM23" s="291">
        <v>16.795528167000001</v>
      </c>
      <c r="BN23" s="291">
        <v>17.131125924999999</v>
      </c>
      <c r="BO23" s="291">
        <v>16.884874992</v>
      </c>
      <c r="BP23" s="291">
        <v>16.693319525</v>
      </c>
      <c r="BQ23" s="291">
        <v>16.623235005000002</v>
      </c>
      <c r="BR23" s="291">
        <v>16.119458916999999</v>
      </c>
      <c r="BS23" s="291">
        <v>16.967518751</v>
      </c>
      <c r="BT23" s="291">
        <v>15.989159904999999</v>
      </c>
      <c r="BU23" s="291">
        <v>16.963025801000001</v>
      </c>
      <c r="BV23" s="291">
        <v>17.420493218000001</v>
      </c>
    </row>
    <row r="24" spans="1:74" ht="11.15" customHeight="1" x14ac:dyDescent="0.25">
      <c r="A24" s="610" t="s">
        <v>511</v>
      </c>
      <c r="B24" s="612" t="s">
        <v>1429</v>
      </c>
      <c r="C24" s="198">
        <v>4.2907858178999998</v>
      </c>
      <c r="D24" s="198">
        <v>4.6220102180999998</v>
      </c>
      <c r="E24" s="198">
        <v>4.5971836624</v>
      </c>
      <c r="F24" s="198">
        <v>4.5357971188999997</v>
      </c>
      <c r="G24" s="198">
        <v>4.6024564713</v>
      </c>
      <c r="H24" s="198">
        <v>4.5284067920000002</v>
      </c>
      <c r="I24" s="198">
        <v>4.2944426828999998</v>
      </c>
      <c r="J24" s="198">
        <v>4.1989277482</v>
      </c>
      <c r="K24" s="198">
        <v>4.2703888340000002</v>
      </c>
      <c r="L24" s="198">
        <v>4.3830472685000004</v>
      </c>
      <c r="M24" s="198">
        <v>4.5664268854000003</v>
      </c>
      <c r="N24" s="198">
        <v>4.6182671546999998</v>
      </c>
      <c r="O24" s="198">
        <v>4.5302933755000003</v>
      </c>
      <c r="P24" s="198">
        <v>4.8800064046999996</v>
      </c>
      <c r="Q24" s="198">
        <v>4.8537940544999998</v>
      </c>
      <c r="R24" s="198">
        <v>4.7889809729000001</v>
      </c>
      <c r="S24" s="198">
        <v>4.8593611865000002</v>
      </c>
      <c r="T24" s="198">
        <v>4.7811781250000003</v>
      </c>
      <c r="U24" s="198">
        <v>4.5341543632999999</v>
      </c>
      <c r="V24" s="198">
        <v>4.4333078762999998</v>
      </c>
      <c r="W24" s="198">
        <v>4.5087578514000004</v>
      </c>
      <c r="X24" s="198">
        <v>4.6277047720000004</v>
      </c>
      <c r="Y24" s="198">
        <v>4.8213204636000002</v>
      </c>
      <c r="Z24" s="198">
        <v>4.8760544070999998</v>
      </c>
      <c r="AA24" s="198">
        <v>4.8599772512000001</v>
      </c>
      <c r="AB24" s="198">
        <v>5.2351400112000004</v>
      </c>
      <c r="AC24" s="198">
        <v>5.2070201046999998</v>
      </c>
      <c r="AD24" s="198">
        <v>5.1374903688</v>
      </c>
      <c r="AE24" s="198">
        <v>5.2129923746999998</v>
      </c>
      <c r="AF24" s="198">
        <v>5.1291196828999999</v>
      </c>
      <c r="AG24" s="198">
        <v>4.8641192152999997</v>
      </c>
      <c r="AH24" s="198">
        <v>4.7559338084</v>
      </c>
      <c r="AI24" s="198">
        <v>4.8368745185000002</v>
      </c>
      <c r="AJ24" s="198">
        <v>4.9644775852</v>
      </c>
      <c r="AK24" s="198">
        <v>5.1721833073000001</v>
      </c>
      <c r="AL24" s="198">
        <v>5.2309004140999997</v>
      </c>
      <c r="AM24" s="198">
        <v>5.0126817829999997</v>
      </c>
      <c r="AN24" s="198">
        <v>5.5375604940000001</v>
      </c>
      <c r="AO24" s="198">
        <v>5.6106988329999998</v>
      </c>
      <c r="AP24" s="198">
        <v>5.1672376069999997</v>
      </c>
      <c r="AQ24" s="198">
        <v>5.5115650799999996</v>
      </c>
      <c r="AR24" s="198">
        <v>5.3789150149999996</v>
      </c>
      <c r="AS24" s="198">
        <v>4.938816503</v>
      </c>
      <c r="AT24" s="198">
        <v>5.0992794229999996</v>
      </c>
      <c r="AU24" s="198">
        <v>5.1220898100000003</v>
      </c>
      <c r="AV24" s="198">
        <v>5.1799668649999999</v>
      </c>
      <c r="AW24" s="198">
        <v>5.4695318430000004</v>
      </c>
      <c r="AX24" s="198">
        <v>5.5322570789999999</v>
      </c>
      <c r="AY24" s="198">
        <v>5.3368688730000002</v>
      </c>
      <c r="AZ24" s="198">
        <v>5.729299009</v>
      </c>
      <c r="BA24" s="198">
        <v>5.7243582200000001</v>
      </c>
      <c r="BB24" s="198">
        <v>5.6392449180000002</v>
      </c>
      <c r="BC24" s="291">
        <v>5.7237276350000004</v>
      </c>
      <c r="BD24" s="291">
        <v>5.6310413779999999</v>
      </c>
      <c r="BE24" s="291">
        <v>5.3370446850000004</v>
      </c>
      <c r="BF24" s="291">
        <v>5.2173111529999998</v>
      </c>
      <c r="BG24" s="291">
        <v>5.3077652210000004</v>
      </c>
      <c r="BH24" s="291">
        <v>5.4502072889999997</v>
      </c>
      <c r="BI24" s="291">
        <v>5.6817257400000001</v>
      </c>
      <c r="BJ24" s="291">
        <v>5.7476875979999997</v>
      </c>
      <c r="BK24" s="291">
        <v>5.6248710229999999</v>
      </c>
      <c r="BL24" s="291">
        <v>6.0382819410000002</v>
      </c>
      <c r="BM24" s="291">
        <v>6.0330769980000003</v>
      </c>
      <c r="BN24" s="291">
        <v>5.9434132210000001</v>
      </c>
      <c r="BO24" s="291">
        <v>6.0324127010000002</v>
      </c>
      <c r="BP24" s="291">
        <v>5.9347710899999999</v>
      </c>
      <c r="BQ24" s="291">
        <v>5.6250562339999997</v>
      </c>
      <c r="BR24" s="291">
        <v>5.4989213000000001</v>
      </c>
      <c r="BS24" s="291">
        <v>5.594211381</v>
      </c>
      <c r="BT24" s="291">
        <v>5.7442689339999999</v>
      </c>
      <c r="BU24" s="291">
        <v>5.9881652269999996</v>
      </c>
      <c r="BV24" s="291">
        <v>6.0576536519999999</v>
      </c>
    </row>
    <row r="25" spans="1:74" ht="11.15" customHeight="1" x14ac:dyDescent="0.25">
      <c r="A25" s="610" t="s">
        <v>256</v>
      </c>
      <c r="B25" s="612" t="s">
        <v>1430</v>
      </c>
      <c r="C25" s="199">
        <v>3.8283</v>
      </c>
      <c r="D25" s="199">
        <v>4.0701999999999998</v>
      </c>
      <c r="E25" s="199">
        <v>3.5445000000000002</v>
      </c>
      <c r="F25" s="199">
        <v>3.1623999999999999</v>
      </c>
      <c r="G25" s="199">
        <v>2.8094000000000001</v>
      </c>
      <c r="H25" s="199">
        <v>2.9445000000000001</v>
      </c>
      <c r="I25" s="199">
        <v>3.0628000000000002</v>
      </c>
      <c r="J25" s="199">
        <v>3.1185999999999998</v>
      </c>
      <c r="K25" s="199">
        <v>3.1438000000000001</v>
      </c>
      <c r="L25" s="199">
        <v>3.2353000000000001</v>
      </c>
      <c r="M25" s="199">
        <v>3.5207000000000002</v>
      </c>
      <c r="N25" s="199">
        <v>3.9763000000000002</v>
      </c>
      <c r="O25" s="199">
        <v>3.8218000000000001</v>
      </c>
      <c r="P25" s="199">
        <v>3.8820000000000001</v>
      </c>
      <c r="Q25" s="199">
        <v>3.6246</v>
      </c>
      <c r="R25" s="199">
        <v>3.2376</v>
      </c>
      <c r="S25" s="199">
        <v>2.9085999999999999</v>
      </c>
      <c r="T25" s="199">
        <v>3.0438000000000001</v>
      </c>
      <c r="U25" s="199">
        <v>3.1044</v>
      </c>
      <c r="V25" s="199">
        <v>3.0918999999999999</v>
      </c>
      <c r="W25" s="199">
        <v>3.2997000000000001</v>
      </c>
      <c r="X25" s="199">
        <v>3.3254999999999999</v>
      </c>
      <c r="Y25" s="199">
        <v>3.5009999999999999</v>
      </c>
      <c r="Z25" s="199">
        <v>4.12</v>
      </c>
      <c r="AA25" s="199">
        <v>3.7831000000000001</v>
      </c>
      <c r="AB25" s="199">
        <v>3.8224999999999998</v>
      </c>
      <c r="AC25" s="199">
        <v>3.4918</v>
      </c>
      <c r="AD25" s="199">
        <v>3.0186999999999999</v>
      </c>
      <c r="AE25" s="199">
        <v>2.9655</v>
      </c>
      <c r="AF25" s="199">
        <v>3.1320000000000001</v>
      </c>
      <c r="AG25" s="199">
        <v>3.1097999999999999</v>
      </c>
      <c r="AH25" s="199">
        <v>3.3262999999999998</v>
      </c>
      <c r="AI25" s="199">
        <v>3.1659999999999999</v>
      </c>
      <c r="AJ25" s="199">
        <v>3.2393000000000001</v>
      </c>
      <c r="AK25" s="199">
        <v>3.4653</v>
      </c>
      <c r="AL25" s="199">
        <v>4.0125999999999999</v>
      </c>
      <c r="AM25" s="199">
        <v>3.7637</v>
      </c>
      <c r="AN25" s="199">
        <v>3.9257</v>
      </c>
      <c r="AO25" s="199">
        <v>3.5179</v>
      </c>
      <c r="AP25" s="199">
        <v>3.1989000000000001</v>
      </c>
      <c r="AQ25" s="199">
        <v>3.0053000000000001</v>
      </c>
      <c r="AR25" s="199">
        <v>3.0950000000000002</v>
      </c>
      <c r="AS25" s="199">
        <v>3.0750999999999999</v>
      </c>
      <c r="AT25" s="199">
        <v>3.1331000000000002</v>
      </c>
      <c r="AU25" s="199">
        <v>3.1057000000000001</v>
      </c>
      <c r="AV25" s="199">
        <v>3.0897999999999999</v>
      </c>
      <c r="AW25" s="199">
        <v>3.444</v>
      </c>
      <c r="AX25" s="199">
        <v>3.7789999999999999</v>
      </c>
      <c r="AY25" s="199">
        <v>3.5757914670000002</v>
      </c>
      <c r="AZ25" s="199">
        <v>3.8198983279999998</v>
      </c>
      <c r="BA25" s="199">
        <v>3.5154437870000002</v>
      </c>
      <c r="BB25" s="199">
        <v>3.1803488689999999</v>
      </c>
      <c r="BC25" s="454">
        <v>2.9202570090000002</v>
      </c>
      <c r="BD25" s="454">
        <v>2.9494874609999999</v>
      </c>
      <c r="BE25" s="454">
        <v>3.078179209</v>
      </c>
      <c r="BF25" s="454">
        <v>3.176373227</v>
      </c>
      <c r="BG25" s="454">
        <v>3.099865393</v>
      </c>
      <c r="BH25" s="454">
        <v>3.1293093980000002</v>
      </c>
      <c r="BI25" s="454">
        <v>3.3666883510000001</v>
      </c>
      <c r="BJ25" s="454">
        <v>3.8452618470000002</v>
      </c>
      <c r="BK25" s="454">
        <v>3.50474906</v>
      </c>
      <c r="BL25" s="454">
        <v>3.7439512370000001</v>
      </c>
      <c r="BM25" s="454">
        <v>3.4456139069999998</v>
      </c>
      <c r="BN25" s="454">
        <v>3.1172518380000001</v>
      </c>
      <c r="BO25" s="454">
        <v>2.8623858379999998</v>
      </c>
      <c r="BP25" s="454">
        <v>2.8910289819999999</v>
      </c>
      <c r="BQ25" s="454">
        <v>3.0171350079999999</v>
      </c>
      <c r="BR25" s="454">
        <v>3.1133560760000001</v>
      </c>
      <c r="BS25" s="454">
        <v>3.0383854650000002</v>
      </c>
      <c r="BT25" s="454">
        <v>3.06723787</v>
      </c>
      <c r="BU25" s="454">
        <v>3.29984732</v>
      </c>
      <c r="BV25" s="454">
        <v>3.7688051429999998</v>
      </c>
    </row>
    <row r="26" spans="1:74" ht="24.75" customHeight="1" x14ac:dyDescent="0.2">
      <c r="B26" s="687" t="s">
        <v>1431</v>
      </c>
      <c r="C26" s="681"/>
      <c r="D26" s="681"/>
      <c r="E26" s="681"/>
      <c r="F26" s="681"/>
      <c r="G26" s="681"/>
      <c r="H26" s="681"/>
      <c r="I26" s="681"/>
      <c r="J26" s="681"/>
      <c r="K26" s="681"/>
      <c r="L26" s="681"/>
      <c r="M26" s="681"/>
      <c r="N26" s="681"/>
      <c r="O26" s="681"/>
      <c r="P26" s="681"/>
      <c r="Q26" s="681"/>
    </row>
    <row r="27" spans="1:74" ht="32.25" customHeight="1" x14ac:dyDescent="0.2">
      <c r="B27" s="681" t="s">
        <v>1432</v>
      </c>
      <c r="C27" s="681"/>
      <c r="D27" s="681"/>
      <c r="E27" s="681"/>
      <c r="F27" s="681"/>
      <c r="G27" s="681"/>
      <c r="H27" s="681"/>
      <c r="I27" s="681"/>
      <c r="J27" s="681"/>
      <c r="K27" s="681"/>
      <c r="L27" s="681"/>
      <c r="M27" s="681"/>
      <c r="N27" s="681"/>
      <c r="O27" s="681"/>
      <c r="P27" s="681"/>
      <c r="Q27" s="681"/>
    </row>
    <row r="28" spans="1:74" ht="12" customHeight="1" x14ac:dyDescent="0.2">
      <c r="B28" s="597" t="s">
        <v>1288</v>
      </c>
      <c r="C28" s="595"/>
      <c r="D28" s="595"/>
      <c r="E28" s="595"/>
      <c r="F28" s="595"/>
      <c r="G28" s="595"/>
      <c r="H28" s="595"/>
      <c r="I28" s="595"/>
      <c r="J28" s="595"/>
      <c r="K28" s="595"/>
      <c r="L28" s="595"/>
      <c r="M28" s="595"/>
      <c r="N28" s="595"/>
      <c r="O28" s="595"/>
      <c r="P28" s="595"/>
      <c r="Q28" s="595"/>
    </row>
    <row r="29" spans="1:74" ht="12" customHeight="1" x14ac:dyDescent="0.2">
      <c r="B29" s="645" t="str">
        <f>Dates!$G$2</f>
        <v>EIA completed modeling and analysis for this report on Thursday, May 2, 2024.</v>
      </c>
      <c r="C29" s="638"/>
      <c r="D29" s="638"/>
      <c r="E29" s="638"/>
      <c r="F29" s="638"/>
      <c r="G29" s="638"/>
      <c r="H29" s="638"/>
      <c r="I29" s="638"/>
      <c r="J29" s="638"/>
      <c r="K29" s="638"/>
      <c r="L29" s="638"/>
      <c r="M29" s="638"/>
      <c r="N29" s="638"/>
      <c r="O29" s="638"/>
      <c r="P29" s="638"/>
      <c r="Q29" s="638"/>
    </row>
    <row r="30" spans="1:74" ht="12" customHeight="1" x14ac:dyDescent="0.25">
      <c r="B30" s="660" t="s">
        <v>708</v>
      </c>
      <c r="C30" s="661"/>
      <c r="D30" s="661"/>
      <c r="E30" s="661"/>
      <c r="F30" s="661"/>
      <c r="G30" s="661"/>
      <c r="H30" s="661"/>
      <c r="I30" s="661"/>
      <c r="J30" s="661"/>
      <c r="K30" s="661"/>
      <c r="L30" s="661"/>
      <c r="M30" s="661"/>
      <c r="N30" s="661"/>
      <c r="O30" s="661"/>
      <c r="P30" s="661"/>
      <c r="Q30" s="661"/>
    </row>
    <row r="31" spans="1:74" ht="12" customHeight="1" x14ac:dyDescent="0.2">
      <c r="B31" s="634" t="s">
        <v>290</v>
      </c>
      <c r="C31" s="662"/>
      <c r="D31" s="662"/>
      <c r="E31" s="662"/>
      <c r="F31" s="662"/>
      <c r="G31" s="662"/>
      <c r="H31" s="662"/>
      <c r="I31" s="662"/>
      <c r="J31" s="662"/>
      <c r="K31" s="662"/>
      <c r="L31" s="662"/>
      <c r="M31" s="662"/>
      <c r="N31" s="662"/>
      <c r="O31" s="662"/>
      <c r="P31" s="662"/>
      <c r="Q31" s="663"/>
    </row>
    <row r="32" spans="1:74" ht="12" customHeight="1" x14ac:dyDescent="0.2">
      <c r="B32" s="634" t="s">
        <v>727</v>
      </c>
      <c r="C32" s="663"/>
      <c r="D32" s="663"/>
      <c r="E32" s="663"/>
      <c r="F32" s="663"/>
      <c r="G32" s="663"/>
      <c r="H32" s="663"/>
      <c r="I32" s="663"/>
      <c r="J32" s="663"/>
      <c r="K32" s="663"/>
      <c r="L32" s="663"/>
      <c r="M32" s="663"/>
      <c r="N32" s="663"/>
      <c r="O32" s="663"/>
      <c r="P32" s="663"/>
      <c r="Q32" s="663"/>
    </row>
    <row r="33" spans="2:17" ht="12" customHeight="1" x14ac:dyDescent="0.2">
      <c r="B33" s="588" t="s">
        <v>1317</v>
      </c>
      <c r="C33" s="596"/>
      <c r="D33" s="596"/>
      <c r="E33" s="596"/>
      <c r="F33" s="596"/>
      <c r="G33" s="596"/>
      <c r="H33" s="596"/>
      <c r="I33" s="596"/>
      <c r="J33" s="596"/>
      <c r="K33" s="596"/>
      <c r="L33" s="596"/>
      <c r="M33" s="596"/>
      <c r="N33" s="596"/>
      <c r="O33" s="596"/>
      <c r="P33" s="596"/>
      <c r="Q33" s="594"/>
    </row>
    <row r="34" spans="2:17" ht="12.5" x14ac:dyDescent="0.2">
      <c r="B34" s="686" t="s">
        <v>1318</v>
      </c>
      <c r="C34" s="680"/>
      <c r="D34" s="680"/>
      <c r="E34" s="680"/>
      <c r="F34" s="680"/>
      <c r="G34" s="680"/>
      <c r="H34" s="680"/>
      <c r="I34" s="680"/>
      <c r="J34" s="680"/>
      <c r="K34" s="680"/>
      <c r="L34" s="680"/>
      <c r="M34" s="680"/>
      <c r="N34" s="680"/>
      <c r="O34" s="680"/>
      <c r="P34" s="680"/>
      <c r="Q34" s="680"/>
    </row>
    <row r="35" spans="2:17" ht="12.5" x14ac:dyDescent="0.2">
      <c r="B35" s="673" t="s">
        <v>1319</v>
      </c>
      <c r="C35" s="680"/>
      <c r="D35" s="680"/>
      <c r="E35" s="680"/>
      <c r="F35" s="680"/>
      <c r="G35" s="680"/>
      <c r="H35" s="680"/>
      <c r="I35" s="680"/>
      <c r="J35" s="680"/>
      <c r="K35" s="680"/>
      <c r="L35" s="680"/>
      <c r="M35" s="680"/>
      <c r="N35" s="680"/>
      <c r="O35" s="680"/>
      <c r="P35" s="680"/>
      <c r="Q35" s="680"/>
    </row>
  </sheetData>
  <mergeCells count="16">
    <mergeCell ref="B1:Q1"/>
    <mergeCell ref="B2:Q2"/>
    <mergeCell ref="B32:Q32"/>
    <mergeCell ref="B34:Q34"/>
    <mergeCell ref="B35:Q35"/>
    <mergeCell ref="C3:N3"/>
    <mergeCell ref="O3:Z3"/>
    <mergeCell ref="B26:Q26"/>
    <mergeCell ref="B27:Q27"/>
    <mergeCell ref="B29:Q29"/>
    <mergeCell ref="B30:Q30"/>
    <mergeCell ref="AA3:AL3"/>
    <mergeCell ref="AM3:AX3"/>
    <mergeCell ref="AY3:BJ3"/>
    <mergeCell ref="BK3:BV3"/>
    <mergeCell ref="B31:Q31"/>
  </mergeCells>
  <pageMargins left="0.25" right="0.25" top="0.25" bottom="0.25" header="0.5" footer="0.5"/>
  <pageSetup scale="1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Dates</vt:lpstr>
      <vt:lpstr>Contents</vt:lpstr>
      <vt:lpstr>1tab</vt:lpstr>
      <vt:lpstr>2tab</vt:lpstr>
      <vt:lpstr>3atab</vt:lpstr>
      <vt:lpstr>3btab</vt:lpstr>
      <vt:lpstr>3ctab</vt:lpstr>
      <vt:lpstr>3dtab</vt:lpstr>
      <vt:lpstr>3etab</vt:lpstr>
      <vt:lpstr>4atab</vt:lpstr>
      <vt:lpstr>4btab</vt:lpstr>
      <vt:lpstr>4ctab</vt:lpstr>
      <vt:lpstr>5atab</vt:lpstr>
      <vt:lpstr>5btab</vt:lpstr>
      <vt:lpstr>6tab</vt:lpstr>
      <vt:lpstr>7atab</vt:lpstr>
      <vt:lpstr>7btab</vt:lpstr>
      <vt:lpstr>7ctab</vt:lpstr>
      <vt:lpstr>7d(1)tab</vt:lpstr>
      <vt:lpstr>7d(2)tab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'3etab'!Print_Area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cp:lastModifiedBy>
  <cp:lastPrinted>2023-03-01T21:02:34Z</cp:lastPrinted>
  <dcterms:created xsi:type="dcterms:W3CDTF">2006-10-10T12:45:59Z</dcterms:created>
  <dcterms:modified xsi:type="dcterms:W3CDTF">2024-05-02T19:44:04Z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