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86" yWindow="65401" windowWidth="17400" windowHeight="11640" activeTab="4"/>
  </bookViews>
  <sheets>
    <sheet name="AC_Figure 1" sheetId="1" r:id="rId1"/>
    <sheet name="AC_Figure 2" sheetId="2" r:id="rId2"/>
    <sheet name="AC_Figure 3" sheetId="3" r:id="rId3"/>
    <sheet name="AC_Did You Know" sheetId="4" r:id="rId4"/>
    <sheet name="AC_Figure 2_ne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<sst xmlns="http://schemas.openxmlformats.org/spreadsheetml/2006/main" count="76" uniqueCount="55">
  <si>
    <t>Hot-Humid</t>
  </si>
  <si>
    <t>Marine</t>
  </si>
  <si>
    <t>Total Homes</t>
  </si>
  <si>
    <t>Air Conditioning Equipment</t>
  </si>
  <si>
    <t>Use Air Conditioning Equipment</t>
  </si>
  <si>
    <t>Have Air Conditioning Equipment But</t>
  </si>
  <si>
    <t>Do Not Use It</t>
  </si>
  <si>
    <t>Do Not Have Air Conditioning Equipment</t>
  </si>
  <si>
    <t>Very Cold/Cold</t>
  </si>
  <si>
    <t xml:space="preserve">Mixed Dry/Hot-Dry </t>
  </si>
  <si>
    <t xml:space="preserve">Total U.S. </t>
  </si>
  <si>
    <t>Mixed-Humid</t>
  </si>
  <si>
    <t>Pre-1940</t>
  </si>
  <si>
    <t>1940s</t>
  </si>
  <si>
    <t>1950s</t>
  </si>
  <si>
    <t>1960s</t>
  </si>
  <si>
    <t>1970s</t>
  </si>
  <si>
    <t>1980s</t>
  </si>
  <si>
    <t>1990s</t>
  </si>
  <si>
    <t>2000s</t>
  </si>
  <si>
    <t xml:space="preserve">Have Air Conditioning Equipment </t>
  </si>
  <si>
    <t>Total US - Have AC Equipment</t>
  </si>
  <si>
    <t>NE Central</t>
  </si>
  <si>
    <t>MW Central</t>
  </si>
  <si>
    <t>SO Central</t>
  </si>
  <si>
    <t>W Central</t>
  </si>
  <si>
    <t>NE WW</t>
  </si>
  <si>
    <t>MW WW</t>
  </si>
  <si>
    <t>SO WW</t>
  </si>
  <si>
    <t>W WW</t>
  </si>
  <si>
    <t>1993</t>
  </si>
  <si>
    <t>Age of Central Air Conditioning</t>
  </si>
  <si>
    <t>15 or more years old</t>
  </si>
  <si>
    <t>Have Central AC (from Table 31)</t>
  </si>
  <si>
    <t>less than 5 years old</t>
  </si>
  <si>
    <t>1980</t>
  </si>
  <si>
    <t>2009 - Table HC7.3</t>
  </si>
  <si>
    <t>NE NO AC</t>
  </si>
  <si>
    <t>MW NO AC</t>
  </si>
  <si>
    <t>SO NO AC</t>
  </si>
  <si>
    <t>W NO AC</t>
  </si>
  <si>
    <t>NE Central Percent</t>
  </si>
  <si>
    <t>MW Central  Percent</t>
  </si>
  <si>
    <t>SO Central Percent</t>
  </si>
  <si>
    <t>W Central Percent</t>
  </si>
  <si>
    <t>Equipment Used</t>
  </si>
  <si>
    <t>5 to 14 years old</t>
  </si>
  <si>
    <t>Have Central AC (from Table 3.14)</t>
  </si>
  <si>
    <t>Have Central AC (from Table HC7.3)</t>
  </si>
  <si>
    <t xml:space="preserve"> </t>
  </si>
  <si>
    <t>Have Room AC</t>
  </si>
  <si>
    <t>Do not have AC</t>
  </si>
  <si>
    <t>Total</t>
  </si>
  <si>
    <t>Percentages</t>
  </si>
  <si>
    <t>Have Central AC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</si>
</sst>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0.0"/>
    <numFmt numFmtId="166" formatCode="0.0%"/>
    <numFmt numFmtId="16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indent="1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Alignment="1">
      <alignment horizontal="left" indent="2"/>
    </xf>
    <xf numFmtId="166" fontId="3" fillId="0" borderId="0" xfId="57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165" fontId="3" fillId="0" borderId="0" xfId="57" applyNumberFormat="1" applyFont="1" applyAlignment="1">
      <alignment horizontal="right" indent="1"/>
    </xf>
    <xf numFmtId="0" fontId="39" fillId="0" borderId="0" xfId="0" applyFont="1" applyAlignment="1">
      <alignment/>
    </xf>
    <xf numFmtId="0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1"/>
    </xf>
    <xf numFmtId="164" fontId="5" fillId="0" borderId="0" xfId="0" applyNumberFormat="1" applyFont="1" applyAlignment="1">
      <alignment horizontal="left" indent="2"/>
    </xf>
    <xf numFmtId="164" fontId="5" fillId="0" borderId="0" xfId="0" applyNumberFormat="1" applyFont="1" applyAlignment="1">
      <alignment/>
    </xf>
    <xf numFmtId="0" fontId="39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5" fontId="39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9" fontId="0" fillId="0" borderId="0" xfId="57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5" fontId="39" fillId="0" borderId="0" xfId="57" applyNumberFormat="1" applyFont="1" applyAlignment="1">
      <alignment/>
    </xf>
    <xf numFmtId="165" fontId="0" fillId="0" borderId="0" xfId="0" applyNumberFormat="1" applyAlignment="1">
      <alignment/>
    </xf>
    <xf numFmtId="9" fontId="5" fillId="0" borderId="0" xfId="57" applyFont="1" applyAlignment="1">
      <alignment/>
    </xf>
    <xf numFmtId="9" fontId="39" fillId="0" borderId="0" xfId="57" applyFont="1" applyAlignment="1">
      <alignment/>
    </xf>
    <xf numFmtId="9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with central  air condtioning</a:t>
            </a:r>
          </a:p>
        </c:rich>
      </c:tx>
      <c:layout>
        <c:manualLayout>
          <c:xMode val="factor"/>
          <c:yMode val="factor"/>
          <c:x val="-0.217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18"/>
          <c:w val="0.838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1980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2'!$B$10:$E$10</c:f>
              <c:numCache/>
            </c:numRef>
          </c:val>
        </c:ser>
        <c:ser>
          <c:idx val="1"/>
          <c:order val="1"/>
          <c:tx>
            <c:v>1993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2'!$B$7:$E$7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'AC_Figure 2'!$B$2:$I$2</c:f>
              <c:strCache/>
            </c:strRef>
          </c:cat>
          <c:val>
            <c:numRef>
              <c:f>'AC_Figure 2'!$B$4:$E$4</c:f>
              <c:numCache/>
            </c:numRef>
          </c:val>
        </c:ser>
        <c:overlap val="-8"/>
        <c:axId val="26937223"/>
        <c:axId val="41108416"/>
      </c:barChart>
      <c:cat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delete val="1"/>
        <c:majorTickMark val="out"/>
        <c:minorTickMark val="none"/>
        <c:tickLblPos val="none"/>
        <c:crossAx val="2693722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3125"/>
          <c:w val="0.1005"/>
          <c:h val="0.2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million homes using central air conditioning</a:t>
            </a:r>
          </a:p>
        </c:rich>
      </c:tx>
      <c:layout>
        <c:manualLayout>
          <c:xMode val="factor"/>
          <c:yMode val="factor"/>
          <c:x val="-0.265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925"/>
          <c:w val="0.75175"/>
          <c:h val="0.8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'[1]RECS Home_Release 2 Graph'!$A$6</c:f>
              <c:strCache>
                <c:ptCount val="1"/>
                <c:pt idx="0">
                  <c:v>less than 5 years old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Graph'!$C$6:$J$6</c:f>
              <c:numCache>
                <c:ptCount val="8"/>
                <c:pt idx="0">
                  <c:v>1.2</c:v>
                </c:pt>
                <c:pt idx="1">
                  <c:v>0.6</c:v>
                </c:pt>
                <c:pt idx="2">
                  <c:v>1.5</c:v>
                </c:pt>
                <c:pt idx="3">
                  <c:v>1.7</c:v>
                </c:pt>
                <c:pt idx="4">
                  <c:v>2.8</c:v>
                </c:pt>
                <c:pt idx="5">
                  <c:v>2.6</c:v>
                </c:pt>
                <c:pt idx="6">
                  <c:v>2.4000000000000004</c:v>
                </c:pt>
                <c:pt idx="7">
                  <c:v>5</c:v>
                </c:pt>
              </c:numCache>
            </c:numRef>
          </c:val>
        </c:ser>
        <c:ser>
          <c:idx val="0"/>
          <c:order val="1"/>
          <c:tx>
            <c:strRef>
              <c:f>'[1]RECS Home_Release 2 Graph'!$A$7</c:f>
              <c:strCache>
                <c:ptCount val="1"/>
                <c:pt idx="0">
                  <c:v>5 to 14 years old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Graph'!$C$7:$J$7</c:f>
              <c:numCache>
                <c:ptCount val="8"/>
                <c:pt idx="0">
                  <c:v>2.7</c:v>
                </c:pt>
                <c:pt idx="1">
                  <c:v>1.2999999999999998</c:v>
                </c:pt>
                <c:pt idx="2">
                  <c:v>3.8999999999999995</c:v>
                </c:pt>
                <c:pt idx="3">
                  <c:v>4.4</c:v>
                </c:pt>
                <c:pt idx="4">
                  <c:v>6.3</c:v>
                </c:pt>
                <c:pt idx="5">
                  <c:v>6.2</c:v>
                </c:pt>
                <c:pt idx="6">
                  <c:v>8.8</c:v>
                </c:pt>
                <c:pt idx="7">
                  <c:v>9.5</c:v>
                </c:pt>
              </c:numCache>
            </c:numRef>
          </c:val>
        </c:ser>
        <c:ser>
          <c:idx val="1"/>
          <c:order val="2"/>
          <c:tx>
            <c:strRef>
              <c:f>'[1]RECS Home_Release 2 Graph'!$A$8</c:f>
              <c:strCache>
                <c:ptCount val="1"/>
                <c:pt idx="0">
                  <c:v>15 or more years old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'[1]RECS Home_Release 2 Graph'!$C$1:$J$1</c:f>
              <c:strCache>
                <c:ptCount val="8"/>
                <c:pt idx="0">
                  <c:v>Pre-1940</c:v>
                </c:pt>
                <c:pt idx="1">
                  <c:v>1940s</c:v>
                </c:pt>
                <c:pt idx="2">
                  <c:v>1950s</c:v>
                </c:pt>
                <c:pt idx="3">
                  <c:v>1960s</c:v>
                </c:pt>
                <c:pt idx="4">
                  <c:v>1970s</c:v>
                </c:pt>
                <c:pt idx="5">
                  <c:v>1980s</c:v>
                </c:pt>
                <c:pt idx="6">
                  <c:v>1990s</c:v>
                </c:pt>
                <c:pt idx="7">
                  <c:v>2000s</c:v>
                </c:pt>
              </c:strCache>
            </c:strRef>
          </c:cat>
          <c:val>
            <c:numRef>
              <c:f>'[1]RECS Home_Release 2 Graph'!$C$8:$J$8</c:f>
              <c:numCache>
                <c:ptCount val="8"/>
                <c:pt idx="0">
                  <c:v>0.8</c:v>
                </c:pt>
                <c:pt idx="1">
                  <c:v>0.6</c:v>
                </c:pt>
                <c:pt idx="2">
                  <c:v>1.8</c:v>
                </c:pt>
                <c:pt idx="3">
                  <c:v>1.8</c:v>
                </c:pt>
                <c:pt idx="4">
                  <c:v>3.5</c:v>
                </c:pt>
                <c:pt idx="5">
                  <c:v>3.7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construction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43725"/>
          <c:w val="0.2045"/>
          <c:h val="0.1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12</xdr:row>
      <xdr:rowOff>95250</xdr:rowOff>
    </xdr:from>
    <xdr:to>
      <xdr:col>5</xdr:col>
      <xdr:colOff>257175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914400" y="1962150"/>
        <a:ext cx="4733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20</xdr:row>
      <xdr:rowOff>38100</xdr:rowOff>
    </xdr:from>
    <xdr:to>
      <xdr:col>6</xdr:col>
      <xdr:colOff>266700</xdr:colOff>
      <xdr:row>21</xdr:row>
      <xdr:rowOff>180975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05375" y="3429000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RECS Survey Year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0.36</cdr:y>
    </cdr:from>
    <cdr:to>
      <cdr:x>1</cdr:x>
      <cdr:y>0.43875</cdr:y>
    </cdr:to>
    <cdr:sp>
      <cdr:nvSpPr>
        <cdr:cNvPr id="1" name="TextBox 2"/>
        <cdr:cNvSpPr txBox="1">
          <a:spLocks noChangeArrowheads="1"/>
        </cdr:cNvSpPr>
      </cdr:nvSpPr>
      <cdr:spPr>
        <a:xfrm>
          <a:off x="4876800" y="1257300"/>
          <a:ext cx="15430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11</xdr:row>
      <xdr:rowOff>57150</xdr:rowOff>
    </xdr:from>
    <xdr:to>
      <xdr:col>9</xdr:col>
      <xdr:colOff>504825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285875" y="2152650"/>
        <a:ext cx="6372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15</xdr:row>
      <xdr:rowOff>66675</xdr:rowOff>
    </xdr:from>
    <xdr:to>
      <xdr:col>7</xdr:col>
      <xdr:colOff>57150</xdr:colOff>
      <xdr:row>31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904875" y="2924175"/>
          <a:ext cx="5095875" cy="3095625"/>
          <a:chOff x="6496050" y="4352925"/>
          <a:chExt cx="5095875" cy="2971800"/>
        </a:xfrm>
        <a:solidFill>
          <a:srgbClr val="FFFFFF"/>
        </a:solidFill>
      </xdr:grpSpPr>
      <xdr:pic>
        <xdr:nvPicPr>
          <xdr:cNvPr id="2" name="fancybox-img" descr="http://www.eia.gov/consumption/residential/reports/images/climatezone_eere-lg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496050" y="4352925"/>
            <a:ext cx="5095875" cy="29718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9896273" y="4829156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83.8%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849201" y="5781618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96.0%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9438918" y="6953250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98.4%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391650" y="6629324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80.1%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591598" y="4896021"/>
            <a:ext cx="580930" cy="276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38.1%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S%20Web\RECS%20Landing%20Page\2009%20RECS_Landing%20Release%202%20Graph_2011-07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S Home_Release 2 Graph"/>
    </sheetNames>
    <sheetDataSet>
      <sheetData sheetId="0">
        <row r="1">
          <cell r="C1" t="str">
            <v>Pre-1940</v>
          </cell>
          <cell r="D1" t="str">
            <v>1940s</v>
          </cell>
          <cell r="E1" t="str">
            <v>1950s</v>
          </cell>
          <cell r="F1" t="str">
            <v>1960s</v>
          </cell>
          <cell r="G1" t="str">
            <v>1970s</v>
          </cell>
          <cell r="H1" t="str">
            <v>1980s</v>
          </cell>
          <cell r="I1" t="str">
            <v>1990s</v>
          </cell>
          <cell r="J1" t="str">
            <v>2000s</v>
          </cell>
        </row>
        <row r="6">
          <cell r="A6" t="str">
            <v>less than 5 years old</v>
          </cell>
          <cell r="C6">
            <v>1.2</v>
          </cell>
          <cell r="D6">
            <v>0.6</v>
          </cell>
          <cell r="E6">
            <v>1.5</v>
          </cell>
          <cell r="F6">
            <v>1.7</v>
          </cell>
          <cell r="G6">
            <v>2.8</v>
          </cell>
          <cell r="H6">
            <v>2.6</v>
          </cell>
          <cell r="I6">
            <v>2.4000000000000004</v>
          </cell>
          <cell r="J6">
            <v>5</v>
          </cell>
        </row>
        <row r="7">
          <cell r="A7" t="str">
            <v>5 to 14 years old</v>
          </cell>
          <cell r="C7">
            <v>2.7</v>
          </cell>
          <cell r="D7">
            <v>1.2999999999999998</v>
          </cell>
          <cell r="E7">
            <v>3.8999999999999995</v>
          </cell>
          <cell r="F7">
            <v>4.4</v>
          </cell>
          <cell r="G7">
            <v>6.3</v>
          </cell>
          <cell r="H7">
            <v>6.2</v>
          </cell>
          <cell r="I7">
            <v>8.8</v>
          </cell>
          <cell r="J7">
            <v>9.5</v>
          </cell>
        </row>
        <row r="8">
          <cell r="A8" t="str">
            <v>15 or more years old</v>
          </cell>
          <cell r="C8">
            <v>0.8</v>
          </cell>
          <cell r="D8">
            <v>0.6</v>
          </cell>
          <cell r="E8">
            <v>1.8</v>
          </cell>
          <cell r="F8">
            <v>1.8</v>
          </cell>
          <cell r="G8">
            <v>3.5</v>
          </cell>
          <cell r="H8">
            <v>3.7</v>
          </cell>
          <cell r="I8">
            <v>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L21" sqref="L21:L24"/>
    </sheetView>
  </sheetViews>
  <sheetFormatPr defaultColWidth="9.140625" defaultRowHeight="15"/>
  <cols>
    <col min="1" max="1" width="30.8515625" style="20" customWidth="1"/>
    <col min="2" max="16384" width="9.140625" style="20" customWidth="1"/>
  </cols>
  <sheetData>
    <row r="1" spans="2:31" ht="15">
      <c r="B1" s="20">
        <v>1980</v>
      </c>
      <c r="C1" s="20">
        <v>1981</v>
      </c>
      <c r="D1" s="20">
        <v>1982</v>
      </c>
      <c r="F1" s="20">
        <v>1984</v>
      </c>
      <c r="I1" s="20">
        <v>1987</v>
      </c>
      <c r="L1" s="20">
        <v>1990</v>
      </c>
      <c r="O1" s="20">
        <v>1993</v>
      </c>
      <c r="S1" s="20">
        <v>1997</v>
      </c>
      <c r="W1" s="20">
        <v>2001</v>
      </c>
      <c r="AA1" s="20">
        <v>2005</v>
      </c>
      <c r="AE1" s="20">
        <v>2009</v>
      </c>
    </row>
    <row r="2" ht="15">
      <c r="A2" s="20" t="s">
        <v>21</v>
      </c>
    </row>
    <row r="3" spans="1:31" ht="15">
      <c r="A3" s="21" t="s">
        <v>22</v>
      </c>
      <c r="B3" s="22">
        <v>11</v>
      </c>
      <c r="C3" s="22">
        <v>10</v>
      </c>
      <c r="D3" s="22">
        <v>12</v>
      </c>
      <c r="E3" s="22"/>
      <c r="F3" s="22">
        <v>11</v>
      </c>
      <c r="G3" s="22"/>
      <c r="H3" s="22"/>
      <c r="I3" s="22">
        <v>16</v>
      </c>
      <c r="J3" s="22"/>
      <c r="K3" s="22"/>
      <c r="L3" s="22">
        <v>16</v>
      </c>
      <c r="M3" s="22"/>
      <c r="N3" s="22"/>
      <c r="O3" s="22">
        <v>20</v>
      </c>
      <c r="P3" s="22"/>
      <c r="Q3" s="22"/>
      <c r="R3" s="22"/>
      <c r="S3" s="22">
        <v>22</v>
      </c>
      <c r="T3" s="22"/>
      <c r="U3" s="22"/>
      <c r="V3" s="22"/>
      <c r="W3" s="22">
        <v>28</v>
      </c>
      <c r="X3" s="22"/>
      <c r="Y3" s="22"/>
      <c r="Z3" s="22"/>
      <c r="AA3" s="22">
        <v>29</v>
      </c>
      <c r="AB3" s="22"/>
      <c r="AC3" s="22"/>
      <c r="AD3" s="22"/>
      <c r="AE3" s="22">
        <v>36</v>
      </c>
    </row>
    <row r="4" spans="1:31" ht="15">
      <c r="A4" s="21" t="s">
        <v>23</v>
      </c>
      <c r="B4" s="22">
        <v>26</v>
      </c>
      <c r="C4" s="22">
        <v>26</v>
      </c>
      <c r="D4" s="22">
        <v>27</v>
      </c>
      <c r="E4" s="22"/>
      <c r="F4" s="22">
        <v>27</v>
      </c>
      <c r="G4" s="22"/>
      <c r="H4" s="22"/>
      <c r="I4" s="22">
        <v>32</v>
      </c>
      <c r="J4" s="22"/>
      <c r="K4" s="22"/>
      <c r="L4" s="22">
        <v>40</v>
      </c>
      <c r="M4" s="22"/>
      <c r="N4" s="22"/>
      <c r="O4" s="22">
        <v>46</v>
      </c>
      <c r="P4" s="22"/>
      <c r="Q4" s="22"/>
      <c r="R4" s="22"/>
      <c r="S4" s="22">
        <v>51</v>
      </c>
      <c r="T4" s="22"/>
      <c r="U4" s="22"/>
      <c r="V4" s="22"/>
      <c r="W4" s="22">
        <v>59</v>
      </c>
      <c r="X4" s="22"/>
      <c r="Y4" s="22"/>
      <c r="Z4" s="22"/>
      <c r="AA4" s="22">
        <v>68</v>
      </c>
      <c r="AB4" s="22"/>
      <c r="AC4" s="22"/>
      <c r="AD4" s="22"/>
      <c r="AE4" s="22">
        <v>68</v>
      </c>
    </row>
    <row r="5" spans="1:31" ht="15">
      <c r="A5" s="21" t="s">
        <v>24</v>
      </c>
      <c r="B5" s="22">
        <v>41</v>
      </c>
      <c r="C5" s="22">
        <v>43</v>
      </c>
      <c r="D5" s="22">
        <v>42</v>
      </c>
      <c r="E5" s="22"/>
      <c r="F5" s="22">
        <v>47</v>
      </c>
      <c r="G5" s="22"/>
      <c r="H5" s="22"/>
      <c r="I5" s="22">
        <v>52</v>
      </c>
      <c r="J5" s="22"/>
      <c r="K5" s="22"/>
      <c r="L5" s="22">
        <v>59</v>
      </c>
      <c r="M5" s="22"/>
      <c r="N5" s="22"/>
      <c r="O5" s="22">
        <v>65</v>
      </c>
      <c r="P5" s="22"/>
      <c r="Q5" s="22"/>
      <c r="R5" s="22"/>
      <c r="S5" s="22">
        <v>70</v>
      </c>
      <c r="T5" s="22"/>
      <c r="U5" s="22"/>
      <c r="V5" s="22"/>
      <c r="W5" s="22">
        <v>79</v>
      </c>
      <c r="X5" s="22"/>
      <c r="Y5" s="22"/>
      <c r="Z5" s="22"/>
      <c r="AA5" s="22">
        <v>79</v>
      </c>
      <c r="AB5" s="22"/>
      <c r="AC5" s="22"/>
      <c r="AD5" s="22"/>
      <c r="AE5" s="22">
        <v>83</v>
      </c>
    </row>
    <row r="6" spans="1:31" ht="15">
      <c r="A6" s="21" t="s">
        <v>25</v>
      </c>
      <c r="B6" s="22">
        <v>23</v>
      </c>
      <c r="C6" s="22">
        <v>20</v>
      </c>
      <c r="D6" s="22">
        <v>22</v>
      </c>
      <c r="E6" s="22"/>
      <c r="F6" s="22">
        <v>23</v>
      </c>
      <c r="G6" s="22"/>
      <c r="H6" s="22"/>
      <c r="I6" s="22">
        <v>24</v>
      </c>
      <c r="J6" s="22"/>
      <c r="K6" s="22"/>
      <c r="L6" s="22">
        <v>27</v>
      </c>
      <c r="M6" s="22"/>
      <c r="N6" s="22"/>
      <c r="O6" s="22">
        <v>27</v>
      </c>
      <c r="P6" s="22"/>
      <c r="Q6" s="22"/>
      <c r="R6" s="22"/>
      <c r="S6" s="22">
        <v>28</v>
      </c>
      <c r="T6" s="22"/>
      <c r="U6" s="22"/>
      <c r="V6" s="22"/>
      <c r="W6" s="22">
        <v>33</v>
      </c>
      <c r="X6" s="22"/>
      <c r="Y6" s="22"/>
      <c r="Z6" s="22"/>
      <c r="AA6" s="22">
        <v>43</v>
      </c>
      <c r="AB6" s="22"/>
      <c r="AC6" s="22"/>
      <c r="AD6" s="22"/>
      <c r="AE6" s="22">
        <v>47</v>
      </c>
    </row>
    <row r="7" spans="1:31" ht="15">
      <c r="A7" s="21" t="s">
        <v>41</v>
      </c>
      <c r="B7" s="23">
        <f aca="true" t="shared" si="0" ref="B7:D10">(SUM(B3,B11))/100</f>
        <v>0.5</v>
      </c>
      <c r="C7" s="23">
        <f t="shared" si="0"/>
        <v>0.49</v>
      </c>
      <c r="D7" s="23">
        <f t="shared" si="0"/>
        <v>0.52</v>
      </c>
      <c r="E7" s="23"/>
      <c r="F7" s="23">
        <f>(SUM(F3,F11))/100</f>
        <v>0.51</v>
      </c>
      <c r="G7" s="23"/>
      <c r="H7" s="23"/>
      <c r="I7" s="23">
        <f>(SUM(I3,I11))/100</f>
        <v>0.55</v>
      </c>
      <c r="J7" s="23"/>
      <c r="K7" s="23"/>
      <c r="L7" s="23">
        <f>(SUM(L3,L11))/100</f>
        <v>0.55</v>
      </c>
      <c r="M7" s="23"/>
      <c r="N7" s="23"/>
      <c r="O7" s="23">
        <f>(SUM(O3,O11))/100</f>
        <v>0.58</v>
      </c>
      <c r="P7" s="23"/>
      <c r="Q7" s="23"/>
      <c r="R7" s="23"/>
      <c r="S7" s="23">
        <f>(SUM(S3,S11))/100</f>
        <v>0.63</v>
      </c>
      <c r="T7" s="23"/>
      <c r="U7" s="23"/>
      <c r="V7" s="23"/>
      <c r="W7" s="23">
        <f>(SUM(W3,W11))/100</f>
        <v>0.71</v>
      </c>
      <c r="X7" s="23"/>
      <c r="Y7" s="23"/>
      <c r="Z7" s="23"/>
      <c r="AA7" s="23">
        <f>(SUM(AA3,AA11))/100</f>
        <v>0.8</v>
      </c>
      <c r="AB7" s="23"/>
      <c r="AC7" s="23"/>
      <c r="AD7" s="23"/>
      <c r="AE7" s="23">
        <f>(SUM(AE3,AE11))/100</f>
        <v>0.86</v>
      </c>
    </row>
    <row r="8" spans="1:31" ht="15">
      <c r="A8" s="21" t="s">
        <v>42</v>
      </c>
      <c r="B8" s="23">
        <f t="shared" si="0"/>
        <v>0.58</v>
      </c>
      <c r="C8" s="23">
        <f t="shared" si="0"/>
        <v>0.6</v>
      </c>
      <c r="D8" s="23">
        <f t="shared" si="0"/>
        <v>0.57</v>
      </c>
      <c r="E8" s="23"/>
      <c r="F8" s="23">
        <f>(SUM(F4,F12))/100</f>
        <v>0.6</v>
      </c>
      <c r="G8" s="23"/>
      <c r="H8" s="23"/>
      <c r="I8" s="23">
        <f>(SUM(I4,I12))/100</f>
        <v>0.67</v>
      </c>
      <c r="J8" s="23"/>
      <c r="K8" s="23"/>
      <c r="L8" s="23">
        <f>(SUM(L4,L12))/100</f>
        <v>0.74</v>
      </c>
      <c r="M8" s="23"/>
      <c r="N8" s="23"/>
      <c r="O8" s="23">
        <f>(SUM(O4,O12))/100</f>
        <v>0.73</v>
      </c>
      <c r="P8" s="23"/>
      <c r="Q8" s="23"/>
      <c r="R8" s="23"/>
      <c r="S8" s="23">
        <f>(SUM(S4,S12))/100</f>
        <v>0.78</v>
      </c>
      <c r="T8" s="23"/>
      <c r="U8" s="23"/>
      <c r="V8" s="23"/>
      <c r="W8" s="23">
        <f>(SUM(W4,W12))/100</f>
        <v>0.84</v>
      </c>
      <c r="X8" s="23"/>
      <c r="Y8" s="23"/>
      <c r="Z8" s="23"/>
      <c r="AA8" s="23">
        <f>(SUM(AA4,AA12))/100</f>
        <v>0.92</v>
      </c>
      <c r="AB8" s="23"/>
      <c r="AC8" s="23"/>
      <c r="AD8" s="23"/>
      <c r="AE8" s="23">
        <f>(SUM(AE4,AE12))/100</f>
        <v>0.91</v>
      </c>
    </row>
    <row r="9" spans="1:31" ht="15">
      <c r="A9" s="21" t="s">
        <v>43</v>
      </c>
      <c r="B9" s="23">
        <f t="shared" si="0"/>
        <v>0.74</v>
      </c>
      <c r="C9" s="23">
        <f t="shared" si="0"/>
        <v>0.77</v>
      </c>
      <c r="D9" s="23">
        <f t="shared" si="0"/>
        <v>0.76</v>
      </c>
      <c r="E9" s="23"/>
      <c r="F9" s="23">
        <f>(SUM(F5,F13))/100</f>
        <v>0.77</v>
      </c>
      <c r="G9" s="23"/>
      <c r="H9" s="23"/>
      <c r="I9" s="23">
        <f>(SUM(I5,I13))/100</f>
        <v>0.82</v>
      </c>
      <c r="J9" s="23"/>
      <c r="K9" s="23"/>
      <c r="L9" s="23">
        <f>(SUM(L5,L13))/100</f>
        <v>0.87</v>
      </c>
      <c r="M9" s="23"/>
      <c r="N9" s="23"/>
      <c r="O9" s="23">
        <f>(SUM(O5,O13))/100</f>
        <v>0.89</v>
      </c>
      <c r="P9" s="23"/>
      <c r="Q9" s="23"/>
      <c r="R9" s="23"/>
      <c r="S9" s="23">
        <f>(SUM(S5,S13))/100</f>
        <v>0.93</v>
      </c>
      <c r="T9" s="23"/>
      <c r="U9" s="23"/>
      <c r="V9" s="23"/>
      <c r="W9" s="23">
        <f>(SUM(W5,W13))/100</f>
        <v>0.96</v>
      </c>
      <c r="X9" s="23"/>
      <c r="Y9" s="23"/>
      <c r="Z9" s="23"/>
      <c r="AA9" s="23">
        <f>(SUM(AA5,AA13))/100</f>
        <v>0.97</v>
      </c>
      <c r="AB9" s="23"/>
      <c r="AC9" s="23"/>
      <c r="AD9" s="23"/>
      <c r="AE9" s="23">
        <f>(SUM(AE5,AE13))/100</f>
        <v>0.98</v>
      </c>
    </row>
    <row r="10" spans="1:31" ht="15">
      <c r="A10" s="21" t="s">
        <v>44</v>
      </c>
      <c r="B10" s="23">
        <f t="shared" si="0"/>
        <v>0.36</v>
      </c>
      <c r="C10" s="23">
        <f t="shared" si="0"/>
        <v>0.34</v>
      </c>
      <c r="D10" s="23">
        <f t="shared" si="0"/>
        <v>0.35</v>
      </c>
      <c r="E10" s="23"/>
      <c r="F10" s="23">
        <f>(SUM(F6,F14))/100</f>
        <v>0.39</v>
      </c>
      <c r="G10" s="23"/>
      <c r="H10" s="23"/>
      <c r="I10" s="23">
        <f>(SUM(I6,I14))/100</f>
        <v>0.37</v>
      </c>
      <c r="J10" s="23"/>
      <c r="K10" s="23"/>
      <c r="L10" s="23">
        <f>(SUM(L6,L14))/100</f>
        <v>0.41</v>
      </c>
      <c r="M10" s="23"/>
      <c r="N10" s="23"/>
      <c r="O10" s="23">
        <f>(SUM(O6,O14))/100</f>
        <v>0.38</v>
      </c>
      <c r="P10" s="23"/>
      <c r="Q10" s="23"/>
      <c r="R10" s="23"/>
      <c r="S10" s="23">
        <f>(SUM(S6,S14))/100</f>
        <v>0.41</v>
      </c>
      <c r="T10" s="23"/>
      <c r="U10" s="23"/>
      <c r="V10" s="23"/>
      <c r="W10" s="23">
        <f>(SUM(W6,W14))/100</f>
        <v>0.45</v>
      </c>
      <c r="X10" s="23"/>
      <c r="Y10" s="23"/>
      <c r="Z10" s="23"/>
      <c r="AA10" s="23">
        <f>(SUM(AA6,AA14))/100</f>
        <v>0.57</v>
      </c>
      <c r="AB10" s="23"/>
      <c r="AC10" s="23"/>
      <c r="AD10" s="23"/>
      <c r="AE10" s="23">
        <f>(SUM(AE6,AE14))/100</f>
        <v>0.65</v>
      </c>
    </row>
    <row r="11" spans="1:31" ht="15">
      <c r="A11" s="21" t="s">
        <v>26</v>
      </c>
      <c r="B11" s="22">
        <v>39</v>
      </c>
      <c r="C11" s="22">
        <v>39</v>
      </c>
      <c r="D11" s="22">
        <v>40</v>
      </c>
      <c r="E11" s="22"/>
      <c r="F11" s="22">
        <v>40</v>
      </c>
      <c r="G11" s="22"/>
      <c r="H11" s="22"/>
      <c r="I11" s="22">
        <v>39</v>
      </c>
      <c r="J11" s="22"/>
      <c r="K11" s="22"/>
      <c r="L11" s="22">
        <v>39</v>
      </c>
      <c r="M11" s="22"/>
      <c r="N11" s="22"/>
      <c r="O11" s="22">
        <v>38</v>
      </c>
      <c r="P11" s="22"/>
      <c r="Q11" s="22"/>
      <c r="R11" s="22"/>
      <c r="S11" s="22">
        <v>41</v>
      </c>
      <c r="T11" s="22"/>
      <c r="U11" s="22"/>
      <c r="V11" s="22"/>
      <c r="W11" s="22">
        <v>43</v>
      </c>
      <c r="X11" s="22"/>
      <c r="Y11" s="22"/>
      <c r="Z11" s="22"/>
      <c r="AA11" s="22">
        <v>51</v>
      </c>
      <c r="AB11" s="22"/>
      <c r="AC11" s="22"/>
      <c r="AD11" s="22"/>
      <c r="AE11" s="22">
        <v>50</v>
      </c>
    </row>
    <row r="12" spans="1:31" ht="15">
      <c r="A12" s="21" t="s">
        <v>27</v>
      </c>
      <c r="B12" s="22">
        <v>32</v>
      </c>
      <c r="C12" s="22">
        <v>34</v>
      </c>
      <c r="D12" s="22">
        <v>30</v>
      </c>
      <c r="E12" s="22"/>
      <c r="F12" s="22">
        <v>33</v>
      </c>
      <c r="G12" s="22"/>
      <c r="H12" s="22"/>
      <c r="I12" s="22">
        <v>35</v>
      </c>
      <c r="J12" s="22"/>
      <c r="K12" s="22"/>
      <c r="L12" s="22">
        <v>34</v>
      </c>
      <c r="M12" s="22"/>
      <c r="N12" s="22"/>
      <c r="O12" s="22">
        <v>27</v>
      </c>
      <c r="P12" s="22"/>
      <c r="Q12" s="22"/>
      <c r="R12" s="22"/>
      <c r="S12" s="22">
        <v>27</v>
      </c>
      <c r="T12" s="22"/>
      <c r="U12" s="22"/>
      <c r="V12" s="22"/>
      <c r="W12" s="22">
        <v>25</v>
      </c>
      <c r="X12" s="22"/>
      <c r="Y12" s="22"/>
      <c r="Z12" s="22"/>
      <c r="AA12" s="22">
        <v>24</v>
      </c>
      <c r="AB12" s="22"/>
      <c r="AC12" s="22"/>
      <c r="AD12" s="22"/>
      <c r="AE12" s="22">
        <v>23</v>
      </c>
    </row>
    <row r="13" spans="1:31" ht="15">
      <c r="A13" s="21" t="s">
        <v>28</v>
      </c>
      <c r="B13" s="22">
        <v>33</v>
      </c>
      <c r="C13" s="22">
        <v>34</v>
      </c>
      <c r="D13" s="22">
        <v>34</v>
      </c>
      <c r="E13" s="22"/>
      <c r="F13" s="22">
        <v>30</v>
      </c>
      <c r="G13" s="22"/>
      <c r="H13" s="22"/>
      <c r="I13" s="22">
        <v>30</v>
      </c>
      <c r="J13" s="22"/>
      <c r="K13" s="22"/>
      <c r="L13" s="22">
        <v>28</v>
      </c>
      <c r="M13" s="22"/>
      <c r="N13" s="22"/>
      <c r="O13" s="22">
        <v>24</v>
      </c>
      <c r="P13" s="22"/>
      <c r="Q13" s="22"/>
      <c r="R13" s="22"/>
      <c r="S13" s="22">
        <v>23</v>
      </c>
      <c r="T13" s="22"/>
      <c r="U13" s="22"/>
      <c r="V13" s="22"/>
      <c r="W13" s="22">
        <v>17</v>
      </c>
      <c r="X13" s="22"/>
      <c r="Y13" s="22"/>
      <c r="Z13" s="22"/>
      <c r="AA13" s="22">
        <v>18</v>
      </c>
      <c r="AB13" s="22"/>
      <c r="AC13" s="22"/>
      <c r="AD13" s="22"/>
      <c r="AE13" s="22">
        <v>15</v>
      </c>
    </row>
    <row r="14" spans="1:31" ht="15">
      <c r="A14" s="21" t="s">
        <v>29</v>
      </c>
      <c r="B14" s="22">
        <v>13</v>
      </c>
      <c r="C14" s="22">
        <v>14</v>
      </c>
      <c r="D14" s="22">
        <v>13</v>
      </c>
      <c r="E14" s="22"/>
      <c r="F14" s="22">
        <v>16</v>
      </c>
      <c r="G14" s="22"/>
      <c r="H14" s="22"/>
      <c r="I14" s="22">
        <v>13</v>
      </c>
      <c r="J14" s="22"/>
      <c r="K14" s="22"/>
      <c r="L14" s="22">
        <v>14</v>
      </c>
      <c r="M14" s="22"/>
      <c r="N14" s="22"/>
      <c r="O14" s="22">
        <v>11</v>
      </c>
      <c r="P14" s="22"/>
      <c r="Q14" s="22"/>
      <c r="R14" s="22"/>
      <c r="S14" s="22">
        <v>13</v>
      </c>
      <c r="T14" s="22"/>
      <c r="U14" s="22"/>
      <c r="V14" s="22"/>
      <c r="W14" s="22">
        <v>12</v>
      </c>
      <c r="X14" s="22"/>
      <c r="Y14" s="22"/>
      <c r="Z14" s="22"/>
      <c r="AA14" s="22">
        <v>14</v>
      </c>
      <c r="AB14" s="22"/>
      <c r="AC14" s="22"/>
      <c r="AD14" s="22"/>
      <c r="AE14" s="22">
        <v>18</v>
      </c>
    </row>
    <row r="15" spans="1:31" ht="15">
      <c r="A15" s="21" t="s">
        <v>37</v>
      </c>
      <c r="B15" s="22">
        <v>51</v>
      </c>
      <c r="C15" s="22">
        <v>51</v>
      </c>
      <c r="D15" s="22">
        <v>48</v>
      </c>
      <c r="E15" s="22"/>
      <c r="F15" s="22">
        <v>49</v>
      </c>
      <c r="G15" s="22"/>
      <c r="H15" s="22"/>
      <c r="I15" s="22">
        <v>45</v>
      </c>
      <c r="J15" s="22"/>
      <c r="K15" s="22"/>
      <c r="L15" s="22">
        <v>44</v>
      </c>
      <c r="M15" s="22"/>
      <c r="N15" s="22"/>
      <c r="O15" s="22">
        <v>42</v>
      </c>
      <c r="P15" s="22"/>
      <c r="Q15" s="22"/>
      <c r="R15" s="22"/>
      <c r="S15" s="22">
        <v>37</v>
      </c>
      <c r="T15" s="22"/>
      <c r="U15" s="22"/>
      <c r="V15" s="22"/>
      <c r="W15" s="22">
        <v>28</v>
      </c>
      <c r="X15" s="22"/>
      <c r="Y15" s="22"/>
      <c r="Z15" s="22"/>
      <c r="AA15" s="22">
        <v>20</v>
      </c>
      <c r="AB15" s="22"/>
      <c r="AC15" s="22"/>
      <c r="AD15" s="22"/>
      <c r="AE15" s="22">
        <v>14</v>
      </c>
    </row>
    <row r="16" spans="1:31" ht="15">
      <c r="A16" s="21" t="s">
        <v>38</v>
      </c>
      <c r="B16" s="22">
        <v>42</v>
      </c>
      <c r="C16" s="22">
        <v>39</v>
      </c>
      <c r="D16" s="22">
        <v>42</v>
      </c>
      <c r="E16" s="22"/>
      <c r="F16" s="22">
        <v>40</v>
      </c>
      <c r="G16" s="22"/>
      <c r="H16" s="22"/>
      <c r="I16" s="22">
        <v>32</v>
      </c>
      <c r="J16" s="22"/>
      <c r="K16" s="22"/>
      <c r="L16" s="22">
        <v>26</v>
      </c>
      <c r="M16" s="22"/>
      <c r="N16" s="22"/>
      <c r="O16" s="22">
        <v>27</v>
      </c>
      <c r="P16" s="22"/>
      <c r="Q16" s="22"/>
      <c r="R16" s="22"/>
      <c r="S16" s="22">
        <v>22</v>
      </c>
      <c r="T16" s="22"/>
      <c r="U16" s="22"/>
      <c r="V16" s="22"/>
      <c r="W16" s="22">
        <v>16</v>
      </c>
      <c r="X16" s="22"/>
      <c r="Y16" s="22"/>
      <c r="Z16" s="22"/>
      <c r="AA16" s="22">
        <v>8</v>
      </c>
      <c r="AB16" s="22"/>
      <c r="AC16" s="22"/>
      <c r="AD16" s="22"/>
      <c r="AE16" s="22">
        <v>9</v>
      </c>
    </row>
    <row r="17" spans="1:31" ht="15">
      <c r="A17" s="21" t="s">
        <v>39</v>
      </c>
      <c r="B17" s="22">
        <v>26</v>
      </c>
      <c r="C17" s="22">
        <v>23</v>
      </c>
      <c r="D17" s="22">
        <v>24</v>
      </c>
      <c r="E17" s="22"/>
      <c r="F17" s="22">
        <v>23</v>
      </c>
      <c r="G17" s="22"/>
      <c r="H17" s="22"/>
      <c r="I17" s="22">
        <v>18</v>
      </c>
      <c r="J17" s="22"/>
      <c r="K17" s="22"/>
      <c r="L17" s="22">
        <v>13</v>
      </c>
      <c r="M17" s="22"/>
      <c r="N17" s="22"/>
      <c r="O17" s="22">
        <v>11</v>
      </c>
      <c r="P17" s="22"/>
      <c r="Q17" s="22"/>
      <c r="R17" s="22"/>
      <c r="S17" s="22">
        <v>7</v>
      </c>
      <c r="T17" s="22"/>
      <c r="U17" s="22"/>
      <c r="V17" s="22"/>
      <c r="W17" s="22">
        <v>4</v>
      </c>
      <c r="X17" s="22"/>
      <c r="Y17" s="22"/>
      <c r="Z17" s="22"/>
      <c r="AA17" s="22">
        <v>3</v>
      </c>
      <c r="AB17" s="22"/>
      <c r="AC17" s="22"/>
      <c r="AD17" s="22"/>
      <c r="AE17" s="22">
        <v>2</v>
      </c>
    </row>
    <row r="18" spans="1:31" ht="15">
      <c r="A18" s="21" t="s">
        <v>40</v>
      </c>
      <c r="B18" s="22">
        <v>64</v>
      </c>
      <c r="C18" s="22">
        <v>66</v>
      </c>
      <c r="D18" s="22">
        <v>65</v>
      </c>
      <c r="E18" s="22"/>
      <c r="F18" s="22">
        <v>61</v>
      </c>
      <c r="G18" s="22"/>
      <c r="H18" s="22"/>
      <c r="I18" s="22">
        <v>63</v>
      </c>
      <c r="J18" s="22"/>
      <c r="K18" s="22"/>
      <c r="L18" s="22">
        <v>60</v>
      </c>
      <c r="M18" s="22"/>
      <c r="N18" s="22"/>
      <c r="O18" s="22">
        <v>62</v>
      </c>
      <c r="P18" s="22"/>
      <c r="Q18" s="22"/>
      <c r="R18" s="22"/>
      <c r="S18" s="22">
        <v>59</v>
      </c>
      <c r="T18" s="22"/>
      <c r="U18" s="22"/>
      <c r="V18" s="22"/>
      <c r="W18" s="22">
        <v>54</v>
      </c>
      <c r="X18" s="22"/>
      <c r="Y18" s="22"/>
      <c r="Z18" s="22"/>
      <c r="AA18" s="22">
        <v>43</v>
      </c>
      <c r="AB18" s="22"/>
      <c r="AC18" s="22"/>
      <c r="AD18" s="22"/>
      <c r="AE18" s="22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/>
      <c r="B5" s="24"/>
      <c r="C5" s="24"/>
      <c r="D5" s="24"/>
      <c r="E5" s="24"/>
      <c r="F5" s="24"/>
      <c r="G5" s="24"/>
      <c r="H5" s="24"/>
      <c r="I5" s="24"/>
    </row>
    <row r="6" spans="1:9" ht="12">
      <c r="A6" s="14" t="s">
        <v>30</v>
      </c>
      <c r="B6" s="25"/>
      <c r="C6" s="25"/>
      <c r="D6" s="25"/>
      <c r="E6" s="25"/>
      <c r="F6" s="25"/>
      <c r="G6" s="25"/>
      <c r="H6" s="25"/>
      <c r="I6" s="25"/>
    </row>
    <row r="7" spans="1:9" s="15" customFormat="1" ht="12">
      <c r="A7" s="12" t="s">
        <v>47</v>
      </c>
      <c r="B7" s="25">
        <v>2.6</v>
      </c>
      <c r="C7" s="25">
        <v>1.5</v>
      </c>
      <c r="D7" s="25">
        <v>4.8</v>
      </c>
      <c r="E7" s="25">
        <v>6.9</v>
      </c>
      <c r="F7" s="25">
        <v>9.1</v>
      </c>
      <c r="G7" s="25"/>
      <c r="H7" s="25"/>
      <c r="I7" s="25"/>
    </row>
    <row r="8" spans="1:9" ht="12">
      <c r="A8" s="16"/>
      <c r="B8" s="26"/>
      <c r="C8" s="26"/>
      <c r="D8" s="26"/>
      <c r="E8" s="26"/>
      <c r="F8" s="26"/>
      <c r="G8" s="26"/>
      <c r="H8" s="26"/>
      <c r="I8" s="26"/>
    </row>
    <row r="9" spans="1:9" ht="12">
      <c r="A9" s="16" t="s">
        <v>35</v>
      </c>
      <c r="B9" s="26"/>
      <c r="C9" s="26"/>
      <c r="D9" s="26"/>
      <c r="E9" s="26"/>
      <c r="F9" s="26"/>
      <c r="G9" s="26"/>
      <c r="H9" s="26"/>
      <c r="I9" s="26"/>
    </row>
    <row r="10" spans="1:9" s="15" customFormat="1" ht="12">
      <c r="A10" s="15" t="s">
        <v>33</v>
      </c>
      <c r="B10" s="25">
        <v>1.5</v>
      </c>
      <c r="C10" s="25">
        <v>0.8</v>
      </c>
      <c r="D10" s="25">
        <v>3.6</v>
      </c>
      <c r="E10" s="25">
        <v>4.7</v>
      </c>
      <c r="F10" s="26"/>
      <c r="G10" s="26"/>
      <c r="H10" s="26"/>
      <c r="I10" s="26"/>
    </row>
    <row r="11" spans="2:9" ht="12">
      <c r="B11" s="17"/>
      <c r="C11" s="17"/>
      <c r="D11" s="17"/>
      <c r="E11" s="17"/>
      <c r="F11" s="17"/>
      <c r="G11" s="17"/>
      <c r="H11" s="17"/>
      <c r="I11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4.140625" style="0" customWidth="1"/>
  </cols>
  <sheetData>
    <row r="1" spans="3:10" ht="15"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</row>
    <row r="2" spans="1:10" ht="15">
      <c r="A2" s="1" t="s">
        <v>2</v>
      </c>
      <c r="B2" s="2">
        <v>113.6</v>
      </c>
      <c r="C2" s="2">
        <v>14.4</v>
      </c>
      <c r="D2" s="2">
        <v>5.2</v>
      </c>
      <c r="E2" s="2">
        <v>13.5</v>
      </c>
      <c r="F2" s="2">
        <v>13.3</v>
      </c>
      <c r="G2" s="2">
        <v>18.3</v>
      </c>
      <c r="H2" s="2">
        <v>17</v>
      </c>
      <c r="I2" s="2">
        <v>16.4</v>
      </c>
      <c r="J2" s="2">
        <v>15.6</v>
      </c>
    </row>
    <row r="3" spans="1:10" ht="1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8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8" t="s">
        <v>45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6" t="s">
        <v>34</v>
      </c>
      <c r="B6" s="2">
        <v>17.7</v>
      </c>
      <c r="C6" s="2">
        <v>1.2</v>
      </c>
      <c r="D6" s="2">
        <v>0.6</v>
      </c>
      <c r="E6" s="2">
        <v>1.5</v>
      </c>
      <c r="F6" s="2">
        <v>1.7</v>
      </c>
      <c r="G6" s="2">
        <v>2.8</v>
      </c>
      <c r="H6" s="2">
        <v>2.6</v>
      </c>
      <c r="I6" s="2">
        <v>2.4000000000000004</v>
      </c>
      <c r="J6" s="2">
        <v>5</v>
      </c>
    </row>
    <row r="7" spans="1:10" ht="15">
      <c r="A7" s="6" t="s">
        <v>46</v>
      </c>
      <c r="B7" s="9">
        <v>36.8</v>
      </c>
      <c r="C7" s="9">
        <v>2.2</v>
      </c>
      <c r="D7" s="9">
        <v>1</v>
      </c>
      <c r="E7" s="9">
        <v>3.2</v>
      </c>
      <c r="F7" s="9">
        <v>3.7</v>
      </c>
      <c r="G7" s="9">
        <v>5.199999999999999</v>
      </c>
      <c r="H7" s="9">
        <v>5.1</v>
      </c>
      <c r="I7" s="9">
        <v>7.699999999999999</v>
      </c>
      <c r="J7" s="9">
        <v>8.6</v>
      </c>
    </row>
    <row r="8" spans="1:10" ht="15">
      <c r="A8" s="6" t="s">
        <v>32</v>
      </c>
      <c r="B8" s="9">
        <v>15.3</v>
      </c>
      <c r="C8" s="9">
        <v>0.8</v>
      </c>
      <c r="D8" s="9">
        <v>0.6</v>
      </c>
      <c r="E8" s="9">
        <v>1.8</v>
      </c>
      <c r="F8" s="9">
        <v>1.8</v>
      </c>
      <c r="G8" s="9">
        <v>3.5</v>
      </c>
      <c r="H8" s="9">
        <v>3.7</v>
      </c>
      <c r="I8" s="9">
        <v>3</v>
      </c>
      <c r="J8" s="9">
        <v>0</v>
      </c>
    </row>
    <row r="9" spans="1:10" ht="15">
      <c r="A9" t="s">
        <v>49</v>
      </c>
      <c r="B9">
        <v>44</v>
      </c>
      <c r="C9">
        <v>10.3</v>
      </c>
      <c r="D9">
        <v>3</v>
      </c>
      <c r="E9">
        <v>7.1</v>
      </c>
      <c r="F9">
        <v>6.1</v>
      </c>
      <c r="G9">
        <v>6.8</v>
      </c>
      <c r="H9">
        <v>5.5</v>
      </c>
      <c r="I9">
        <v>3.1</v>
      </c>
      <c r="J9">
        <v>2</v>
      </c>
    </row>
    <row r="10" spans="2:10" ht="15">
      <c r="B10" s="27">
        <f>SUM(B6:B9)</f>
        <v>113.8</v>
      </c>
      <c r="C10" s="27">
        <f aca="true" t="shared" si="0" ref="C10:J10">SUM(C6:C9)</f>
        <v>14.5</v>
      </c>
      <c r="D10" s="27">
        <f t="shared" si="0"/>
        <v>5.2</v>
      </c>
      <c r="E10" s="27">
        <f t="shared" si="0"/>
        <v>13.6</v>
      </c>
      <c r="F10" s="27">
        <f t="shared" si="0"/>
        <v>13.3</v>
      </c>
      <c r="G10" s="27">
        <f t="shared" si="0"/>
        <v>18.3</v>
      </c>
      <c r="H10" s="27">
        <f t="shared" si="0"/>
        <v>16.9</v>
      </c>
      <c r="I10" s="27">
        <f t="shared" si="0"/>
        <v>16.2</v>
      </c>
      <c r="J10" s="27">
        <f t="shared" si="0"/>
        <v>15.6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4.28125" style="0" customWidth="1"/>
  </cols>
  <sheetData>
    <row r="1" spans="2:7" ht="15">
      <c r="B1" t="s">
        <v>8</v>
      </c>
      <c r="C1" t="s">
        <v>11</v>
      </c>
      <c r="D1" t="s">
        <v>9</v>
      </c>
      <c r="E1" t="s">
        <v>0</v>
      </c>
      <c r="F1" t="s">
        <v>1</v>
      </c>
      <c r="G1" t="s">
        <v>10</v>
      </c>
    </row>
    <row r="2" spans="1:7" ht="15">
      <c r="A2" s="1" t="s">
        <v>2</v>
      </c>
      <c r="B2" s="2">
        <v>38.8</v>
      </c>
      <c r="C2" s="2">
        <v>35.4</v>
      </c>
      <c r="D2" s="2">
        <v>14.1</v>
      </c>
      <c r="E2" s="2">
        <v>19.1</v>
      </c>
      <c r="F2" s="2">
        <v>6.3</v>
      </c>
      <c r="G2" s="2">
        <v>113.6</v>
      </c>
    </row>
    <row r="3" spans="2:7" ht="15">
      <c r="B3" s="2"/>
      <c r="C3" s="2"/>
      <c r="D3" s="2"/>
      <c r="E3" s="2"/>
      <c r="F3" s="2"/>
      <c r="G3" s="2"/>
    </row>
    <row r="4" spans="1:7" ht="15">
      <c r="A4" s="3" t="s">
        <v>3</v>
      </c>
      <c r="B4" s="2"/>
      <c r="C4" s="2"/>
      <c r="D4" s="2"/>
      <c r="E4" s="2"/>
      <c r="F4" s="2"/>
      <c r="G4" s="2"/>
    </row>
    <row r="5" spans="1:7" ht="15">
      <c r="A5" s="3" t="s">
        <v>20</v>
      </c>
      <c r="B5" s="2">
        <f aca="true" t="shared" si="0" ref="B5:G5">SUM(B7,B10)</f>
        <v>32.5</v>
      </c>
      <c r="C5" s="2">
        <f t="shared" si="0"/>
        <v>34</v>
      </c>
      <c r="D5" s="2">
        <f t="shared" si="0"/>
        <v>11.3</v>
      </c>
      <c r="E5" s="2">
        <f t="shared" si="0"/>
        <v>18.8</v>
      </c>
      <c r="F5" s="2">
        <f t="shared" si="0"/>
        <v>2.4</v>
      </c>
      <c r="G5" s="2">
        <f t="shared" si="0"/>
        <v>98.9</v>
      </c>
    </row>
    <row r="6" spans="1:7" ht="15">
      <c r="A6" s="3"/>
      <c r="B6" s="7">
        <f>B5/B2</f>
        <v>0.8376288659793815</v>
      </c>
      <c r="C6" s="7">
        <f>C5/C2</f>
        <v>0.96045197740113</v>
      </c>
      <c r="D6" s="7">
        <f>D5/D2</f>
        <v>0.8014184397163121</v>
      </c>
      <c r="E6" s="7">
        <f>E5/E2</f>
        <v>0.9842931937172774</v>
      </c>
      <c r="F6" s="7">
        <f>F5/F2</f>
        <v>0.38095238095238093</v>
      </c>
      <c r="G6" s="7">
        <f>G5/G2</f>
        <v>0.8705985915492959</v>
      </c>
    </row>
    <row r="7" spans="1:7" ht="15">
      <c r="A7" s="4" t="s">
        <v>4</v>
      </c>
      <c r="B7" s="2">
        <v>30.2</v>
      </c>
      <c r="C7" s="2">
        <v>33</v>
      </c>
      <c r="D7" s="2">
        <v>10.5</v>
      </c>
      <c r="E7" s="2">
        <v>18.3</v>
      </c>
      <c r="F7" s="2">
        <v>2.1</v>
      </c>
      <c r="G7" s="2">
        <v>94</v>
      </c>
    </row>
    <row r="8" spans="1:7" ht="15">
      <c r="A8" s="4"/>
      <c r="B8" s="7">
        <f>B7/B2</f>
        <v>0.7783505154639175</v>
      </c>
      <c r="C8" s="7">
        <f>C7/C2</f>
        <v>0.9322033898305085</v>
      </c>
      <c r="D8" s="7">
        <f>D7/D2</f>
        <v>0.7446808510638298</v>
      </c>
      <c r="E8" s="7">
        <f>E7/E2</f>
        <v>0.9581151832460733</v>
      </c>
      <c r="F8" s="7">
        <f>F7/F2</f>
        <v>0.33333333333333337</v>
      </c>
      <c r="G8" s="7">
        <f>G7/G2</f>
        <v>0.8274647887323944</v>
      </c>
    </row>
    <row r="9" ht="15">
      <c r="A9" s="5" t="s">
        <v>5</v>
      </c>
    </row>
    <row r="10" spans="1:7" ht="15">
      <c r="A10" s="4" t="s">
        <v>6</v>
      </c>
      <c r="B10" s="2">
        <v>2.3</v>
      </c>
      <c r="C10" s="2">
        <v>1</v>
      </c>
      <c r="D10" s="2">
        <v>0.8</v>
      </c>
      <c r="E10" s="2">
        <v>0.5</v>
      </c>
      <c r="F10" s="2">
        <v>0.3</v>
      </c>
      <c r="G10" s="2">
        <v>4.9</v>
      </c>
    </row>
    <row r="11" spans="1:7" ht="15">
      <c r="A11" s="4"/>
      <c r="B11" s="7">
        <f>B10/B2</f>
        <v>0.059278350515463915</v>
      </c>
      <c r="C11" s="7">
        <f>C10/C2</f>
        <v>0.02824858757062147</v>
      </c>
      <c r="D11" s="7">
        <f>D10/D2</f>
        <v>0.056737588652482275</v>
      </c>
      <c r="E11" s="7">
        <f>E10/E2</f>
        <v>0.026178010471204185</v>
      </c>
      <c r="F11" s="7">
        <f>F10/F2</f>
        <v>0.047619047619047616</v>
      </c>
      <c r="G11" s="7">
        <f>G10/G2</f>
        <v>0.04313380281690141</v>
      </c>
    </row>
    <row r="12" spans="1:7" ht="15">
      <c r="A12" s="4"/>
      <c r="B12" s="7"/>
      <c r="C12" s="7"/>
      <c r="D12" s="7"/>
      <c r="E12" s="7"/>
      <c r="F12" s="7"/>
      <c r="G12" s="7"/>
    </row>
    <row r="13" spans="1:7" ht="15">
      <c r="A13" s="4" t="s">
        <v>7</v>
      </c>
      <c r="B13" s="2">
        <v>6.3</v>
      </c>
      <c r="C13" s="2">
        <v>1.4</v>
      </c>
      <c r="D13" s="2">
        <v>2.8</v>
      </c>
      <c r="E13" s="2">
        <v>0.3</v>
      </c>
      <c r="F13" s="2">
        <v>3.9</v>
      </c>
      <c r="G13" s="2">
        <v>14.7</v>
      </c>
    </row>
    <row r="14" spans="1:7" ht="15">
      <c r="A14" s="4"/>
      <c r="B14" s="7">
        <f aca="true" t="shared" si="1" ref="B14:G14">B13/B2</f>
        <v>0.16237113402061856</v>
      </c>
      <c r="C14" s="7">
        <f t="shared" si="1"/>
        <v>0.03954802259887005</v>
      </c>
      <c r="D14" s="7">
        <f t="shared" si="1"/>
        <v>0.19858156028368792</v>
      </c>
      <c r="E14" s="7">
        <f t="shared" si="1"/>
        <v>0.015706806282722512</v>
      </c>
      <c r="F14" s="7">
        <f t="shared" si="1"/>
        <v>0.6190476190476191</v>
      </c>
      <c r="G14" s="7">
        <f t="shared" si="1"/>
        <v>0.12940140845070422</v>
      </c>
    </row>
    <row r="15" spans="1:7" ht="15">
      <c r="A15" s="4"/>
      <c r="B15" s="2"/>
      <c r="C15" s="2"/>
      <c r="D15" s="2"/>
      <c r="E15" s="2"/>
      <c r="F15" s="2"/>
      <c r="G15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44.28125" style="10" customWidth="1"/>
    <col min="2" max="16384" width="9.140625" style="10" customWidth="1"/>
  </cols>
  <sheetData>
    <row r="1" spans="1:9" ht="12">
      <c r="A1" s="18"/>
      <c r="B1" s="19"/>
      <c r="C1" s="19"/>
      <c r="D1" s="18"/>
      <c r="E1" s="18"/>
      <c r="F1" s="18"/>
      <c r="G1" s="18"/>
      <c r="H1" s="18"/>
      <c r="I1" s="18"/>
    </row>
    <row r="2" spans="2:9" ht="12">
      <c r="B2" s="10" t="s">
        <v>12</v>
      </c>
      <c r="C2" s="10" t="s">
        <v>13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0" t="s">
        <v>19</v>
      </c>
    </row>
    <row r="3" ht="12">
      <c r="A3" s="10" t="s">
        <v>36</v>
      </c>
    </row>
    <row r="4" spans="1:9" ht="12">
      <c r="A4" s="11" t="s">
        <v>48</v>
      </c>
      <c r="B4" s="24">
        <v>4.3</v>
      </c>
      <c r="C4" s="24">
        <v>2.2</v>
      </c>
      <c r="D4" s="24">
        <v>6.8</v>
      </c>
      <c r="E4" s="24">
        <v>7.4</v>
      </c>
      <c r="F4" s="24">
        <v>11.9</v>
      </c>
      <c r="G4" s="24">
        <v>11.9</v>
      </c>
      <c r="H4" s="24">
        <v>13.399999999999999</v>
      </c>
      <c r="I4" s="24">
        <v>13.9</v>
      </c>
    </row>
    <row r="5" spans="1:9" ht="12">
      <c r="A5" s="13" t="s">
        <v>50</v>
      </c>
      <c r="B5" s="2">
        <f aca="true" t="shared" si="0" ref="B5:I5">B8-B4-B6</f>
        <v>7.100000000000001</v>
      </c>
      <c r="C5" s="2">
        <f t="shared" si="0"/>
        <v>2.1</v>
      </c>
      <c r="D5" s="2">
        <f t="shared" si="0"/>
        <v>4.5</v>
      </c>
      <c r="E5" s="2">
        <f t="shared" si="0"/>
        <v>3.7</v>
      </c>
      <c r="F5" s="2">
        <f t="shared" si="0"/>
        <v>4</v>
      </c>
      <c r="G5" s="2">
        <f t="shared" si="0"/>
        <v>3.0999999999999996</v>
      </c>
      <c r="H5" s="2">
        <f t="shared" si="0"/>
        <v>1.7</v>
      </c>
      <c r="I5" s="2">
        <f t="shared" si="0"/>
        <v>0.8999999999999992</v>
      </c>
    </row>
    <row r="6" spans="1:9" ht="12">
      <c r="A6" s="13" t="s">
        <v>51</v>
      </c>
      <c r="B6" s="2">
        <v>3</v>
      </c>
      <c r="C6" s="2">
        <v>0.9</v>
      </c>
      <c r="D6" s="2">
        <v>2.2</v>
      </c>
      <c r="E6" s="2">
        <v>2.2</v>
      </c>
      <c r="F6" s="2">
        <v>2.4</v>
      </c>
      <c r="G6" s="2">
        <v>2</v>
      </c>
      <c r="H6" s="2">
        <v>1.3</v>
      </c>
      <c r="I6" s="2">
        <v>0.8</v>
      </c>
    </row>
    <row r="7" spans="1:9" ht="12">
      <c r="A7" s="13"/>
      <c r="B7" s="24"/>
      <c r="C7" s="24"/>
      <c r="D7" s="24"/>
      <c r="E7" s="24"/>
      <c r="F7" s="24"/>
      <c r="G7" s="24"/>
      <c r="H7" s="24"/>
      <c r="I7" s="24"/>
    </row>
    <row r="8" spans="1:9" ht="12">
      <c r="A8" s="13" t="s">
        <v>52</v>
      </c>
      <c r="B8" s="2">
        <v>14.4</v>
      </c>
      <c r="C8" s="2">
        <v>5.2</v>
      </c>
      <c r="D8" s="2">
        <v>13.5</v>
      </c>
      <c r="E8" s="2">
        <v>13.3</v>
      </c>
      <c r="F8" s="2">
        <v>18.3</v>
      </c>
      <c r="G8" s="2">
        <v>17</v>
      </c>
      <c r="H8" s="2">
        <v>16.4</v>
      </c>
      <c r="I8" s="2">
        <v>15.6</v>
      </c>
    </row>
    <row r="9" spans="1:9" ht="12">
      <c r="A9" s="13"/>
      <c r="B9" s="24"/>
      <c r="C9" s="24"/>
      <c r="D9" s="24"/>
      <c r="E9" s="24"/>
      <c r="F9" s="24"/>
      <c r="G9" s="24"/>
      <c r="H9" s="24"/>
      <c r="I9" s="24"/>
    </row>
    <row r="10" spans="1:9" ht="12">
      <c r="A10" s="13"/>
      <c r="B10" s="24"/>
      <c r="C10" s="24"/>
      <c r="D10" s="24"/>
      <c r="E10" s="24"/>
      <c r="F10" s="24"/>
      <c r="G10" s="24"/>
      <c r="H10" s="24"/>
      <c r="I10" s="24"/>
    </row>
    <row r="11" spans="1:9" ht="12">
      <c r="A11" s="13" t="s">
        <v>53</v>
      </c>
      <c r="B11" s="24"/>
      <c r="C11" s="24"/>
      <c r="D11" s="24"/>
      <c r="E11" s="24"/>
      <c r="F11" s="24"/>
      <c r="G11" s="24"/>
      <c r="H11" s="24"/>
      <c r="I11" s="24"/>
    </row>
    <row r="12" spans="1:9" ht="12">
      <c r="A12" s="13"/>
      <c r="B12" s="24"/>
      <c r="C12" s="24"/>
      <c r="D12" s="24"/>
      <c r="E12" s="24"/>
      <c r="F12" s="24"/>
      <c r="G12" s="24"/>
      <c r="H12" s="24"/>
      <c r="I12" s="24"/>
    </row>
    <row r="13" spans="1:9" ht="12">
      <c r="A13" s="11" t="s">
        <v>54</v>
      </c>
      <c r="B13" s="28">
        <f>B4/B8</f>
        <v>0.2986111111111111</v>
      </c>
      <c r="C13" s="28">
        <f aca="true" t="shared" si="1" ref="C13:I13">C4/C8</f>
        <v>0.4230769230769231</v>
      </c>
      <c r="D13" s="28">
        <f t="shared" si="1"/>
        <v>0.5037037037037037</v>
      </c>
      <c r="E13" s="28">
        <f t="shared" si="1"/>
        <v>0.556390977443609</v>
      </c>
      <c r="F13" s="28">
        <f t="shared" si="1"/>
        <v>0.6502732240437158</v>
      </c>
      <c r="G13" s="28">
        <f t="shared" si="1"/>
        <v>0.7000000000000001</v>
      </c>
      <c r="H13" s="28">
        <f t="shared" si="1"/>
        <v>0.8170731707317073</v>
      </c>
      <c r="I13" s="28">
        <f t="shared" si="1"/>
        <v>0.8910256410256411</v>
      </c>
    </row>
    <row r="14" spans="1:9" ht="12">
      <c r="A14" s="13" t="s">
        <v>50</v>
      </c>
      <c r="B14" s="29">
        <f>B5/B8</f>
        <v>0.49305555555555564</v>
      </c>
      <c r="C14" s="29">
        <f aca="true" t="shared" si="2" ref="C14:I14">C5/C8</f>
        <v>0.40384615384615385</v>
      </c>
      <c r="D14" s="29">
        <f t="shared" si="2"/>
        <v>0.3333333333333333</v>
      </c>
      <c r="E14" s="29">
        <f t="shared" si="2"/>
        <v>0.2781954887218045</v>
      </c>
      <c r="F14" s="29">
        <f t="shared" si="2"/>
        <v>0.2185792349726776</v>
      </c>
      <c r="G14" s="29">
        <f t="shared" si="2"/>
        <v>0.18235294117647058</v>
      </c>
      <c r="H14" s="29">
        <f t="shared" si="2"/>
        <v>0.10365853658536586</v>
      </c>
      <c r="I14" s="29">
        <f t="shared" si="2"/>
        <v>0.05769230769230765</v>
      </c>
    </row>
    <row r="15" spans="1:9" ht="12">
      <c r="A15" s="13" t="s">
        <v>51</v>
      </c>
      <c r="B15" s="29">
        <f>B6/B8</f>
        <v>0.20833333333333331</v>
      </c>
      <c r="C15" s="29">
        <f aca="true" t="shared" si="3" ref="C15:I15">C6/C8</f>
        <v>0.17307692307692307</v>
      </c>
      <c r="D15" s="29">
        <f t="shared" si="3"/>
        <v>0.16296296296296298</v>
      </c>
      <c r="E15" s="29">
        <f t="shared" si="3"/>
        <v>0.16541353383458646</v>
      </c>
      <c r="F15" s="29">
        <f t="shared" si="3"/>
        <v>0.13114754098360654</v>
      </c>
      <c r="G15" s="29">
        <f t="shared" si="3"/>
        <v>0.11764705882352941</v>
      </c>
      <c r="H15" s="29">
        <f t="shared" si="3"/>
        <v>0.07926829268292684</v>
      </c>
      <c r="I15" s="29">
        <f t="shared" si="3"/>
        <v>0.05128205128205129</v>
      </c>
    </row>
    <row r="16" spans="2:9" ht="12">
      <c r="B16" s="30"/>
      <c r="C16" s="30"/>
      <c r="D16" s="30"/>
      <c r="E16" s="30"/>
      <c r="F16" s="30"/>
      <c r="G16" s="30"/>
      <c r="H16" s="30"/>
      <c r="I16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Berry</dc:creator>
  <cp:keywords/>
  <dc:description/>
  <cp:lastModifiedBy>lpj</cp:lastModifiedBy>
  <cp:lastPrinted>2011-06-30T19:26:54Z</cp:lastPrinted>
  <dcterms:created xsi:type="dcterms:W3CDTF">2011-04-14T17:17:21Z</dcterms:created>
  <dcterms:modified xsi:type="dcterms:W3CDTF">2011-08-18T16:14:04Z</dcterms:modified>
  <cp:category/>
  <cp:version/>
  <cp:contentType/>
  <cp:contentStatus/>
</cp:coreProperties>
</file>