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r22\"/>
    </mc:Choice>
  </mc:AlternateContent>
  <bookViews>
    <workbookView xWindow="825" yWindow="945" windowWidth="10485" windowHeight="6900" tabRatio="824" firstSheet="1"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E13" i="33"/>
  <c r="D13" i="33"/>
  <c r="O13" i="33"/>
  <c r="P11" i="33"/>
  <c r="F11" i="33" l="1"/>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<sst xmlns="http://schemas.openxmlformats.org/spreadsheetml/2006/main" count="3902" uniqueCount="1408">
  <si>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</si>
  <si>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</si>
  <si>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</si>
  <si>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</si>
  <si>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</si>
  <si>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</si>
  <si>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</si>
  <si>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</si>
  <si>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</si>
  <si>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</si>
  <si>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</si>
  <si>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</si>
  <si>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</si>
  <si>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</si>
  <si>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</si>
  <si>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</si>
  <si>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</si>
  <si>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</si>
  <si>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</si>
  <si>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</si>
  <si>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</si>
  <si>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</si>
  <si>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</si>
  <si>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</si>
  <si>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</si>
  <si>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</si>
  <si>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</si>
  <si>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</si>
  <si>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</si>
  <si>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</si>
  <si>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</si>
  <si>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</si>
  <si>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</si>
  <si>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</si>
  <si>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</si>
  <si>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</si>
  <si>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</si>
  <si>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</si>
  <si>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</si>
  <si>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</si>
  <si>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</si>
  <si>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</si>
  <si>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</si>
  <si>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</si>
  <si>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</si>
  <si>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</si>
  <si>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</si>
  <si>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</si>
  <si>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</si>
  <si>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</si>
  <si>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</si>
  <si>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</si>
  <si>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</si>
  <si>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</si>
  <si>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</si>
  <si>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</si>
  <si>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</si>
  <si>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</si>
  <si>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</si>
  <si>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</si>
  <si>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</si>
  <si>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</si>
  <si>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</si>
  <si>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</si>
  <si>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</si>
  <si>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</si>
  <si>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</si>
  <si>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</si>
  <si>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</si>
  <si>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</si>
  <si>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</si>
  <si>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</si>
  <si>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</si>
  <si>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</si>
  <si>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</si>
  <si>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</si>
  <si>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</si>
  <si>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</si>
  <si>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</si>
  <si>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</si>
  <si>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</si>
  <si>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</si>
  <si>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</si>
  <si>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</si>
  <si>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</si>
  <si>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</si>
  <si>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</si>
  <si>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</si>
  <si>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</si>
  <si>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</si>
  <si>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</si>
  <si>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</si>
  <si>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</si>
  <si>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</si>
  <si>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</si>
  <si>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</si>
  <si>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</si>
  <si>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</si>
  <si>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</si>
  <si>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</si>
  <si>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</si>
  <si>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</si>
  <si>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</si>
  <si>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</si>
  <si>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</si>
  <si>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</si>
  <si>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</si>
  <si>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</si>
  <si>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</si>
  <si>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</si>
  <si>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</si>
  <si>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</si>
  <si>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</si>
  <si>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</si>
  <si>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</si>
  <si>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</si>
  <si>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</si>
  <si>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</si>
  <si>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</si>
  <si>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</si>
  <si>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</si>
  <si>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</si>
  <si>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</si>
  <si>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</si>
  <si>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</si>
  <si>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</si>
  <si>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</si>
  <si>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</si>
  <si>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</si>
  <si>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</si>
  <si>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</si>
  <si>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</si>
  <si>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</si>
  <si>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</si>
  <si>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</si>
  <si>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</si>
  <si>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</si>
  <si>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</si>
  <si>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</si>
  <si>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</si>
  <si>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</si>
  <si>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</si>
  <si>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</si>
  <si>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</si>
  <si>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</si>
  <si>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</si>
  <si>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</si>
  <si>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</si>
  <si>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</si>
  <si>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</si>
  <si>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</si>
  <si>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</si>
  <si>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</si>
  <si>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</si>
  <si>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</si>
  <si>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</si>
  <si>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</si>
  <si>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</si>
  <si>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</si>
  <si>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</si>
  <si>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</si>
  <si>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</si>
  <si>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</si>
  <si>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</si>
  <si>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</si>
  <si>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</si>
  <si>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</si>
  <si>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</si>
  <si>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</si>
  <si>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</si>
  <si>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</si>
  <si>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</si>
  <si>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</si>
  <si>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</si>
  <si>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</si>
  <si>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</si>
  <si>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</si>
  <si>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</si>
  <si>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</si>
  <si>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</si>
  <si>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</si>
  <si>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</si>
  <si>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</si>
  <si>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</si>
  <si>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</si>
  <si>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</si>
  <si>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</si>
  <si>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</si>
  <si>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</si>
  <si>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</si>
  <si>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</si>
  <si>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</si>
  <si>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</si>
  <si>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</si>
  <si>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</si>
  <si>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</si>
  <si>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</si>
  <si>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</si>
  <si>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</si>
  <si>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</si>
  <si>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</si>
  <si>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</si>
  <si>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</si>
  <si>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</si>
  <si>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</si>
  <si>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</si>
  <si>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</si>
  <si>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</si>
  <si>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</si>
  <si>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</si>
  <si>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</si>
  <si>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</si>
  <si>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</si>
  <si>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</si>
  <si>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</si>
  <si>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</si>
  <si>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</si>
  <si>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</si>
  <si>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</si>
  <si>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</si>
  <si>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</si>
  <si>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</si>
  <si>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</si>
  <si>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</si>
  <si>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</si>
  <si>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</si>
  <si>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</si>
  <si>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</si>
  <si>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</si>
  <si>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</si>
  <si>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</si>
  <si>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</si>
  <si>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</si>
  <si>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</si>
  <si>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</si>
  <si>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</si>
  <si>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</si>
  <si>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</si>
  <si>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</si>
  <si>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</si>
  <si>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</si>
  <si>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</si>
  <si>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</si>
  <si>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</si>
  <si>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</si>
  <si>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</si>
  <si>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</si>
  <si>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</si>
  <si>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</si>
  <si>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</si>
  <si>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</si>
  <si>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</si>
  <si>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</si>
  <si>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</si>
  <si>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</si>
  <si>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</si>
  <si>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</si>
  <si>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</si>
  <si>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</si>
  <si>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</si>
  <si>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</si>
  <si>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</si>
  <si>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</si>
  <si>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</si>
  <si>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</si>
  <si>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</si>
  <si>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</si>
  <si>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</si>
  <si>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</si>
  <si>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</si>
  <si>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</si>
  <si>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</si>
  <si>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</si>
  <si>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</si>
  <si>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</si>
  <si>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</si>
  <si>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</si>
  <si>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</si>
  <si>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</si>
  <si>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</si>
  <si>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</si>
  <si>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</si>
  <si>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</si>
  <si>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</si>
  <si>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</si>
  <si>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</si>
  <si>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</si>
  <si>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</si>
  <si>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</si>
  <si>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</si>
  <si>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</si>
  <si>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</si>
  <si>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</si>
  <si>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</si>
  <si>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</si>
  <si>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</si>
  <si>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</si>
  <si>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</si>
  <si>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</si>
  <si>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</si>
  <si>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</si>
  <si>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</si>
  <si>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</si>
  <si>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</si>
  <si>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</si>
  <si>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</si>
  <si>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</si>
  <si>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</si>
  <si>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</si>
  <si>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</si>
  <si>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</si>
  <si>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</si>
  <si>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</si>
  <si>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</si>
  <si>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</si>
  <si>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</si>
  <si>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</si>
  <si>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</si>
  <si>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</si>
  <si>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</si>
  <si>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</si>
  <si>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</si>
  <si>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</si>
  <si>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</si>
  <si>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</si>
  <si>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</si>
  <si>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</si>
  <si>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</si>
  <si>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</si>
  <si>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</si>
  <si>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</si>
  <si>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</si>
  <si>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</si>
  <si>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</si>
  <si>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</si>
  <si>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</si>
  <si>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</si>
  <si>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</si>
  <si>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</si>
  <si>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</si>
  <si>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</si>
  <si>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</si>
  <si>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</si>
  <si>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</si>
  <si>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</si>
  <si>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</si>
  <si>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</si>
  <si>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</si>
  <si>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</si>
  <si>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</si>
  <si>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</si>
  <si>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</si>
  <si>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</si>
  <si>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</si>
  <si>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</si>
  <si>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</si>
  <si>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</si>
  <si>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</si>
  <si>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</si>
  <si>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</si>
  <si>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</si>
  <si>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</si>
  <si>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</si>
  <si>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</si>
  <si>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</si>
  <si>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</si>
  <si>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</si>
  <si>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</si>
  <si>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</si>
  <si>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</si>
  <si>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</si>
  <si>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</si>
  <si>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</si>
  <si>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</si>
  <si>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</si>
  <si>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</si>
  <si>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</si>
  <si>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</si>
  <si>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</si>
  <si>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</si>
  <si>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</si>
  <si>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</si>
  <si>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</si>
  <si>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</si>
  <si>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</si>
  <si>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</si>
  <si>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</si>
  <si>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</si>
  <si>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</si>
  <si>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</si>
  <si>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</si>
  <si>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</si>
  <si>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</si>
  <si>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</si>
  <si>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</si>
  <si>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</si>
  <si>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</si>
  <si>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</si>
  <si>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</si>
  <si>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</si>
  <si>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</si>
  <si>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</si>
  <si>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</si>
  <si>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</si>
  <si>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</si>
  <si>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</si>
  <si>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</si>
  <si>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</si>
  <si>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</si>
  <si>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</si>
  <si>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</si>
  <si>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</si>
  <si>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</si>
  <si>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</si>
  <si>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</si>
  <si>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</si>
  <si>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</si>
  <si>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</si>
  <si>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</si>
  <si>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</si>
  <si>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</si>
  <si>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</si>
  <si>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</si>
  <si>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</si>
  <si>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</si>
  <si>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</si>
  <si>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</si>
  <si>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</si>
  <si>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</si>
  <si>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</si>
  <si>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</si>
  <si>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</si>
  <si>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</si>
  <si>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</si>
  <si>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</si>
  <si>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</si>
  <si>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</si>
  <si>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</si>
  <si>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</si>
  <si>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</si>
  <si>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</si>
  <si>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</si>
  <si>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</si>
  <si>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</si>
  <si>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</si>
  <si>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</si>
  <si>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</si>
  <si>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</si>
  <si>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</si>
  <si>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</si>
  <si>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</si>
  <si>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</si>
  <si>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</si>
  <si>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</si>
  <si>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</si>
  <si>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</si>
  <si>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</si>
  <si>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</si>
  <si>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</si>
  <si>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</si>
  <si>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</si>
  <si>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</si>
  <si>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</si>
  <si>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</si>
  <si>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</si>
  <si>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</si>
  <si>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</si>
  <si>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</si>
  <si>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</si>
  <si>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</si>
  <si>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</si>
  <si>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</si>
  <si>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</si>
  <si>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</si>
  <si>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</si>
  <si>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</si>
  <si>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</si>
  <si>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</si>
  <si>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</si>
  <si>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</si>
  <si>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</si>
  <si>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</si>
  <si>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</si>
  <si>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</si>
  <si>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</si>
  <si>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</si>
  <si>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</si>
  <si>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</si>
  <si>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</si>
  <si>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</si>
  <si>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</si>
  <si>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</si>
  <si>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</si>
  <si>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</si>
  <si>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</si>
  <si>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</si>
  <si>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</si>
  <si>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</si>
  <si>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</si>
  <si>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</si>
  <si>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</si>
  <si>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</si>
  <si>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</si>
  <si>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</si>
  <si>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</si>
  <si>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</si>
  <si>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</si>
  <si>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</si>
  <si>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</si>
  <si>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</si>
  <si>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</si>
  <si>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</si>
  <si>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</si>
  <si>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</si>
  <si>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</si>
  <si>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</si>
  <si>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</si>
  <si>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</si>
  <si>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</si>
  <si>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</si>
  <si>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</si>
  <si>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</si>
  <si>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</si>
  <si>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</si>
  <si>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</si>
  <si>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</si>
  <si>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</si>
  <si>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</si>
  <si>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</si>
  <si>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</si>
  <si>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</si>
  <si>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</si>
  <si>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</si>
  <si>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</si>
  <si>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</si>
  <si>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</si>
  <si>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</si>
  <si>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</si>
  <si>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</si>
  <si>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</si>
  <si>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</si>
  <si>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</si>
  <si>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</si>
  <si>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</si>
  <si>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</si>
  <si>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</si>
  <si>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</si>
  <si>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</si>
  <si>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</si>
  <si>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</si>
  <si>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</si>
  <si>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</si>
  <si>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</si>
  <si>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</si>
  <si>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</si>
  <si>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</si>
  <si>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</si>
  <si>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</si>
  <si>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</si>
  <si>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</si>
  <si>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</si>
  <si>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</si>
  <si>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</si>
  <si>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</si>
  <si>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</si>
  <si>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</si>
  <si>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</si>
  <si>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</si>
  <si>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</si>
  <si>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</si>
  <si>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</si>
  <si>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</si>
  <si>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</si>
  <si>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</si>
  <si>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</si>
  <si>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</si>
  <si>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</si>
  <si>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</si>
  <si>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</si>
  <si>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</si>
  <si>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</si>
  <si>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</si>
  <si>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</si>
  <si>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</si>
  <si>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</si>
  <si>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</si>
  <si>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</si>
  <si>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</si>
  <si>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</si>
  <si>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</si>
  <si>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</si>
  <si>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</si>
  <si>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</si>
  <si>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</si>
  <si>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</si>
  <si>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</si>
  <si>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</si>
  <si>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</si>
  <si>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</si>
  <si>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</si>
  <si>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</si>
  <si>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</si>
  <si>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</si>
  <si>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</si>
  <si>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</si>
  <si>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</si>
  <si>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</si>
  <si>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</si>
  <si>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</si>
  <si>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</si>
  <si>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</si>
  <si>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</si>
  <si>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</si>
  <si>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</si>
  <si>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</si>
  <si>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</si>
  <si>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</si>
  <si>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</si>
  <si>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</si>
  <si>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</si>
  <si>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</si>
  <si>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</si>
  <si>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</si>
  <si>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</si>
  <si>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</si>
  <si>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</si>
  <si>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</si>
  <si>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</si>
  <si>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</si>
  <si>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</si>
  <si>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</si>
  <si>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</si>
  <si>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</si>
  <si>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</si>
  <si>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</si>
  <si>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</si>
  <si>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</si>
  <si>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</si>
  <si>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</si>
  <si>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</si>
  <si>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</si>
  <si>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</si>
  <si>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</si>
  <si>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</si>
  <si>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</si>
  <si>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</si>
  <si>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</si>
  <si>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</si>
  <si>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</si>
  <si>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</si>
  <si>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</si>
  <si>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</si>
  <si>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</si>
  <si>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</si>
  <si>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</si>
  <si>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</si>
  <si>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</si>
  <si>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</si>
  <si>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</si>
  <si>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</si>
  <si>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</si>
  <si>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</si>
  <si>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</si>
  <si>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</si>
  <si>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</si>
  <si>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</si>
  <si>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</si>
  <si>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</si>
  <si>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</si>
  <si>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</si>
  <si>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</si>
  <si>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</si>
  <si>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</si>
  <si>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</si>
  <si>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</si>
  <si>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</si>
  <si>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</si>
  <si>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</si>
  <si>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</si>
  <si>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</si>
  <si>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</si>
  <si>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</si>
  <si>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</si>
  <si>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</si>
  <si>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</si>
  <si>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</si>
  <si>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</si>
  <si>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</si>
  <si>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</si>
  <si>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</si>
  <si>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</si>
  <si>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</si>
  <si>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</si>
  <si>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</si>
  <si>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</si>
  <si>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</si>
  <si>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</si>
  <si>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</si>
  <si>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</si>
  <si>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</si>
  <si>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</si>
  <si>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</si>
  <si>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</si>
  <si>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</si>
  <si>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</si>
  <si>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</si>
  <si>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</si>
  <si>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</si>
  <si>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</si>
  <si>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</si>
  <si>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</si>
  <si>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</si>
  <si>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</si>
  <si>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</si>
  <si>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</si>
  <si>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</si>
  <si>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</si>
  <si>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</si>
  <si>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</si>
  <si>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</si>
  <si>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</si>
  <si>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</si>
  <si>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</si>
  <si>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</si>
  <si>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</si>
  <si>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</si>
  <si>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</si>
  <si>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</si>
  <si>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</si>
  <si>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</si>
  <si>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</si>
  <si>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</si>
  <si>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</si>
  <si>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</si>
  <si>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</si>
  <si>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</si>
  <si>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</si>
  <si>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</si>
  <si>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</si>
  <si>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</si>
  <si>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</si>
  <si>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</si>
  <si>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</si>
  <si>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</si>
  <si>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</si>
  <si>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</si>
  <si>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</si>
  <si>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</si>
  <si>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</si>
  <si>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</si>
  <si>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</si>
  <si>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</si>
  <si>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</si>
  <si>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</si>
  <si>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</si>
  <si>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</si>
  <si>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</si>
  <si>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</si>
  <si>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</si>
  <si>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</si>
  <si>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</si>
  <si>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</si>
  <si>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</si>
  <si>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</si>
  <si>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</si>
  <si>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</si>
  <si>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</si>
  <si>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</si>
  <si>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</si>
  <si>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</si>
  <si>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</si>
  <si>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</si>
  <si>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</si>
  <si>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</si>
  <si>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</si>
  <si>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</si>
  <si>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</si>
  <si>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</si>
  <si>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</si>
  <si>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</si>
  <si>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</si>
  <si>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</si>
  <si>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</si>
  <si>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</si>
  <si>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</si>
  <si>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</si>
  <si>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</si>
  <si>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</si>
  <si>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</si>
  <si>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</si>
  <si>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</si>
  <si>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</si>
  <si>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</si>
  <si>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</si>
  <si>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</si>
  <si>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</si>
  <si>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</si>
  <si>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</si>
  <si>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</si>
  <si>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</si>
  <si>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</si>
  <si>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</si>
  <si>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</si>
  <si>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</si>
  <si>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</si>
  <si>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</si>
  <si>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</si>
  <si>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</si>
  <si>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</si>
  <si>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</si>
  <si>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</si>
  <si>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</si>
  <si>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</si>
  <si>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</si>
  <si>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</si>
  <si>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</si>
  <si>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</si>
  <si>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</si>
  <si>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</si>
  <si>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</si>
  <si>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</si>
  <si>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</si>
  <si>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</si>
  <si>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</si>
  <si>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</si>
  <si>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</si>
  <si>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</si>
  <si>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</si>
  <si>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</si>
  <si>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</si>
  <si>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</si>
  <si>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</si>
  <si>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</si>
  <si>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</si>
  <si>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</si>
  <si>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</si>
  <si>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</si>
  <si>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</si>
  <si>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</si>
  <si>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</si>
  <si>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</si>
  <si>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</si>
  <si>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</si>
  <si>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</si>
  <si>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</si>
  <si>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</si>
  <si>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</si>
  <si>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</si>
  <si>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</si>
  <si>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</si>
  <si>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</si>
  <si>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</si>
  <si>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</si>
  <si>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</si>
  <si>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</si>
  <si>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</si>
  <si>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</si>
  <si>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</si>
  <si>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</si>
  <si>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</si>
  <si>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</si>
  <si>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</si>
  <si>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</si>
  <si>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</si>
  <si>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</si>
  <si>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</si>
  <si>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</si>
  <si>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</si>
  <si>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</si>
  <si>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</si>
  <si>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</si>
  <si>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</si>
  <si>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</si>
  <si>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</si>
  <si>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</si>
  <si>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</si>
  <si>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</si>
  <si>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</si>
  <si>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</si>
  <si>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</si>
  <si>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</si>
  <si>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</si>
  <si>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</si>
  <si>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</si>
  <si>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</si>
  <si>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</si>
  <si>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</si>
  <si>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</si>
  <si>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</si>
  <si>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</si>
  <si>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</si>
  <si>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</si>
  <si>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</si>
  <si>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</si>
  <si>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</si>
  <si>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</si>
  <si>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</si>
  <si>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</si>
  <si>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</si>
  <si>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</si>
  <si>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</si>
  <si>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</si>
  <si>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</si>
  <si>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</si>
  <si>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</si>
  <si>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</si>
  <si>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</si>
  <si>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</si>
  <si>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</si>
  <si>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</si>
  <si>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</si>
  <si>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</si>
  <si>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</si>
  <si>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</si>
  <si>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</si>
  <si>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</si>
  <si>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</si>
  <si>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</si>
  <si>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</si>
  <si>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</si>
  <si>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</si>
  <si>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</si>
  <si>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</si>
  <si>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</si>
  <si>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</si>
  <si>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</si>
  <si>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</si>
  <si>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</si>
  <si>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</si>
  <si>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</si>
  <si>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</si>
  <si>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</si>
  <si>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</si>
  <si>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</si>
  <si>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</si>
  <si>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</si>
  <si>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</si>
  <si>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</si>
  <si>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</si>
  <si>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</si>
  <si>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</si>
  <si>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</si>
  <si>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</si>
  <si>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</si>
  <si>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</si>
  <si>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</si>
  <si>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</si>
  <si>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</si>
  <si>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</si>
  <si>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</si>
  <si>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</si>
  <si>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</si>
  <si>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</si>
  <si>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</si>
  <si>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</si>
  <si>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</si>
  <si>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</si>
  <si>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</si>
  <si>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</si>
  <si>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</si>
  <si>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</si>
  <si>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</si>
  <si>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</si>
  <si>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</si>
  <si>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</si>
  <si>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</si>
  <si>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</si>
  <si>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</si>
  <si>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</si>
  <si>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</si>
  <si>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</si>
  <si>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</si>
  <si>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</si>
  <si>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</si>
  <si>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</si>
  <si>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</si>
  <si>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</si>
  <si>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</si>
  <si>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</si>
  <si>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</si>
  <si>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</si>
  <si>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</si>
  <si>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</si>
  <si>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</si>
  <si>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</si>
  <si>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</si>
  <si>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</si>
  <si>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</si>
  <si>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</si>
  <si>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</si>
  <si>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</si>
  <si>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</si>
  <si>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</si>
  <si>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</si>
  <si>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</si>
  <si>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</si>
  <si>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</si>
  <si>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</si>
  <si>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</si>
  <si>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</si>
  <si>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</si>
  <si>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</si>
  <si>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</si>
  <si>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</si>
  <si>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</si>
  <si>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</si>
  <si>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</si>
  <si>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</si>
  <si>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</si>
  <si>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</si>
  <si>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</si>
  <si>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</si>
  <si>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</si>
  <si>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</si>
  <si>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</si>
  <si>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</si>
  <si>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</si>
  <si>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</si>
  <si>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</si>
  <si>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</si>
  <si>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</si>
  <si>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</si>
  <si>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</si>
  <si>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</si>
  <si>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</si>
  <si>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</si>
  <si>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</si>
  <si>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</si>
  <si>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</si>
  <si>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</si>
  <si>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</si>
  <si>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</si>
  <si>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</si>
  <si>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</si>
  <si>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</si>
  <si>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</si>
  <si>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</si>
  <si>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</si>
  <si>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</si>
  <si>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</si>
  <si>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</si>
  <si>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</si>
  <si>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</si>
  <si>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</si>
  <si>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</si>
  <si>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</si>
  <si>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</si>
  <si>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</si>
  <si>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</si>
  <si>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</si>
  <si>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</si>
  <si>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</si>
  <si>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</si>
  <si>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</si>
  <si>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</si>
  <si>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</si>
  <si>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</si>
  <si>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</si>
  <si>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</si>
  <si>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</si>
  <si>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</si>
  <si>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</si>
  <si>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</si>
  <si>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</si>
  <si>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</si>
  <si>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</si>
  <si>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</si>
  <si>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</si>
  <si>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</si>
  <si>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</si>
  <si>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</si>
  <si>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</si>
  <si>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</si>
  <si>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</si>
  <si>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</si>
  <si>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</si>
  <si>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</si>
  <si>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</si>
  <si>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</si>
  <si>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</si>
  <si>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</si>
  <si>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</si>
  <si>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</si>
  <si>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</si>
  <si>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</si>
  <si>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</si>
  <si>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</si>
  <si>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</si>
  <si>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</si>
  <si>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</si>
  <si>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</si>
  <si>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</si>
  <si>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</si>
  <si>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</si>
  <si>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</si>
  <si>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</si>
  <si>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</si>
  <si>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</si>
  <si>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</si>
  <si>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</si>
  <si>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</si>
  <si>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</si>
  <si>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</si>
  <si>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</si>
  <si>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</si>
  <si>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</si>
  <si>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</si>
  <si>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</si>
  <si>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</si>
  <si>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</si>
  <si>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</si>
  <si>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</si>
  <si>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</si>
  <si>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</si>
  <si>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</si>
  <si>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</si>
  <si>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</si>
  <si>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</si>
  <si>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</si>
  <si>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</si>
  <si>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</si>
  <si>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</si>
  <si>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</si>
  <si>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</si>
  <si>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</si>
  <si>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</si>
  <si>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</si>
  <si>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</si>
  <si>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</si>
  <si>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</si>
  <si>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</si>
  <si>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</si>
  <si>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</si>
  <si>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</si>
  <si>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</si>
  <si>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</si>
  <si>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</si>
  <si>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</si>
  <si>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</si>
  <si>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</si>
  <si>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</si>
  <si>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</si>
  <si>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</si>
  <si>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</si>
  <si>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</si>
  <si>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</si>
  <si>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</si>
  <si>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</si>
  <si>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</si>
  <si>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</si>
  <si>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</si>
  <si>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</si>
  <si>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</si>
  <si>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</si>
  <si>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</si>
  <si>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</si>
  <si>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</si>
  <si>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</si>
  <si>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</si>
  <si>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</si>
  <si>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</si>
  <si>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</si>
  <si>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</si>
  <si>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</si>
  <si>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</si>
  <si>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</si>
  <si>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</si>
  <si>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</si>
  <si>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</si>
  <si>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</si>
  <si>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</si>
  <si>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</si>
  <si>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</si>
  <si>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</si>
  <si>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</si>
  <si>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</si>
  <si>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</si>
  <si>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</si>
  <si>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</si>
  <si>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</si>
  <si>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</si>
  <si>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</si>
  <si>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</si>
  <si>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</si>
  <si>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</si>
  <si>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</si>
  <si>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</si>
  <si>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</si>
  <si>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</si>
  <si>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</si>
  <si>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</si>
  <si>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</si>
  <si>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</si>
  <si>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</si>
  <si>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</si>
  <si>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</si>
  <si>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</si>
  <si>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</si>
  <si>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</si>
  <si>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</si>
  <si>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</si>
  <si>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</si>
  <si>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</si>
  <si>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</si>
  <si>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</si>
  <si>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</si>
  <si>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</si>
  <si>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</si>
  <si>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</si>
  <si>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</si>
  <si>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</si>
  <si>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</si>
  <si>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</si>
  <si>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</si>
  <si>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</si>
  <si>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</si>
  <si>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</si>
  <si>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</si>
  <si>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</si>
  <si>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</si>
  <si>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</si>
  <si>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</si>
  <si>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</si>
  <si>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</si>
  <si>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</si>
  <si>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</si>
  <si>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</si>
  <si>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</si>
  <si>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</si>
  <si>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</si>
  <si>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</si>
  <si>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</si>
  <si>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</si>
  <si>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</si>
  <si>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</si>
  <si>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</si>
  <si>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</si>
  <si>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</si>
  <si>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</si>
  <si>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</si>
  <si>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</si>
  <si>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</si>
  <si>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</si>
  <si>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</si>
  <si>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</si>
  <si>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</si>
  <si>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</si>
  <si>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</si>
  <si>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</si>
  <si>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</si>
  <si>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</si>
  <si>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</si>
  <si>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</si>
  <si>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</si>
  <si>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</si>
  <si>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</si>
  <si>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</si>
  <si>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</si>
  <si>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</si>
  <si>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</si>
  <si>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</si>
  <si>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</si>
  <si>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</si>
  <si>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</si>
  <si>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</si>
  <si>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</si>
  <si>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</si>
  <si>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</si>
  <si>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</si>
  <si>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</si>
  <si>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</si>
  <si>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</si>
  <si>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</si>
  <si>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</si>
  <si>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</si>
  <si>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</si>
  <si>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</si>
  <si>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</si>
  <si>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</si>
  <si>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</si>
  <si>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</si>
  <si>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</si>
  <si>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</si>
  <si>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</si>
  <si>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</si>
  <si>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</si>
  <si>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</si>
  <si>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</si>
  <si>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</si>
  <si>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</si>
  <si>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</si>
  <si>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</si>
  <si>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</si>
  <si>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</si>
  <si>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</si>
  <si>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</si>
  <si>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</si>
  <si>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</si>
  <si>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</si>
  <si>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</si>
  <si>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</si>
  <si>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</si>
  <si>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</si>
  <si>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</si>
  <si>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</si>
  <si>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</si>
  <si>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</si>
  <si>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</si>
  <si>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</si>
  <si>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</si>
  <si>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</si>
  <si>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</si>
  <si>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</si>
  <si>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</si>
  <si>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</si>
  <si>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</si>
  <si>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</si>
  <si>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</si>
  <si>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</si>
  <si>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</si>
  <si>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</si>
  <si>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</si>
  <si>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</si>
  <si>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</si>
  <si>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</si>
  <si>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</si>
  <si>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</si>
  <si>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</si>
  <si>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</si>
  <si>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</si>
  <si>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</si>
  <si>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</si>
  <si>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</si>
  <si>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</si>
  <si>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</si>
  <si>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</si>
  <si>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</si>
  <si>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</si>
  <si>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</si>
  <si>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</si>
  <si>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</si>
  <si>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</si>
  <si>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</si>
  <si>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</si>
  <si>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</si>
  <si>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</si>
  <si>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</si>
  <si>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</si>
  <si>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</si>
  <si>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</si>
  <si>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</si>
  <si>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</si>
  <si>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</si>
  <si>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</si>
  <si>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</si>
  <si>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</si>
  <si>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</si>
  <si>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</si>
  <si>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</si>
  <si>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</si>
  <si>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</si>
  <si>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</si>
  <si>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</si>
  <si>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</si>
  <si>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</si>
  <si>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</si>
  <si>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</si>
  <si>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</si>
  <si>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</si>
  <si>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</si>
  <si>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</si>
  <si>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</si>
  <si>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</si>
  <si>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</si>
  <si>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</si>
  <si>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</si>
  <si>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</si>
  <si>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</si>
  <si>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</si>
  <si>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</si>
  <si>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</si>
  <si>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</si>
  <si>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</si>
  <si>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</si>
  <si>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</si>
  <si>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</si>
  <si>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</si>
  <si>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</si>
  <si>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</si>
  <si>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</si>
  <si>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</si>
  <si>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</si>
  <si>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</si>
  <si>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</si>
  <si>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</si>
  <si>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</si>
  <si>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</si>
  <si>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</si>
  <si>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</si>
  <si>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</si>
  <si>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</si>
  <si>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t>March 2022</t>
  </si>
  <si>
    <t>Thursday March 3, 2022</t>
  </si>
  <si>
    <t xml:space="preserve">n/a  </t>
  </si>
  <si>
    <t xml:space="preserve">-  </t>
  </si>
  <si>
    <r>
      <t xml:space="preserve">Forecasts: </t>
    </r>
    <r>
      <rPr>
        <sz val="8"/>
        <rFont val="Arial"/>
        <family val="2"/>
      </rPr>
      <t xml:space="preserve">EIA Short-Term Integrated Forecasting System. U.S. macroeconomic forecasts are based on the S&amp;P Global model of the U.S. Economy. </t>
    </r>
  </si>
  <si>
    <r>
      <t>Forecasts:</t>
    </r>
    <r>
      <rPr>
        <sz val="8"/>
        <rFont val="Arial"/>
        <family val="2"/>
      </rPr>
      <t xml:space="preserve"> EIA Short-Term Integrated Forecasting System. U.S. macroeconomic forecasts are based on the S&amp;P Global model of the U.S. Economy. </t>
    </r>
  </si>
  <si>
    <r>
      <t>Forecasts:</t>
    </r>
    <r>
      <rPr>
        <sz val="8"/>
        <rFont val="Arial"/>
        <family val="2"/>
      </rPr>
      <t xml:space="preserve"> U.S. macroeconomic forecasts are based on the S&amp;P Global model of the U.S. Economy.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</si>
</sst>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5">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E18" sqref="E18"/>
    </sheetView>
  </sheetViews>
  <sheetFormatPr defaultRowHeight="12.75" x14ac:dyDescent="0.2"/>
  <cols>
    <col min="1" max="1" width="6.42578125" customWidth="1"/>
    <col min="2" max="2" width="14" customWidth="1"/>
    <col min="3" max="3" width="10.85546875" customWidth="1"/>
  </cols>
  <sheetData>
    <row r="1" spans="1:74" x14ac:dyDescent="0.2">
      <c r="A1" s="259" t="s">
        <v>223</v>
      </c>
      <c r="B1" s="260"/>
      <c r="C1" s="260"/>
      <c r="D1" s="710" t="s">
        <v>1401</v>
      </c>
      <c r="E1" s="711"/>
      <c r="F1" s="711"/>
      <c r="G1" s="260"/>
      <c r="H1" s="260"/>
      <c r="I1" s="260"/>
      <c r="J1" s="260"/>
      <c r="K1" s="260"/>
      <c r="L1" s="260"/>
      <c r="M1" s="260"/>
      <c r="N1" s="260"/>
      <c r="O1" s="260"/>
      <c r="P1" s="260"/>
    </row>
    <row r="2" spans="1:74" x14ac:dyDescent="0.2">
      <c r="A2" s="707" t="s">
        <v>1352</v>
      </c>
      <c r="D2" s="712" t="s">
        <v>1402</v>
      </c>
      <c r="E2" s="713"/>
      <c r="F2" s="713"/>
      <c r="G2" s="709" t="str">
        <f>"EIA completed modeling and analysis for this report on "&amp;Dates!D2&amp;"."</f>
        <v>EIA completed modeling and analysis for this report on Thursday March 3, 2022.</v>
      </c>
      <c r="H2" s="709"/>
      <c r="I2" s="709"/>
      <c r="J2" s="709"/>
      <c r="K2" s="709"/>
      <c r="L2" s="709"/>
      <c r="M2" s="709"/>
    </row>
    <row r="3" spans="1:74" x14ac:dyDescent="0.2">
      <c r="A3" t="s">
        <v>102</v>
      </c>
      <c r="D3" s="644">
        <f>YEAR(D1)-4</f>
        <v>2018</v>
      </c>
      <c r="G3" s="708"/>
      <c r="H3" s="12"/>
      <c r="I3" s="12"/>
      <c r="J3" s="12"/>
      <c r="K3" s="12"/>
      <c r="L3" s="12"/>
      <c r="M3" s="12"/>
    </row>
    <row r="4" spans="1:74" x14ac:dyDescent="0.2">
      <c r="D4" s="257"/>
    </row>
    <row r="5" spans="1:74" x14ac:dyDescent="0.2">
      <c r="A5" t="s">
        <v>1024</v>
      </c>
      <c r="D5" s="257">
        <f>+D3*100+1</f>
        <v>201801</v>
      </c>
    </row>
    <row r="7" spans="1:74" x14ac:dyDescent="0.2">
      <c r="A7" t="s">
        <v>1026</v>
      </c>
      <c r="D7" s="643">
        <f>IF(MONTH(D1)&gt;1,100*YEAR(D1)+MONTH(D1)-1,100*(YEAR(D1)-1)+12)</f>
        <v>202202</v>
      </c>
    </row>
    <row r="10" spans="1:74" s="271" customFormat="1" x14ac:dyDescent="0.2">
      <c r="A10" s="271" t="s">
        <v>224</v>
      </c>
    </row>
    <row r="11" spans="1:74" s="12" customFormat="1" ht="11.25"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1.25"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3" customWidth="1"/>
    <col min="2" max="2" width="32.42578125" style="153" customWidth="1"/>
    <col min="3" max="3" width="7.5703125" style="153" customWidth="1"/>
    <col min="4" max="50" width="6.5703125" style="153" customWidth="1"/>
    <col min="51" max="55" width="6.5703125" style="365" customWidth="1"/>
    <col min="56" max="58" width="6.5703125" style="585" customWidth="1"/>
    <col min="59" max="59" width="6.5703125" style="365" customWidth="1"/>
    <col min="60" max="60" width="6.5703125" style="669" customWidth="1"/>
    <col min="61" max="62" width="6.5703125" style="365" customWidth="1"/>
    <col min="63" max="74" width="6.5703125" style="153" customWidth="1"/>
    <col min="75" max="75" width="9.5703125" style="153"/>
    <col min="76" max="77" width="11.5703125" style="153" bestFit="1" customWidth="1"/>
    <col min="78" max="16384" width="9.5703125" style="153"/>
  </cols>
  <sheetData>
    <row r="1" spans="1:74" ht="13.35" customHeight="1" x14ac:dyDescent="0.2">
      <c r="A1" s="758" t="s">
        <v>792</v>
      </c>
      <c r="B1" s="790" t="s">
        <v>974</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81"/>
    </row>
    <row r="2" spans="1:74"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2.2186276086999999</v>
      </c>
      <c r="AZ7" s="208">
        <v>2.2807891100000002</v>
      </c>
      <c r="BA7" s="324">
        <v>2.3331550000000001</v>
      </c>
      <c r="BB7" s="324">
        <v>2.3566769999999999</v>
      </c>
      <c r="BC7" s="324">
        <v>2.3770579999999999</v>
      </c>
      <c r="BD7" s="324">
        <v>2.4191009999999999</v>
      </c>
      <c r="BE7" s="324">
        <v>2.4011390000000001</v>
      </c>
      <c r="BF7" s="324">
        <v>2.478027</v>
      </c>
      <c r="BG7" s="324">
        <v>2.5208059999999999</v>
      </c>
      <c r="BH7" s="324">
        <v>2.5660059999999998</v>
      </c>
      <c r="BI7" s="324">
        <v>2.6334919999999999</v>
      </c>
      <c r="BJ7" s="324">
        <v>2.5634869999999998</v>
      </c>
      <c r="BK7" s="324">
        <v>2.5418919999999998</v>
      </c>
      <c r="BL7" s="324">
        <v>2.56908</v>
      </c>
      <c r="BM7" s="324">
        <v>2.6066509999999998</v>
      </c>
      <c r="BN7" s="324">
        <v>2.6147480000000001</v>
      </c>
      <c r="BO7" s="324">
        <v>2.6478999999999999</v>
      </c>
      <c r="BP7" s="324">
        <v>2.562427</v>
      </c>
      <c r="BQ7" s="324">
        <v>2.5204390000000001</v>
      </c>
      <c r="BR7" s="324">
        <v>2.5792169999999999</v>
      </c>
      <c r="BS7" s="324">
        <v>2.5749059999999999</v>
      </c>
      <c r="BT7" s="324">
        <v>2.607335</v>
      </c>
      <c r="BU7" s="324">
        <v>2.6329669999999998</v>
      </c>
      <c r="BV7" s="324">
        <v>2.5545420000000001</v>
      </c>
    </row>
    <row r="8" spans="1:74" x14ac:dyDescent="0.2">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1.8185751903</v>
      </c>
      <c r="AZ8" s="208">
        <v>1.8278967494</v>
      </c>
      <c r="BA8" s="324">
        <v>1.799677</v>
      </c>
      <c r="BB8" s="324">
        <v>1.8013380000000001</v>
      </c>
      <c r="BC8" s="324">
        <v>1.8135399999999999</v>
      </c>
      <c r="BD8" s="324">
        <v>1.8079730000000001</v>
      </c>
      <c r="BE8" s="324">
        <v>1.815822</v>
      </c>
      <c r="BF8" s="324">
        <v>1.8458410000000001</v>
      </c>
      <c r="BG8" s="324">
        <v>1.858047</v>
      </c>
      <c r="BH8" s="324">
        <v>1.86551</v>
      </c>
      <c r="BI8" s="324">
        <v>1.8680650000000001</v>
      </c>
      <c r="BJ8" s="324">
        <v>1.8717839999999999</v>
      </c>
      <c r="BK8" s="324">
        <v>1.864328</v>
      </c>
      <c r="BL8" s="324">
        <v>1.8695269999999999</v>
      </c>
      <c r="BM8" s="324">
        <v>1.8748050000000001</v>
      </c>
      <c r="BN8" s="324">
        <v>1.8896440000000001</v>
      </c>
      <c r="BO8" s="324">
        <v>1.906946</v>
      </c>
      <c r="BP8" s="324">
        <v>1.902102</v>
      </c>
      <c r="BQ8" s="324">
        <v>1.907243</v>
      </c>
      <c r="BR8" s="324">
        <v>1.9289890000000001</v>
      </c>
      <c r="BS8" s="324">
        <v>1.9375579999999999</v>
      </c>
      <c r="BT8" s="324">
        <v>1.94232</v>
      </c>
      <c r="BU8" s="324">
        <v>1.9368799999999999</v>
      </c>
      <c r="BV8" s="324">
        <v>1.9353670000000001</v>
      </c>
    </row>
    <row r="9" spans="1:74" x14ac:dyDescent="0.2">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0.92532199999999998</v>
      </c>
      <c r="AB9" s="208">
        <v>0.89779399999999998</v>
      </c>
      <c r="AC9" s="208">
        <v>0.93471000000000004</v>
      </c>
      <c r="AD9" s="208">
        <v>0.90429999999999999</v>
      </c>
      <c r="AE9" s="208">
        <v>0.81274199999999996</v>
      </c>
      <c r="AF9" s="208">
        <v>0.86003399999999997</v>
      </c>
      <c r="AG9" s="208">
        <v>0.89222599999999996</v>
      </c>
      <c r="AH9" s="208">
        <v>0.89803299999999997</v>
      </c>
      <c r="AI9" s="208">
        <v>0.90116700000000005</v>
      </c>
      <c r="AJ9" s="208">
        <v>0.887548</v>
      </c>
      <c r="AK9" s="208">
        <v>0.90626700000000004</v>
      </c>
      <c r="AL9" s="208">
        <v>0.89058000000000004</v>
      </c>
      <c r="AM9" s="208">
        <v>0.89267799999999997</v>
      </c>
      <c r="AN9" s="208">
        <v>0.75721499999999997</v>
      </c>
      <c r="AO9" s="208">
        <v>0.88803299999999996</v>
      </c>
      <c r="AP9" s="208">
        <v>0.91433299999999995</v>
      </c>
      <c r="AQ9" s="208">
        <v>0.92577500000000001</v>
      </c>
      <c r="AR9" s="208">
        <v>0.92156700000000003</v>
      </c>
      <c r="AS9" s="208">
        <v>0.91971000000000003</v>
      </c>
      <c r="AT9" s="208">
        <v>0.93964499999999995</v>
      </c>
      <c r="AU9" s="208">
        <v>0.93846700000000005</v>
      </c>
      <c r="AV9" s="208">
        <v>0.96180600000000005</v>
      </c>
      <c r="AW9" s="208">
        <v>0.96256600000000003</v>
      </c>
      <c r="AX9" s="208">
        <v>0.95932200000000001</v>
      </c>
      <c r="AY9" s="208">
        <v>0.95999832903000004</v>
      </c>
      <c r="AZ9" s="208">
        <v>0.96891908167999996</v>
      </c>
      <c r="BA9" s="324">
        <v>0.96235950000000003</v>
      </c>
      <c r="BB9" s="324">
        <v>0.96689879999999995</v>
      </c>
      <c r="BC9" s="324">
        <v>0.97176340000000005</v>
      </c>
      <c r="BD9" s="324">
        <v>0.97202529999999998</v>
      </c>
      <c r="BE9" s="324">
        <v>0.9751339</v>
      </c>
      <c r="BF9" s="324">
        <v>0.99210790000000004</v>
      </c>
      <c r="BG9" s="324">
        <v>1.00101</v>
      </c>
      <c r="BH9" s="324">
        <v>1.0014479999999999</v>
      </c>
      <c r="BI9" s="324">
        <v>1.0007470000000001</v>
      </c>
      <c r="BJ9" s="324">
        <v>0.99856769999999995</v>
      </c>
      <c r="BK9" s="324">
        <v>1.0133719999999999</v>
      </c>
      <c r="BL9" s="324">
        <v>1.007733</v>
      </c>
      <c r="BM9" s="324">
        <v>1.0232220000000001</v>
      </c>
      <c r="BN9" s="324">
        <v>1.0314030000000001</v>
      </c>
      <c r="BO9" s="324">
        <v>1.0388379999999999</v>
      </c>
      <c r="BP9" s="324">
        <v>1.0394639999999999</v>
      </c>
      <c r="BQ9" s="324">
        <v>1.0412079999999999</v>
      </c>
      <c r="BR9" s="324">
        <v>1.0540119999999999</v>
      </c>
      <c r="BS9" s="324">
        <v>1.0610820000000001</v>
      </c>
      <c r="BT9" s="324">
        <v>1.0601590000000001</v>
      </c>
      <c r="BU9" s="324">
        <v>1.055428</v>
      </c>
      <c r="BV9" s="324">
        <v>1.0506120000000001</v>
      </c>
    </row>
    <row r="10" spans="1:74" x14ac:dyDescent="0.2">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0.57071000000000005</v>
      </c>
      <c r="AB10" s="208">
        <v>0.552172</v>
      </c>
      <c r="AC10" s="208">
        <v>0.57999999999999996</v>
      </c>
      <c r="AD10" s="208">
        <v>0.57256700000000005</v>
      </c>
      <c r="AE10" s="208">
        <v>0.538968</v>
      </c>
      <c r="AF10" s="208">
        <v>0.58803300000000003</v>
      </c>
      <c r="AG10" s="208">
        <v>0.62177400000000005</v>
      </c>
      <c r="AH10" s="208">
        <v>0.62790299999999999</v>
      </c>
      <c r="AI10" s="208">
        <v>0.61703300000000005</v>
      </c>
      <c r="AJ10" s="208">
        <v>0.590194</v>
      </c>
      <c r="AK10" s="208">
        <v>0.58589999999999998</v>
      </c>
      <c r="AL10" s="208">
        <v>0.55783899999999997</v>
      </c>
      <c r="AM10" s="208">
        <v>0.55364500000000005</v>
      </c>
      <c r="AN10" s="208">
        <v>0.47021400000000002</v>
      </c>
      <c r="AO10" s="208">
        <v>0.55451600000000001</v>
      </c>
      <c r="AP10" s="208">
        <v>0.58409999999999995</v>
      </c>
      <c r="AQ10" s="208">
        <v>0.60761200000000004</v>
      </c>
      <c r="AR10" s="208">
        <v>0.63109999999999999</v>
      </c>
      <c r="AS10" s="208">
        <v>0.63745200000000002</v>
      </c>
      <c r="AT10" s="208">
        <v>0.65735500000000002</v>
      </c>
      <c r="AU10" s="208">
        <v>0.65493299999999999</v>
      </c>
      <c r="AV10" s="208">
        <v>0.65132299999999999</v>
      </c>
      <c r="AW10" s="208">
        <v>0.63406700000000005</v>
      </c>
      <c r="AX10" s="208">
        <v>0.62412900000000004</v>
      </c>
      <c r="AY10" s="208">
        <v>0.59409968387000001</v>
      </c>
      <c r="AZ10" s="208">
        <v>0.59540913570999998</v>
      </c>
      <c r="BA10" s="324">
        <v>0.60573180000000004</v>
      </c>
      <c r="BB10" s="324">
        <v>0.61317350000000004</v>
      </c>
      <c r="BC10" s="324">
        <v>0.62960749999999999</v>
      </c>
      <c r="BD10" s="324">
        <v>0.64398699999999998</v>
      </c>
      <c r="BE10" s="324">
        <v>0.65503599999999995</v>
      </c>
      <c r="BF10" s="324">
        <v>0.65911839999999999</v>
      </c>
      <c r="BG10" s="324">
        <v>0.66235639999999996</v>
      </c>
      <c r="BH10" s="324">
        <v>0.64893020000000001</v>
      </c>
      <c r="BI10" s="324">
        <v>0.63318700000000006</v>
      </c>
      <c r="BJ10" s="324">
        <v>0.61802520000000005</v>
      </c>
      <c r="BK10" s="324">
        <v>0.60865760000000002</v>
      </c>
      <c r="BL10" s="324">
        <v>0.61043650000000005</v>
      </c>
      <c r="BM10" s="324">
        <v>0.62331320000000001</v>
      </c>
      <c r="BN10" s="324">
        <v>0.63397700000000001</v>
      </c>
      <c r="BO10" s="324">
        <v>0.65162679999999995</v>
      </c>
      <c r="BP10" s="324">
        <v>0.6661958</v>
      </c>
      <c r="BQ10" s="324">
        <v>0.67700939999999998</v>
      </c>
      <c r="BR10" s="324">
        <v>0.67926909999999996</v>
      </c>
      <c r="BS10" s="324">
        <v>0.68193389999999998</v>
      </c>
      <c r="BT10" s="324">
        <v>0.66798080000000004</v>
      </c>
      <c r="BU10" s="324">
        <v>0.65032749999999995</v>
      </c>
      <c r="BV10" s="324">
        <v>0.63398220000000005</v>
      </c>
    </row>
    <row r="11" spans="1:74" x14ac:dyDescent="0.2">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5.6779999999999999E-3</v>
      </c>
      <c r="AB12" s="208">
        <v>5.862E-3</v>
      </c>
      <c r="AC12" s="208">
        <v>8.0960000000000008E-3</v>
      </c>
      <c r="AD12" s="208">
        <v>7.8670000000000007E-3</v>
      </c>
      <c r="AE12" s="208">
        <v>6.2579999999999997E-3</v>
      </c>
      <c r="AF12" s="208">
        <v>9.4000000000000004E-3</v>
      </c>
      <c r="AG12" s="208">
        <v>8.4200000000000004E-3</v>
      </c>
      <c r="AH12" s="208">
        <v>6.5799999999999999E-3</v>
      </c>
      <c r="AI12" s="208">
        <v>5.0000000000000001E-3</v>
      </c>
      <c r="AJ12" s="208">
        <v>5.6779999999999999E-3</v>
      </c>
      <c r="AK12" s="208">
        <v>5.267E-3</v>
      </c>
      <c r="AL12" s="208">
        <v>6.581E-3</v>
      </c>
      <c r="AM12" s="208">
        <v>5.0000000000000001E-3</v>
      </c>
      <c r="AN12" s="208">
        <v>2.6080000000000001E-3</v>
      </c>
      <c r="AO12" s="208">
        <v>4.0000000000000001E-3</v>
      </c>
      <c r="AP12" s="208">
        <v>3.3E-3</v>
      </c>
      <c r="AQ12" s="208">
        <v>6.7089999999999997E-3</v>
      </c>
      <c r="AR12" s="208">
        <v>4.9329999999999999E-3</v>
      </c>
      <c r="AS12" s="208">
        <v>3.0330000000000001E-3</v>
      </c>
      <c r="AT12" s="208">
        <v>4.6449999999999998E-3</v>
      </c>
      <c r="AU12" s="208">
        <v>6.1659999999999996E-3</v>
      </c>
      <c r="AV12" s="208">
        <v>2.967E-3</v>
      </c>
      <c r="AW12" s="208">
        <v>8.5000000000000006E-3</v>
      </c>
      <c r="AX12" s="208">
        <v>6.613E-3</v>
      </c>
      <c r="AY12" s="208">
        <v>4.8296299999999997E-3</v>
      </c>
      <c r="AZ12" s="208">
        <v>4.5437899999999998E-3</v>
      </c>
      <c r="BA12" s="324">
        <v>5.2781900000000003E-3</v>
      </c>
      <c r="BB12" s="324">
        <v>5.66017E-3</v>
      </c>
      <c r="BC12" s="324">
        <v>5.8703799999999997E-3</v>
      </c>
      <c r="BD12" s="324">
        <v>4.32906E-3</v>
      </c>
      <c r="BE12" s="324">
        <v>5.2375299999999998E-3</v>
      </c>
      <c r="BF12" s="324">
        <v>6.4575700000000002E-3</v>
      </c>
      <c r="BG12" s="324">
        <v>5.1017500000000004E-3</v>
      </c>
      <c r="BH12" s="324">
        <v>5.2871000000000003E-3</v>
      </c>
      <c r="BI12" s="324">
        <v>5.3245300000000001E-3</v>
      </c>
      <c r="BJ12" s="324">
        <v>5.1552799999999999E-3</v>
      </c>
      <c r="BK12" s="324">
        <v>4.6309300000000001E-3</v>
      </c>
      <c r="BL12" s="324">
        <v>4.2716799999999999E-3</v>
      </c>
      <c r="BM12" s="324">
        <v>5.2330700000000003E-3</v>
      </c>
      <c r="BN12" s="324">
        <v>5.8193899999999998E-3</v>
      </c>
      <c r="BO12" s="324">
        <v>6.0937099999999996E-3</v>
      </c>
      <c r="BP12" s="324">
        <v>4.4877800000000002E-3</v>
      </c>
      <c r="BQ12" s="324">
        <v>5.3871400000000003E-3</v>
      </c>
      <c r="BR12" s="324">
        <v>6.5920099999999997E-3</v>
      </c>
      <c r="BS12" s="324">
        <v>5.1301599999999999E-3</v>
      </c>
      <c r="BT12" s="324">
        <v>5.4523899999999997E-3</v>
      </c>
      <c r="BU12" s="324">
        <v>5.4202499999999997E-3</v>
      </c>
      <c r="BV12" s="324">
        <v>4.9973800000000001E-3</v>
      </c>
    </row>
    <row r="13" spans="1:74" x14ac:dyDescent="0.2">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0.27848400000000001</v>
      </c>
      <c r="AD13" s="208">
        <v>0.22989999999999999</v>
      </c>
      <c r="AE13" s="208">
        <v>0.23354800000000001</v>
      </c>
      <c r="AF13" s="208">
        <v>0.2485</v>
      </c>
      <c r="AG13" s="208">
        <v>0.26451599999999997</v>
      </c>
      <c r="AH13" s="208">
        <v>0.27438699999999999</v>
      </c>
      <c r="AI13" s="208">
        <v>0.25993300000000003</v>
      </c>
      <c r="AJ13" s="208">
        <v>0.25819399999999998</v>
      </c>
      <c r="AK13" s="208">
        <v>0.27479999999999999</v>
      </c>
      <c r="AL13" s="208">
        <v>0.26587100000000002</v>
      </c>
      <c r="AM13" s="208">
        <v>0.259129</v>
      </c>
      <c r="AN13" s="208">
        <v>0.219107</v>
      </c>
      <c r="AO13" s="208">
        <v>0.27074199999999998</v>
      </c>
      <c r="AP13" s="208">
        <v>0.28010000000000002</v>
      </c>
      <c r="AQ13" s="208">
        <v>0.301064</v>
      </c>
      <c r="AR13" s="208">
        <v>0.30146600000000001</v>
      </c>
      <c r="AS13" s="208">
        <v>0.28899999999999998</v>
      </c>
      <c r="AT13" s="208">
        <v>0.28812900000000002</v>
      </c>
      <c r="AU13" s="208">
        <v>0.25976700000000003</v>
      </c>
      <c r="AV13" s="208">
        <v>0.27651599999999998</v>
      </c>
      <c r="AW13" s="208">
        <v>0.28726699999999999</v>
      </c>
      <c r="AX13" s="208">
        <v>0.29448400000000002</v>
      </c>
      <c r="AY13" s="208">
        <v>0.31658779999999997</v>
      </c>
      <c r="AZ13" s="208">
        <v>0.28384609999999999</v>
      </c>
      <c r="BA13" s="324">
        <v>0.29135860000000002</v>
      </c>
      <c r="BB13" s="324">
        <v>0.27742129999999998</v>
      </c>
      <c r="BC13" s="324">
        <v>0.26802979999999998</v>
      </c>
      <c r="BD13" s="324">
        <v>0.31166539999999998</v>
      </c>
      <c r="BE13" s="324">
        <v>0.3032474</v>
      </c>
      <c r="BF13" s="324">
        <v>0.29799779999999998</v>
      </c>
      <c r="BG13" s="324">
        <v>0.2883115</v>
      </c>
      <c r="BH13" s="324">
        <v>0.2707117</v>
      </c>
      <c r="BI13" s="324">
        <v>0.29413220000000001</v>
      </c>
      <c r="BJ13" s="324">
        <v>0.3036953</v>
      </c>
      <c r="BK13" s="324">
        <v>0.28388530000000001</v>
      </c>
      <c r="BL13" s="324">
        <v>0.27633489999999999</v>
      </c>
      <c r="BM13" s="324">
        <v>0.28778579999999998</v>
      </c>
      <c r="BN13" s="324">
        <v>0.27168599999999998</v>
      </c>
      <c r="BO13" s="324">
        <v>0.26546219999999998</v>
      </c>
      <c r="BP13" s="324">
        <v>0.3081738</v>
      </c>
      <c r="BQ13" s="324">
        <v>0.30055910000000002</v>
      </c>
      <c r="BR13" s="324">
        <v>0.2959408</v>
      </c>
      <c r="BS13" s="324">
        <v>0.28463840000000001</v>
      </c>
      <c r="BT13" s="324">
        <v>0.2681269</v>
      </c>
      <c r="BU13" s="324">
        <v>0.2911686</v>
      </c>
      <c r="BV13" s="324">
        <v>0.30138140000000002</v>
      </c>
    </row>
    <row r="14" spans="1:74" x14ac:dyDescent="0.2">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0.26909699999999998</v>
      </c>
      <c r="AB14" s="208">
        <v>0.233621</v>
      </c>
      <c r="AC14" s="208">
        <v>0.245452</v>
      </c>
      <c r="AD14" s="208">
        <v>0.26440000000000002</v>
      </c>
      <c r="AE14" s="208">
        <v>0.25838699999999998</v>
      </c>
      <c r="AF14" s="208">
        <v>0.25569999999999998</v>
      </c>
      <c r="AG14" s="208">
        <v>0.25790299999999999</v>
      </c>
      <c r="AH14" s="208">
        <v>0.252355</v>
      </c>
      <c r="AI14" s="208">
        <v>0.2697</v>
      </c>
      <c r="AJ14" s="208">
        <v>0.279613</v>
      </c>
      <c r="AK14" s="208">
        <v>0.28489999999999999</v>
      </c>
      <c r="AL14" s="208">
        <v>0.29206500000000002</v>
      </c>
      <c r="AM14" s="208">
        <v>0.296097</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0.26896799999999998</v>
      </c>
      <c r="AW14" s="208">
        <v>0.30080000000000001</v>
      </c>
      <c r="AX14" s="208">
        <v>0.304645</v>
      </c>
      <c r="AY14" s="208">
        <v>0.26699830000000002</v>
      </c>
      <c r="AZ14" s="208">
        <v>0.27619179999999999</v>
      </c>
      <c r="BA14" s="324">
        <v>0.27670919999999999</v>
      </c>
      <c r="BB14" s="324">
        <v>0.27862940000000003</v>
      </c>
      <c r="BC14" s="324">
        <v>0.2855626</v>
      </c>
      <c r="BD14" s="324">
        <v>0.28451510000000002</v>
      </c>
      <c r="BE14" s="324">
        <v>0.28476889999999999</v>
      </c>
      <c r="BF14" s="324">
        <v>0.28104980000000002</v>
      </c>
      <c r="BG14" s="324">
        <v>0.27124540000000003</v>
      </c>
      <c r="BH14" s="324">
        <v>0.26857950000000003</v>
      </c>
      <c r="BI14" s="324">
        <v>0.27654830000000002</v>
      </c>
      <c r="BJ14" s="324">
        <v>0.29489900000000002</v>
      </c>
      <c r="BK14" s="324">
        <v>0.27838689999999999</v>
      </c>
      <c r="BL14" s="324">
        <v>0.2673604</v>
      </c>
      <c r="BM14" s="324">
        <v>0.2756419</v>
      </c>
      <c r="BN14" s="324">
        <v>0.28163450000000001</v>
      </c>
      <c r="BO14" s="324">
        <v>0.28915970000000002</v>
      </c>
      <c r="BP14" s="324">
        <v>0.28686600000000001</v>
      </c>
      <c r="BQ14" s="324">
        <v>0.28666029999999998</v>
      </c>
      <c r="BR14" s="324">
        <v>0.28273160000000003</v>
      </c>
      <c r="BS14" s="324">
        <v>0.27134989999999998</v>
      </c>
      <c r="BT14" s="324">
        <v>0.27051049999999999</v>
      </c>
      <c r="BU14" s="324">
        <v>0.27681260000000002</v>
      </c>
      <c r="BV14" s="324">
        <v>0.29107060000000001</v>
      </c>
    </row>
    <row r="15" spans="1:74" x14ac:dyDescent="0.2">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-0.18348400000000001</v>
      </c>
      <c r="AB15" s="208">
        <v>-0.13896600000000001</v>
      </c>
      <c r="AC15" s="208">
        <v>8.8968000000000005E-2</v>
      </c>
      <c r="AD15" s="208">
        <v>0.18063299999999999</v>
      </c>
      <c r="AE15" s="208">
        <v>0.17283899999999999</v>
      </c>
      <c r="AF15" s="208">
        <v>0.1968</v>
      </c>
      <c r="AG15" s="208">
        <v>0.201322</v>
      </c>
      <c r="AH15" s="208">
        <v>0.17871000000000001</v>
      </c>
      <c r="AI15" s="208">
        <v>2.0833999999999998E-2</v>
      </c>
      <c r="AJ15" s="208">
        <v>-0.13364599999999999</v>
      </c>
      <c r="AK15" s="208">
        <v>-0.23166700000000001</v>
      </c>
      <c r="AL15" s="208">
        <v>-0.21754899999999999</v>
      </c>
      <c r="AM15" s="208">
        <v>-0.192968</v>
      </c>
      <c r="AN15" s="208">
        <v>-0.12385699999999999</v>
      </c>
      <c r="AO15" s="208">
        <v>5.1999999999999998E-2</v>
      </c>
      <c r="AP15" s="208">
        <v>0.19616700000000001</v>
      </c>
      <c r="AQ15" s="208">
        <v>0.26793600000000001</v>
      </c>
      <c r="AR15" s="208">
        <v>0.26810099999999998</v>
      </c>
      <c r="AS15" s="208">
        <v>0.25948399999999999</v>
      </c>
      <c r="AT15" s="208">
        <v>0.216807</v>
      </c>
      <c r="AU15" s="208">
        <v>6.2066999999999997E-2</v>
      </c>
      <c r="AV15" s="208">
        <v>-6.5419000000000005E-2</v>
      </c>
      <c r="AW15" s="208">
        <v>-0.21129999999999999</v>
      </c>
      <c r="AX15" s="208">
        <v>-0.21729000000000001</v>
      </c>
      <c r="AY15" s="208">
        <v>-0.18549289999999999</v>
      </c>
      <c r="AZ15" s="208">
        <v>-0.1219779</v>
      </c>
      <c r="BA15" s="324">
        <v>8.1395200000000001E-2</v>
      </c>
      <c r="BB15" s="324">
        <v>0.2388343</v>
      </c>
      <c r="BC15" s="324">
        <v>0.28055560000000002</v>
      </c>
      <c r="BD15" s="324">
        <v>0.27748279999999997</v>
      </c>
      <c r="BE15" s="324">
        <v>0.27313779999999999</v>
      </c>
      <c r="BF15" s="324">
        <v>0.25187860000000001</v>
      </c>
      <c r="BG15" s="324">
        <v>5.2416900000000002E-2</v>
      </c>
      <c r="BH15" s="324">
        <v>-9.0415200000000001E-2</v>
      </c>
      <c r="BI15" s="324">
        <v>-0.23904880000000001</v>
      </c>
      <c r="BJ15" s="324">
        <v>-0.24356040000000001</v>
      </c>
      <c r="BK15" s="324">
        <v>-0.1968126</v>
      </c>
      <c r="BL15" s="324">
        <v>-0.1200258</v>
      </c>
      <c r="BM15" s="324">
        <v>8.2213300000000003E-2</v>
      </c>
      <c r="BN15" s="324">
        <v>0.2350756</v>
      </c>
      <c r="BO15" s="324">
        <v>0.27964329999999998</v>
      </c>
      <c r="BP15" s="324">
        <v>0.27842030000000001</v>
      </c>
      <c r="BQ15" s="324">
        <v>0.2733312</v>
      </c>
      <c r="BR15" s="324">
        <v>0.2500425</v>
      </c>
      <c r="BS15" s="324">
        <v>5.4527100000000002E-2</v>
      </c>
      <c r="BT15" s="324">
        <v>-9.0905799999999995E-2</v>
      </c>
      <c r="BU15" s="324">
        <v>-0.24197109999999999</v>
      </c>
      <c r="BV15" s="324">
        <v>-0.25287860000000001</v>
      </c>
    </row>
    <row r="16" spans="1:74" x14ac:dyDescent="0.2">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-1.8036E-2</v>
      </c>
      <c r="AO17" s="208">
        <v>-2.0580999999999999E-2</v>
      </c>
      <c r="AP17" s="208">
        <v>-2.0841999999999999E-2</v>
      </c>
      <c r="AQ17" s="208">
        <v>-2.2585999999999998E-2</v>
      </c>
      <c r="AR17" s="208">
        <v>-2.3736E-2</v>
      </c>
      <c r="AS17" s="208">
        <v>-2.3307999999999999E-2</v>
      </c>
      <c r="AT17" s="208">
        <v>-2.1700000000000001E-2</v>
      </c>
      <c r="AU17" s="208">
        <v>-2.1635000000000001E-2</v>
      </c>
      <c r="AV17" s="208">
        <v>-2.2270000000000002E-2</v>
      </c>
      <c r="AW17" s="208">
        <v>-2.3401999999999999E-2</v>
      </c>
      <c r="AX17" s="208">
        <v>-2.3397000000000001E-2</v>
      </c>
      <c r="AY17" s="208">
        <v>-2.02326E-2</v>
      </c>
      <c r="AZ17" s="208">
        <v>-1.9643500000000001E-2</v>
      </c>
      <c r="BA17" s="324">
        <v>-1.9121200000000001E-2</v>
      </c>
      <c r="BB17" s="324">
        <v>-1.9503199999999998E-2</v>
      </c>
      <c r="BC17" s="324">
        <v>-2.01228E-2</v>
      </c>
      <c r="BD17" s="324">
        <v>-2.0350799999999999E-2</v>
      </c>
      <c r="BE17" s="324">
        <v>-2.0319899999999998E-2</v>
      </c>
      <c r="BF17" s="324">
        <v>-2.0261299999999999E-2</v>
      </c>
      <c r="BG17" s="324">
        <v>-1.9889799999999999E-2</v>
      </c>
      <c r="BH17" s="324">
        <v>-1.99049E-2</v>
      </c>
      <c r="BI17" s="324">
        <v>-2.07239E-2</v>
      </c>
      <c r="BJ17" s="324">
        <v>-2.0633100000000001E-2</v>
      </c>
      <c r="BK17" s="324">
        <v>-1.9848399999999999E-2</v>
      </c>
      <c r="BL17" s="324">
        <v>-1.9523499999999999E-2</v>
      </c>
      <c r="BM17" s="324">
        <v>-1.9270800000000001E-2</v>
      </c>
      <c r="BN17" s="324">
        <v>-1.9655099999999998E-2</v>
      </c>
      <c r="BO17" s="324">
        <v>-2.02682E-2</v>
      </c>
      <c r="BP17" s="324">
        <v>-2.0430500000000001E-2</v>
      </c>
      <c r="BQ17" s="324">
        <v>-2.01735E-2</v>
      </c>
      <c r="BR17" s="324">
        <v>-2.0054099999999998E-2</v>
      </c>
      <c r="BS17" s="324">
        <v>-1.97968E-2</v>
      </c>
      <c r="BT17" s="324">
        <v>-1.9837400000000002E-2</v>
      </c>
      <c r="BU17" s="324">
        <v>-2.0811300000000001E-2</v>
      </c>
      <c r="BV17" s="324">
        <v>-2.07508E-2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-0.33432600000000001</v>
      </c>
      <c r="AT20" s="208">
        <v>-0.51706300000000005</v>
      </c>
      <c r="AU20" s="208">
        <v>-0.36277999999999999</v>
      </c>
      <c r="AV20" s="208">
        <v>-0.50733899999999998</v>
      </c>
      <c r="AW20" s="208">
        <v>-0.47655900000000001</v>
      </c>
      <c r="AX20" s="208">
        <v>-0.43065199999999998</v>
      </c>
      <c r="AY20" s="208">
        <v>-0.43003239999999998</v>
      </c>
      <c r="AZ20" s="208">
        <v>-0.4223809</v>
      </c>
      <c r="BA20" s="324">
        <v>-0.33939760000000002</v>
      </c>
      <c r="BB20" s="324">
        <v>-0.33528190000000002</v>
      </c>
      <c r="BC20" s="324">
        <v>-0.33285999999999999</v>
      </c>
      <c r="BD20" s="324">
        <v>-0.35459760000000001</v>
      </c>
      <c r="BE20" s="324">
        <v>-0.34006649999999999</v>
      </c>
      <c r="BF20" s="324">
        <v>-0.3844147</v>
      </c>
      <c r="BG20" s="324">
        <v>-0.41360619999999998</v>
      </c>
      <c r="BH20" s="324">
        <v>-0.41046929999999998</v>
      </c>
      <c r="BI20" s="324">
        <v>-0.44944509999999999</v>
      </c>
      <c r="BJ20" s="324">
        <v>-0.46499849999999998</v>
      </c>
      <c r="BK20" s="324">
        <v>-0.47865449999999998</v>
      </c>
      <c r="BL20" s="324">
        <v>-0.4646129</v>
      </c>
      <c r="BM20" s="324">
        <v>-0.45441239999999999</v>
      </c>
      <c r="BN20" s="324">
        <v>-0.4496733</v>
      </c>
      <c r="BO20" s="324">
        <v>-0.47464279999999998</v>
      </c>
      <c r="BP20" s="324">
        <v>-0.46838639999999998</v>
      </c>
      <c r="BQ20" s="324">
        <v>-0.45728360000000001</v>
      </c>
      <c r="BR20" s="324">
        <v>-0.47364699999999998</v>
      </c>
      <c r="BS20" s="324">
        <v>-0.46292909999999998</v>
      </c>
      <c r="BT20" s="324">
        <v>-0.46492260000000002</v>
      </c>
      <c r="BU20" s="324">
        <v>-0.46299950000000001</v>
      </c>
      <c r="BV20" s="324">
        <v>-0.4691613</v>
      </c>
    </row>
    <row r="21" spans="1:74" x14ac:dyDescent="0.2">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-1.285628</v>
      </c>
      <c r="AN21" s="208">
        <v>-1.0240929999999999</v>
      </c>
      <c r="AO21" s="208">
        <v>-1.0007200000000001</v>
      </c>
      <c r="AP21" s="208">
        <v>-1.269058</v>
      </c>
      <c r="AQ21" s="208">
        <v>-1.1588259999999999</v>
      </c>
      <c r="AR21" s="208">
        <v>-1.2512639999999999</v>
      </c>
      <c r="AS21" s="208">
        <v>-1.242308</v>
      </c>
      <c r="AT21" s="208">
        <v>-1.1566689999999999</v>
      </c>
      <c r="AU21" s="208">
        <v>-1.1690560000000001</v>
      </c>
      <c r="AV21" s="208">
        <v>-1.1488309999999999</v>
      </c>
      <c r="AW21" s="208">
        <v>-1.2568760000000001</v>
      </c>
      <c r="AX21" s="208">
        <v>-1.1956</v>
      </c>
      <c r="AY21" s="208">
        <v>-1.1541612903</v>
      </c>
      <c r="AZ21" s="208">
        <v>-1.1391747142999999</v>
      </c>
      <c r="BA21" s="324">
        <v>-1.1580299999999999</v>
      </c>
      <c r="BB21" s="324">
        <v>-1.140415</v>
      </c>
      <c r="BC21" s="324">
        <v>-1.091815</v>
      </c>
      <c r="BD21" s="324">
        <v>-1.07999</v>
      </c>
      <c r="BE21" s="324">
        <v>-1.2046410000000001</v>
      </c>
      <c r="BF21" s="324">
        <v>-1.1280520000000001</v>
      </c>
      <c r="BG21" s="324">
        <v>-1.1954670000000001</v>
      </c>
      <c r="BH21" s="324">
        <v>-1.2546470000000001</v>
      </c>
      <c r="BI21" s="324">
        <v>-1.2314590000000001</v>
      </c>
      <c r="BJ21" s="324">
        <v>-1.267914</v>
      </c>
      <c r="BK21" s="324">
        <v>-1.266742</v>
      </c>
      <c r="BL21" s="324">
        <v>-1.2926439999999999</v>
      </c>
      <c r="BM21" s="324">
        <v>-1.2410589999999999</v>
      </c>
      <c r="BN21" s="324">
        <v>-1.2881290000000001</v>
      </c>
      <c r="BO21" s="324">
        <v>-1.2792399999999999</v>
      </c>
      <c r="BP21" s="324">
        <v>-1.3193490000000001</v>
      </c>
      <c r="BQ21" s="324">
        <v>-1.4461489999999999</v>
      </c>
      <c r="BR21" s="324">
        <v>-1.335445</v>
      </c>
      <c r="BS21" s="324">
        <v>-1.324762</v>
      </c>
      <c r="BT21" s="324">
        <v>-1.390422</v>
      </c>
      <c r="BU21" s="324">
        <v>-1.3897219999999999</v>
      </c>
      <c r="BV21" s="324">
        <v>-1.3787750000000001</v>
      </c>
    </row>
    <row r="22" spans="1:74" x14ac:dyDescent="0.2">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-0.33245400000000003</v>
      </c>
      <c r="AN22" s="208">
        <v>-0.31146000000000001</v>
      </c>
      <c r="AO22" s="208">
        <v>-0.39510200000000001</v>
      </c>
      <c r="AP22" s="208">
        <v>-0.44107000000000002</v>
      </c>
      <c r="AQ22" s="208">
        <v>-0.42255500000000001</v>
      </c>
      <c r="AR22" s="208">
        <v>-0.34901799999999999</v>
      </c>
      <c r="AS22" s="208">
        <v>-0.431425</v>
      </c>
      <c r="AT22" s="208">
        <v>-0.41569099999999998</v>
      </c>
      <c r="AU22" s="208">
        <v>-0.29991499999999999</v>
      </c>
      <c r="AV22" s="208">
        <v>-0.39834000000000003</v>
      </c>
      <c r="AW22" s="208">
        <v>-0.326266</v>
      </c>
      <c r="AX22" s="208">
        <v>-0.29204400000000003</v>
      </c>
      <c r="AY22" s="208">
        <v>-0.422323</v>
      </c>
      <c r="AZ22" s="208">
        <v>-0.41184110000000002</v>
      </c>
      <c r="BA22" s="324">
        <v>-0.46208120000000003</v>
      </c>
      <c r="BB22" s="324">
        <v>-0.48122110000000001</v>
      </c>
      <c r="BC22" s="324">
        <v>-0.4714525</v>
      </c>
      <c r="BD22" s="324">
        <v>-0.47698170000000001</v>
      </c>
      <c r="BE22" s="324">
        <v>-0.47044000000000002</v>
      </c>
      <c r="BF22" s="324">
        <v>-0.4825892</v>
      </c>
      <c r="BG22" s="324">
        <v>-0.48700979999999999</v>
      </c>
      <c r="BH22" s="324">
        <v>-0.44859149999999998</v>
      </c>
      <c r="BI22" s="324">
        <v>-0.43706460000000003</v>
      </c>
      <c r="BJ22" s="324">
        <v>-0.43261620000000001</v>
      </c>
      <c r="BK22" s="324">
        <v>-0.42719499999999999</v>
      </c>
      <c r="BL22" s="324">
        <v>-0.45541320000000002</v>
      </c>
      <c r="BM22" s="324">
        <v>-0.50364450000000005</v>
      </c>
      <c r="BN22" s="324">
        <v>-0.50874649999999999</v>
      </c>
      <c r="BO22" s="324">
        <v>-0.51114250000000006</v>
      </c>
      <c r="BP22" s="324">
        <v>-0.5234065</v>
      </c>
      <c r="BQ22" s="324">
        <v>-0.5133335</v>
      </c>
      <c r="BR22" s="324">
        <v>-0.51440589999999997</v>
      </c>
      <c r="BS22" s="324">
        <v>-0.53107800000000005</v>
      </c>
      <c r="BT22" s="324">
        <v>-0.48145729999999998</v>
      </c>
      <c r="BU22" s="324">
        <v>-0.4574936</v>
      </c>
      <c r="BV22" s="324">
        <v>-0.42724000000000001</v>
      </c>
    </row>
    <row r="23" spans="1:74" x14ac:dyDescent="0.2">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-0.18283199999999999</v>
      </c>
      <c r="AN23" s="208">
        <v>-0.27188800000000002</v>
      </c>
      <c r="AO23" s="208">
        <v>-0.21704399999999999</v>
      </c>
      <c r="AP23" s="208">
        <v>-0.21269199999999999</v>
      </c>
      <c r="AQ23" s="208">
        <v>-0.210814</v>
      </c>
      <c r="AR23" s="208">
        <v>-0.19833899999999999</v>
      </c>
      <c r="AS23" s="208">
        <v>-0.17002300000000001</v>
      </c>
      <c r="AT23" s="208">
        <v>-0.169567</v>
      </c>
      <c r="AU23" s="208">
        <v>-0.194767</v>
      </c>
      <c r="AV23" s="208">
        <v>-0.15920999999999999</v>
      </c>
      <c r="AW23" s="208">
        <v>-0.18712300000000001</v>
      </c>
      <c r="AX23" s="208">
        <v>-0.19608100000000001</v>
      </c>
      <c r="AY23" s="208">
        <v>-0.24281169999999999</v>
      </c>
      <c r="AZ23" s="208">
        <v>-0.2364021</v>
      </c>
      <c r="BA23" s="324">
        <v>-0.19501379999999999</v>
      </c>
      <c r="BB23" s="324">
        <v>-0.2156971</v>
      </c>
      <c r="BC23" s="324">
        <v>-0.2168504</v>
      </c>
      <c r="BD23" s="324">
        <v>-0.21570300000000001</v>
      </c>
      <c r="BE23" s="324">
        <v>-0.2275045</v>
      </c>
      <c r="BF23" s="324">
        <v>-0.2239766</v>
      </c>
      <c r="BG23" s="324">
        <v>-0.22683829999999999</v>
      </c>
      <c r="BH23" s="324">
        <v>-0.21104580000000001</v>
      </c>
      <c r="BI23" s="324">
        <v>-0.208922</v>
      </c>
      <c r="BJ23" s="324">
        <v>-0.20117270000000001</v>
      </c>
      <c r="BK23" s="324">
        <v>-0.24120040000000001</v>
      </c>
      <c r="BL23" s="324">
        <v>-0.26521919999999999</v>
      </c>
      <c r="BM23" s="324">
        <v>-0.23308680000000001</v>
      </c>
      <c r="BN23" s="324">
        <v>-0.22916829999999999</v>
      </c>
      <c r="BO23" s="324">
        <v>-0.2318508</v>
      </c>
      <c r="BP23" s="324">
        <v>-0.22971730000000001</v>
      </c>
      <c r="BQ23" s="324">
        <v>-0.24237990000000001</v>
      </c>
      <c r="BR23" s="324">
        <v>-0.23922350000000001</v>
      </c>
      <c r="BS23" s="324">
        <v>-0.2390661</v>
      </c>
      <c r="BT23" s="324">
        <v>-0.2228455</v>
      </c>
      <c r="BU23" s="324">
        <v>-0.22146560000000001</v>
      </c>
      <c r="BV23" s="324">
        <v>-0.21806739999999999</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0.53683800000000004</v>
      </c>
      <c r="AB26" s="208">
        <v>0.47444799999999998</v>
      </c>
      <c r="AC26" s="208">
        <v>0.37206400000000001</v>
      </c>
      <c r="AD26" s="208">
        <v>0.23130000000000001</v>
      </c>
      <c r="AE26" s="208">
        <v>0.240452</v>
      </c>
      <c r="AF26" s="208">
        <v>0.27343400000000001</v>
      </c>
      <c r="AG26" s="208">
        <v>0.29816199999999998</v>
      </c>
      <c r="AH26" s="208">
        <v>0.28458</v>
      </c>
      <c r="AI26" s="208">
        <v>0.37943399999999999</v>
      </c>
      <c r="AJ26" s="208">
        <v>0.46100000000000002</v>
      </c>
      <c r="AK26" s="208">
        <v>0.49673400000000001</v>
      </c>
      <c r="AL26" s="208">
        <v>0.45796700000000001</v>
      </c>
      <c r="AM26" s="208">
        <v>0.45383800000000002</v>
      </c>
      <c r="AN26" s="208">
        <v>0.36521500000000001</v>
      </c>
      <c r="AO26" s="208">
        <v>0.34628999999999999</v>
      </c>
      <c r="AP26" s="208">
        <v>0.29106599999999999</v>
      </c>
      <c r="AQ26" s="208">
        <v>0.29109699999999999</v>
      </c>
      <c r="AR26" s="208">
        <v>0.28246700000000002</v>
      </c>
      <c r="AS26" s="208">
        <v>0.28535500000000003</v>
      </c>
      <c r="AT26" s="208">
        <v>0.29206500000000002</v>
      </c>
      <c r="AU26" s="208">
        <v>0.35959999999999998</v>
      </c>
      <c r="AV26" s="208">
        <v>0.45777400000000001</v>
      </c>
      <c r="AW26" s="208">
        <v>0.52580000000000005</v>
      </c>
      <c r="AX26" s="208">
        <v>0.57403199999999999</v>
      </c>
      <c r="AY26" s="208">
        <v>0.47794579999999998</v>
      </c>
      <c r="AZ26" s="208">
        <v>0.41235119999999997</v>
      </c>
      <c r="BA26" s="324">
        <v>0.32850479999999999</v>
      </c>
      <c r="BB26" s="324">
        <v>0.28781699999999999</v>
      </c>
      <c r="BC26" s="324">
        <v>0.27658840000000001</v>
      </c>
      <c r="BD26" s="324">
        <v>0.2735397</v>
      </c>
      <c r="BE26" s="324">
        <v>0.27066170000000001</v>
      </c>
      <c r="BF26" s="324">
        <v>0.29083340000000002</v>
      </c>
      <c r="BG26" s="324">
        <v>0.39382630000000002</v>
      </c>
      <c r="BH26" s="324">
        <v>0.4470654</v>
      </c>
      <c r="BI26" s="324">
        <v>0.52526030000000001</v>
      </c>
      <c r="BJ26" s="324">
        <v>0.51253099999999996</v>
      </c>
      <c r="BK26" s="324">
        <v>0.49086249999999998</v>
      </c>
      <c r="BL26" s="324">
        <v>0.40626069999999997</v>
      </c>
      <c r="BM26" s="324">
        <v>0.34595219999999999</v>
      </c>
      <c r="BN26" s="324">
        <v>0.3195442</v>
      </c>
      <c r="BO26" s="324">
        <v>0.27943509999999999</v>
      </c>
      <c r="BP26" s="324">
        <v>0.27061479999999999</v>
      </c>
      <c r="BQ26" s="324">
        <v>0.27005810000000002</v>
      </c>
      <c r="BR26" s="324">
        <v>0.29656199999999999</v>
      </c>
      <c r="BS26" s="324">
        <v>0.38724229999999998</v>
      </c>
      <c r="BT26" s="324">
        <v>0.4485961</v>
      </c>
      <c r="BU26" s="324">
        <v>0.53437780000000001</v>
      </c>
      <c r="BV26" s="324">
        <v>0.54160419999999998</v>
      </c>
    </row>
    <row r="27" spans="1:74" x14ac:dyDescent="0.2">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0.16106500000000001</v>
      </c>
      <c r="AB27" s="208">
        <v>0.16520699999999999</v>
      </c>
      <c r="AC27" s="208">
        <v>0.12683900000000001</v>
      </c>
      <c r="AD27" s="208">
        <v>8.5932999999999995E-2</v>
      </c>
      <c r="AE27" s="208">
        <v>9.5644999999999994E-2</v>
      </c>
      <c r="AF27" s="208">
        <v>0.12903300000000001</v>
      </c>
      <c r="AG27" s="208">
        <v>0.15764500000000001</v>
      </c>
      <c r="AH27" s="208">
        <v>0.13758100000000001</v>
      </c>
      <c r="AI27" s="208">
        <v>0.156833</v>
      </c>
      <c r="AJ27" s="208">
        <v>0.12590299999999999</v>
      </c>
      <c r="AK27" s="208">
        <v>0.14063300000000001</v>
      </c>
      <c r="AL27" s="208">
        <v>0.112581</v>
      </c>
      <c r="AM27" s="208">
        <v>0.13383900000000001</v>
      </c>
      <c r="AN27" s="208">
        <v>0.11332100000000001</v>
      </c>
      <c r="AO27" s="208">
        <v>0.16819400000000001</v>
      </c>
      <c r="AP27" s="208">
        <v>0.15976699999999999</v>
      </c>
      <c r="AQ27" s="208">
        <v>0.13916100000000001</v>
      </c>
      <c r="AR27" s="208">
        <v>0.131166</v>
      </c>
      <c r="AS27" s="208">
        <v>0.14622599999999999</v>
      </c>
      <c r="AT27" s="208">
        <v>0.14064499999999999</v>
      </c>
      <c r="AU27" s="208">
        <v>0.1792</v>
      </c>
      <c r="AV27" s="208">
        <v>0.22522600000000001</v>
      </c>
      <c r="AW27" s="208">
        <v>0.23669999999999999</v>
      </c>
      <c r="AX27" s="208">
        <v>0.22222600000000001</v>
      </c>
      <c r="AY27" s="208">
        <v>0.1645488</v>
      </c>
      <c r="AZ27" s="208">
        <v>0.1584487</v>
      </c>
      <c r="BA27" s="324">
        <v>0.180393</v>
      </c>
      <c r="BB27" s="324">
        <v>0.17800050000000001</v>
      </c>
      <c r="BC27" s="324">
        <v>0.1855213</v>
      </c>
      <c r="BD27" s="324">
        <v>0.1862606</v>
      </c>
      <c r="BE27" s="324">
        <v>0.17733289999999999</v>
      </c>
      <c r="BF27" s="324">
        <v>0.18662290000000001</v>
      </c>
      <c r="BG27" s="324">
        <v>0.1993888</v>
      </c>
      <c r="BH27" s="324">
        <v>0.1963625</v>
      </c>
      <c r="BI27" s="324">
        <v>0.18227650000000001</v>
      </c>
      <c r="BJ27" s="324">
        <v>0.18257119999999999</v>
      </c>
      <c r="BK27" s="324">
        <v>0.16654250000000001</v>
      </c>
      <c r="BL27" s="324">
        <v>0.1757097</v>
      </c>
      <c r="BM27" s="324">
        <v>0.18832989999999999</v>
      </c>
      <c r="BN27" s="324">
        <v>0.17860960000000001</v>
      </c>
      <c r="BO27" s="324">
        <v>0.18503600000000001</v>
      </c>
      <c r="BP27" s="324">
        <v>0.1867231</v>
      </c>
      <c r="BQ27" s="324">
        <v>0.17785870000000001</v>
      </c>
      <c r="BR27" s="324">
        <v>0.1856429</v>
      </c>
      <c r="BS27" s="324">
        <v>0.20051830000000001</v>
      </c>
      <c r="BT27" s="324">
        <v>0.1965209</v>
      </c>
      <c r="BU27" s="324">
        <v>0.18007570000000001</v>
      </c>
      <c r="BV27" s="324">
        <v>0.17466499999999999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1.7115739999999999</v>
      </c>
      <c r="AB30" s="208">
        <v>1.7105619999999999</v>
      </c>
      <c r="AC30" s="208">
        <v>1.7075359999999999</v>
      </c>
      <c r="AD30" s="208">
        <v>1.5965940000000001</v>
      </c>
      <c r="AE30" s="208">
        <v>1.6825239999999999</v>
      </c>
      <c r="AF30" s="208">
        <v>1.7572239999999999</v>
      </c>
      <c r="AG30" s="208">
        <v>1.864601</v>
      </c>
      <c r="AH30" s="208">
        <v>1.651635</v>
      </c>
      <c r="AI30" s="208">
        <v>1.488399</v>
      </c>
      <c r="AJ30" s="208">
        <v>1.6496420000000001</v>
      </c>
      <c r="AK30" s="208">
        <v>1.909465</v>
      </c>
      <c r="AL30" s="208">
        <v>1.8874740000000001</v>
      </c>
      <c r="AM30" s="208">
        <v>1.8654850000000001</v>
      </c>
      <c r="AN30" s="208">
        <v>1.210901</v>
      </c>
      <c r="AO30" s="208">
        <v>1.5066489999999999</v>
      </c>
      <c r="AP30" s="208">
        <v>1.7469589999999999</v>
      </c>
      <c r="AQ30" s="208">
        <v>1.897559</v>
      </c>
      <c r="AR30" s="208">
        <v>1.854579</v>
      </c>
      <c r="AS30" s="208">
        <v>1.7927709999999999</v>
      </c>
      <c r="AT30" s="208">
        <v>1.797453</v>
      </c>
      <c r="AU30" s="208">
        <v>1.801987</v>
      </c>
      <c r="AV30" s="208">
        <v>1.730596</v>
      </c>
      <c r="AW30" s="208">
        <v>1.8538079999999999</v>
      </c>
      <c r="AX30" s="208">
        <v>2.1163159999999999</v>
      </c>
      <c r="AY30" s="208">
        <v>1.9820770000000001</v>
      </c>
      <c r="AZ30" s="208">
        <v>1.9908870000000001</v>
      </c>
      <c r="BA30" s="324">
        <v>2.0143469999999999</v>
      </c>
      <c r="BB30" s="324">
        <v>1.981663</v>
      </c>
      <c r="BC30" s="324">
        <v>2.0660630000000002</v>
      </c>
      <c r="BD30" s="324">
        <v>2.0548570000000002</v>
      </c>
      <c r="BE30" s="324">
        <v>2.0999080000000001</v>
      </c>
      <c r="BF30" s="324">
        <v>2.0620759999999998</v>
      </c>
      <c r="BG30" s="324">
        <v>2.0847609999999999</v>
      </c>
      <c r="BH30" s="324">
        <v>2.0949040000000001</v>
      </c>
      <c r="BI30" s="324">
        <v>2.1421510000000001</v>
      </c>
      <c r="BJ30" s="324">
        <v>2.1389490000000002</v>
      </c>
      <c r="BK30" s="324">
        <v>2.0876600000000001</v>
      </c>
      <c r="BL30" s="324">
        <v>2.1004399999999999</v>
      </c>
      <c r="BM30" s="324">
        <v>2.1161509999999999</v>
      </c>
      <c r="BN30" s="324">
        <v>2.0890270000000002</v>
      </c>
      <c r="BO30" s="324">
        <v>2.1156570000000001</v>
      </c>
      <c r="BP30" s="324">
        <v>2.1032630000000001</v>
      </c>
      <c r="BQ30" s="324">
        <v>2.1059890000000001</v>
      </c>
      <c r="BR30" s="324">
        <v>2.1075870000000001</v>
      </c>
      <c r="BS30" s="324">
        <v>2.088587</v>
      </c>
      <c r="BT30" s="324">
        <v>2.0966520000000002</v>
      </c>
      <c r="BU30" s="324">
        <v>2.143227</v>
      </c>
      <c r="BV30" s="324">
        <v>2.1383070000000002</v>
      </c>
    </row>
    <row r="31" spans="1:74" x14ac:dyDescent="0.2">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1.4618494968</v>
      </c>
      <c r="AZ31" s="208">
        <v>1.3971669429</v>
      </c>
      <c r="BA31" s="324">
        <v>0.96962579999999998</v>
      </c>
      <c r="BB31" s="324">
        <v>0.7387283</v>
      </c>
      <c r="BC31" s="324">
        <v>0.65704039999999997</v>
      </c>
      <c r="BD31" s="324">
        <v>0.60520240000000003</v>
      </c>
      <c r="BE31" s="324">
        <v>0.53499160000000001</v>
      </c>
      <c r="BF31" s="324">
        <v>0.65227299999999999</v>
      </c>
      <c r="BG31" s="324">
        <v>0.70556649999999999</v>
      </c>
      <c r="BH31" s="324">
        <v>0.82454970000000005</v>
      </c>
      <c r="BI31" s="324">
        <v>1.0029330000000001</v>
      </c>
      <c r="BJ31" s="324">
        <v>1.1841120000000001</v>
      </c>
      <c r="BK31" s="324">
        <v>1.316829</v>
      </c>
      <c r="BL31" s="324">
        <v>1.1611210000000001</v>
      </c>
      <c r="BM31" s="324">
        <v>1.017968</v>
      </c>
      <c r="BN31" s="324">
        <v>0.79031050000000003</v>
      </c>
      <c r="BO31" s="324">
        <v>0.64957900000000002</v>
      </c>
      <c r="BP31" s="324">
        <v>0.58246399999999998</v>
      </c>
      <c r="BQ31" s="324">
        <v>0.52940900000000002</v>
      </c>
      <c r="BR31" s="324">
        <v>0.61496220000000001</v>
      </c>
      <c r="BS31" s="324">
        <v>0.74587749999999997</v>
      </c>
      <c r="BT31" s="324">
        <v>0.79879619999999996</v>
      </c>
      <c r="BU31" s="324">
        <v>0.95158339999999997</v>
      </c>
      <c r="BV31" s="324">
        <v>1.1820349999999999</v>
      </c>
    </row>
    <row r="32" spans="1:74" x14ac:dyDescent="0.2">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0.29053760000000001</v>
      </c>
      <c r="AZ32" s="208">
        <v>0.29175220000000002</v>
      </c>
      <c r="BA32" s="324">
        <v>0.29645969999999999</v>
      </c>
      <c r="BB32" s="324">
        <v>0.29304210000000003</v>
      </c>
      <c r="BC32" s="324">
        <v>0.29730309999999999</v>
      </c>
      <c r="BD32" s="324">
        <v>0.30072460000000001</v>
      </c>
      <c r="BE32" s="324">
        <v>0.29651509999999998</v>
      </c>
      <c r="BF32" s="324">
        <v>0.29264259999999997</v>
      </c>
      <c r="BG32" s="324">
        <v>0.29039419999999999</v>
      </c>
      <c r="BH32" s="324">
        <v>0.2753314</v>
      </c>
      <c r="BI32" s="324">
        <v>0.29302479999999997</v>
      </c>
      <c r="BJ32" s="324">
        <v>0.31514799999999998</v>
      </c>
      <c r="BK32" s="324">
        <v>0.30395179999999999</v>
      </c>
      <c r="BL32" s="324">
        <v>0.28518169999999998</v>
      </c>
      <c r="BM32" s="324">
        <v>0.2959833</v>
      </c>
      <c r="BN32" s="324">
        <v>0.29681659999999999</v>
      </c>
      <c r="BO32" s="324">
        <v>0.3015581</v>
      </c>
      <c r="BP32" s="324">
        <v>0.30373559999999999</v>
      </c>
      <c r="BQ32" s="324">
        <v>0.2988982</v>
      </c>
      <c r="BR32" s="324">
        <v>0.29489569999999998</v>
      </c>
      <c r="BS32" s="324">
        <v>0.29080089999999997</v>
      </c>
      <c r="BT32" s="324">
        <v>0.27773490000000001</v>
      </c>
      <c r="BU32" s="324">
        <v>0.29383120000000001</v>
      </c>
      <c r="BV32" s="324">
        <v>0.31188749999999998</v>
      </c>
    </row>
    <row r="33" spans="1:77" x14ac:dyDescent="0.2">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0.18984699999999999</v>
      </c>
      <c r="AB33" s="208">
        <v>9.0157000000000001E-2</v>
      </c>
      <c r="AC33" s="208">
        <v>0.22947600000000001</v>
      </c>
      <c r="AD33" s="208">
        <v>0.16306499999999999</v>
      </c>
      <c r="AE33" s="208">
        <v>0.225046</v>
      </c>
      <c r="AF33" s="208">
        <v>0.202622</v>
      </c>
      <c r="AG33" s="208">
        <v>0.17632</v>
      </c>
      <c r="AH33" s="208">
        <v>0.21072299999999999</v>
      </c>
      <c r="AI33" s="208">
        <v>0.19212699999999999</v>
      </c>
      <c r="AJ33" s="208">
        <v>0.22239700000000001</v>
      </c>
      <c r="AK33" s="208">
        <v>0.24429200000000001</v>
      </c>
      <c r="AL33" s="208">
        <v>0.23562900000000001</v>
      </c>
      <c r="AM33" s="208">
        <v>0.252224</v>
      </c>
      <c r="AN33" s="208">
        <v>0.16050600000000001</v>
      </c>
      <c r="AO33" s="208">
        <v>0.24279999999999999</v>
      </c>
      <c r="AP33" s="208">
        <v>0.185864</v>
      </c>
      <c r="AQ33" s="208">
        <v>0.33634900000000001</v>
      </c>
      <c r="AR33" s="208">
        <v>0.34264899999999998</v>
      </c>
      <c r="AS33" s="208">
        <v>0.236541</v>
      </c>
      <c r="AT33" s="208">
        <v>0.27163100000000001</v>
      </c>
      <c r="AU33" s="208">
        <v>0.238983</v>
      </c>
      <c r="AV33" s="208">
        <v>0.15059700000000001</v>
      </c>
      <c r="AW33" s="208">
        <v>0.23996600000000001</v>
      </c>
      <c r="AX33" s="208">
        <v>0.24337600000000001</v>
      </c>
      <c r="AY33" s="208">
        <v>0.223713</v>
      </c>
      <c r="AZ33" s="208">
        <v>0.18427760000000001</v>
      </c>
      <c r="BA33" s="324">
        <v>0.1837394</v>
      </c>
      <c r="BB33" s="324">
        <v>0.2102329</v>
      </c>
      <c r="BC33" s="324">
        <v>0.2116053</v>
      </c>
      <c r="BD33" s="324">
        <v>0.2128187</v>
      </c>
      <c r="BE33" s="324">
        <v>0.22652079999999999</v>
      </c>
      <c r="BF33" s="324">
        <v>0.1942652</v>
      </c>
      <c r="BG33" s="324">
        <v>0.15121419999999999</v>
      </c>
      <c r="BH33" s="324">
        <v>0.2023365</v>
      </c>
      <c r="BI33" s="324">
        <v>0.18914880000000001</v>
      </c>
      <c r="BJ33" s="324">
        <v>0.18057709999999999</v>
      </c>
      <c r="BK33" s="324">
        <v>0.14763419999999999</v>
      </c>
      <c r="BL33" s="324">
        <v>0.1758315</v>
      </c>
      <c r="BM33" s="324">
        <v>0.1859886</v>
      </c>
      <c r="BN33" s="324">
        <v>0.21372350000000001</v>
      </c>
      <c r="BO33" s="324">
        <v>0.23569979999999999</v>
      </c>
      <c r="BP33" s="324">
        <v>0.23719670000000001</v>
      </c>
      <c r="BQ33" s="324">
        <v>0.25039899999999998</v>
      </c>
      <c r="BR33" s="324">
        <v>0.2177326</v>
      </c>
      <c r="BS33" s="324">
        <v>0.1747908</v>
      </c>
      <c r="BT33" s="324">
        <v>0.22641210000000001</v>
      </c>
      <c r="BU33" s="324">
        <v>0.2129141</v>
      </c>
      <c r="BV33" s="324">
        <v>0.20439979999999999</v>
      </c>
    </row>
    <row r="34" spans="1:77" x14ac:dyDescent="0.2">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-2.0119999999999999E-3</v>
      </c>
      <c r="AC34" s="208">
        <v>0.179117</v>
      </c>
      <c r="AD34" s="208">
        <v>1.8321E-2</v>
      </c>
      <c r="AE34" s="208">
        <v>0.129912</v>
      </c>
      <c r="AF34" s="208">
        <v>0.23560600000000001</v>
      </c>
      <c r="AG34" s="208">
        <v>0.23191999999999999</v>
      </c>
      <c r="AH34" s="208">
        <v>0.26128099999999999</v>
      </c>
      <c r="AI34" s="208">
        <v>0.29384700000000002</v>
      </c>
      <c r="AJ34" s="208">
        <v>0.32323400000000002</v>
      </c>
      <c r="AK34" s="208">
        <v>0.30577599999999999</v>
      </c>
      <c r="AL34" s="208">
        <v>0.438641</v>
      </c>
      <c r="AM34" s="208">
        <v>0.359265</v>
      </c>
      <c r="AN34" s="208">
        <v>0.19361100000000001</v>
      </c>
      <c r="AO34" s="208">
        <v>0.21687999999999999</v>
      </c>
      <c r="AP34" s="208">
        <v>0.24607799999999999</v>
      </c>
      <c r="AQ34" s="208">
        <v>0.20064399999999999</v>
      </c>
      <c r="AR34" s="208">
        <v>0.27477000000000001</v>
      </c>
      <c r="AS34" s="208">
        <v>0.27722200000000002</v>
      </c>
      <c r="AT34" s="208">
        <v>0.334204</v>
      </c>
      <c r="AU34" s="208">
        <v>0.27380399999999999</v>
      </c>
      <c r="AV34" s="208">
        <v>0.214473</v>
      </c>
      <c r="AW34" s="208">
        <v>0.23660900000000001</v>
      </c>
      <c r="AX34" s="208">
        <v>0.21580199999999999</v>
      </c>
      <c r="AY34" s="208">
        <v>0.22357160000000001</v>
      </c>
      <c r="AZ34" s="208">
        <v>0.20535980000000001</v>
      </c>
      <c r="BA34" s="324">
        <v>0.197187</v>
      </c>
      <c r="BB34" s="324">
        <v>0.19626589999999999</v>
      </c>
      <c r="BC34" s="324">
        <v>0.1916918</v>
      </c>
      <c r="BD34" s="324">
        <v>0.20208309999999999</v>
      </c>
      <c r="BE34" s="324">
        <v>0.2011966</v>
      </c>
      <c r="BF34" s="324">
        <v>0.22164049999999999</v>
      </c>
      <c r="BG34" s="324">
        <v>0.2245135</v>
      </c>
      <c r="BH34" s="324">
        <v>0.23156460000000001</v>
      </c>
      <c r="BI34" s="324">
        <v>0.2255424</v>
      </c>
      <c r="BJ34" s="324">
        <v>0.22293740000000001</v>
      </c>
      <c r="BK34" s="324">
        <v>0.2039781</v>
      </c>
      <c r="BL34" s="324">
        <v>0.19203029999999999</v>
      </c>
      <c r="BM34" s="324">
        <v>0.20073650000000001</v>
      </c>
      <c r="BN34" s="324">
        <v>0.2017748</v>
      </c>
      <c r="BO34" s="324">
        <v>0.19815369999999999</v>
      </c>
      <c r="BP34" s="324">
        <v>0.20899239999999999</v>
      </c>
      <c r="BQ34" s="324">
        <v>0.2073171</v>
      </c>
      <c r="BR34" s="324">
        <v>0.2271127</v>
      </c>
      <c r="BS34" s="324">
        <v>0.230158</v>
      </c>
      <c r="BT34" s="324">
        <v>0.23799670000000001</v>
      </c>
      <c r="BU34" s="324">
        <v>0.23148469999999999</v>
      </c>
      <c r="BV34" s="324">
        <v>0.22897029999999999</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364"/>
      <c r="BB36" s="364"/>
      <c r="BC36" s="364"/>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53.972783</v>
      </c>
      <c r="AZ37" s="716">
        <v>50.390602999999999</v>
      </c>
      <c r="BA37" s="717">
        <v>49.915950000000002</v>
      </c>
      <c r="BB37" s="717">
        <v>51.277740000000001</v>
      </c>
      <c r="BC37" s="717">
        <v>50.78192</v>
      </c>
      <c r="BD37" s="717">
        <v>51.201180000000001</v>
      </c>
      <c r="BE37" s="717">
        <v>50.159660000000002</v>
      </c>
      <c r="BF37" s="717">
        <v>51.337449999999997</v>
      </c>
      <c r="BG37" s="717">
        <v>52.163670000000003</v>
      </c>
      <c r="BH37" s="717">
        <v>54.207180000000001</v>
      </c>
      <c r="BI37" s="717">
        <v>55.623800000000003</v>
      </c>
      <c r="BJ37" s="717">
        <v>54.529330000000002</v>
      </c>
      <c r="BK37" s="717">
        <v>53.915799999999997</v>
      </c>
      <c r="BL37" s="717">
        <v>54.148150000000001</v>
      </c>
      <c r="BM37" s="717">
        <v>55.429090000000002</v>
      </c>
      <c r="BN37" s="717">
        <v>57.885100000000001</v>
      </c>
      <c r="BO37" s="717">
        <v>59.8596</v>
      </c>
      <c r="BP37" s="717">
        <v>59.717570000000002</v>
      </c>
      <c r="BQ37" s="717">
        <v>58.556739999999998</v>
      </c>
      <c r="BR37" s="717">
        <v>58.698590000000003</v>
      </c>
      <c r="BS37" s="717">
        <v>59.554189999999998</v>
      </c>
      <c r="BT37" s="717">
        <v>61.141800000000003</v>
      </c>
      <c r="BU37" s="717">
        <v>62.106619999999999</v>
      </c>
      <c r="BV37" s="717">
        <v>60.620849999999997</v>
      </c>
    </row>
    <row r="38" spans="1:77" x14ac:dyDescent="0.2">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46.615026200000003</v>
      </c>
      <c r="AZ38" s="716">
        <v>34.218412583000003</v>
      </c>
      <c r="BA38" s="717">
        <v>32.42</v>
      </c>
      <c r="BB38" s="717">
        <v>37.920729999999999</v>
      </c>
      <c r="BC38" s="717">
        <v>47.687609999999999</v>
      </c>
      <c r="BD38" s="717">
        <v>60.189680000000003</v>
      </c>
      <c r="BE38" s="717">
        <v>71.379760000000005</v>
      </c>
      <c r="BF38" s="717">
        <v>82.101489999999998</v>
      </c>
      <c r="BG38" s="717">
        <v>89.04</v>
      </c>
      <c r="BH38" s="717">
        <v>90.48536</v>
      </c>
      <c r="BI38" s="717">
        <v>87.881789999999995</v>
      </c>
      <c r="BJ38" s="717">
        <v>78.815730000000002</v>
      </c>
      <c r="BK38" s="717">
        <v>64.74494</v>
      </c>
      <c r="BL38" s="717">
        <v>55.615819999999999</v>
      </c>
      <c r="BM38" s="717">
        <v>51.963099999999997</v>
      </c>
      <c r="BN38" s="717">
        <v>53.962049999999998</v>
      </c>
      <c r="BO38" s="717">
        <v>60.966050000000003</v>
      </c>
      <c r="BP38" s="717">
        <v>69.688599999999994</v>
      </c>
      <c r="BQ38" s="717">
        <v>76.315740000000005</v>
      </c>
      <c r="BR38" s="717">
        <v>84.278739999999999</v>
      </c>
      <c r="BS38" s="717">
        <v>88.404229999999998</v>
      </c>
      <c r="BT38" s="717">
        <v>88.739900000000006</v>
      </c>
      <c r="BU38" s="717">
        <v>84.904470000000003</v>
      </c>
      <c r="BV38" s="717">
        <v>74.365520000000004</v>
      </c>
    </row>
    <row r="39" spans="1:77" x14ac:dyDescent="0.2">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1.2229738000000001</v>
      </c>
      <c r="AZ39" s="716">
        <v>1.2951296000000001</v>
      </c>
      <c r="BA39" s="717">
        <v>1.3460319999999999</v>
      </c>
      <c r="BB39" s="717">
        <v>1.4013960000000001</v>
      </c>
      <c r="BC39" s="717">
        <v>1.5847180000000001</v>
      </c>
      <c r="BD39" s="717">
        <v>1.6297459999999999</v>
      </c>
      <c r="BE39" s="717">
        <v>1.8380559999999999</v>
      </c>
      <c r="BF39" s="717">
        <v>2.0258769999999999</v>
      </c>
      <c r="BG39" s="717">
        <v>1.8726389999999999</v>
      </c>
      <c r="BH39" s="717">
        <v>1.9857579999999999</v>
      </c>
      <c r="BI39" s="717">
        <v>1.9291849999999999</v>
      </c>
      <c r="BJ39" s="717">
        <v>1.7945409999999999</v>
      </c>
      <c r="BK39" s="717">
        <v>1.576724</v>
      </c>
      <c r="BL39" s="717">
        <v>1.585574</v>
      </c>
      <c r="BM39" s="717">
        <v>1.618161</v>
      </c>
      <c r="BN39" s="717">
        <v>1.650444</v>
      </c>
      <c r="BO39" s="717">
        <v>1.8133680000000001</v>
      </c>
      <c r="BP39" s="717">
        <v>1.8385929999999999</v>
      </c>
      <c r="BQ39" s="717">
        <v>2.0316610000000002</v>
      </c>
      <c r="BR39" s="717">
        <v>2.2017720000000001</v>
      </c>
      <c r="BS39" s="717">
        <v>2.0394670000000001</v>
      </c>
      <c r="BT39" s="717">
        <v>2.1379359999999998</v>
      </c>
      <c r="BU39" s="717">
        <v>2.0651030000000001</v>
      </c>
      <c r="BV39" s="717">
        <v>1.912852</v>
      </c>
    </row>
    <row r="40" spans="1:77" x14ac:dyDescent="0.2">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33.548232499999997</v>
      </c>
      <c r="AZ40" s="716">
        <v>29.025428387000002</v>
      </c>
      <c r="BA40" s="717">
        <v>31.17774</v>
      </c>
      <c r="BB40" s="717">
        <v>37.971600000000002</v>
      </c>
      <c r="BC40" s="717">
        <v>47.044460000000001</v>
      </c>
      <c r="BD40" s="717">
        <v>55.6295</v>
      </c>
      <c r="BE40" s="717">
        <v>64.329629999999995</v>
      </c>
      <c r="BF40" s="717">
        <v>72.894880000000001</v>
      </c>
      <c r="BG40" s="717">
        <v>73.536190000000005</v>
      </c>
      <c r="BH40" s="717">
        <v>67.74042</v>
      </c>
      <c r="BI40" s="717">
        <v>56.047139999999999</v>
      </c>
      <c r="BJ40" s="717">
        <v>44.55491</v>
      </c>
      <c r="BK40" s="717">
        <v>36.83182</v>
      </c>
      <c r="BL40" s="717">
        <v>32.637479999999996</v>
      </c>
      <c r="BM40" s="717">
        <v>34.80283</v>
      </c>
      <c r="BN40" s="717">
        <v>41.536760000000001</v>
      </c>
      <c r="BO40" s="717">
        <v>50.59507</v>
      </c>
      <c r="BP40" s="717">
        <v>59.195059999999998</v>
      </c>
      <c r="BQ40" s="717">
        <v>67.898269999999997</v>
      </c>
      <c r="BR40" s="717">
        <v>76.434250000000006</v>
      </c>
      <c r="BS40" s="717">
        <v>77.109200000000001</v>
      </c>
      <c r="BT40" s="717">
        <v>71.305610000000001</v>
      </c>
      <c r="BU40" s="717">
        <v>59.565739999999998</v>
      </c>
      <c r="BV40" s="717">
        <v>47.92492</v>
      </c>
    </row>
    <row r="41" spans="1:77" x14ac:dyDescent="0.2">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37.497534999999999</v>
      </c>
      <c r="AK41" s="716">
        <v>35.987749000000001</v>
      </c>
      <c r="AL41" s="716">
        <v>32.641396999999998</v>
      </c>
      <c r="AM41" s="716">
        <v>28.5</v>
      </c>
      <c r="AN41" s="716">
        <v>24.954000000000001</v>
      </c>
      <c r="AO41" s="716">
        <v>22.840398</v>
      </c>
      <c r="AP41" s="716">
        <v>21.182044000000001</v>
      </c>
      <c r="AQ41" s="716">
        <v>22.248661999999999</v>
      </c>
      <c r="AR41" s="716">
        <v>22.341273999999999</v>
      </c>
      <c r="AS41" s="716">
        <v>22.982151000000002</v>
      </c>
      <c r="AT41" s="716">
        <v>22.710522000000001</v>
      </c>
      <c r="AU41" s="716">
        <v>22.276371000000001</v>
      </c>
      <c r="AV41" s="716">
        <v>23.210787</v>
      </c>
      <c r="AW41" s="716">
        <v>21.717768</v>
      </c>
      <c r="AX41" s="716">
        <v>20.683107</v>
      </c>
      <c r="AY41" s="716">
        <v>18.913984500000002</v>
      </c>
      <c r="AZ41" s="716">
        <v>18.229525500000001</v>
      </c>
      <c r="BA41" s="717">
        <v>18.66405</v>
      </c>
      <c r="BB41" s="717">
        <v>18.77525</v>
      </c>
      <c r="BC41" s="717">
        <v>19.253309999999999</v>
      </c>
      <c r="BD41" s="717">
        <v>19.840990000000001</v>
      </c>
      <c r="BE41" s="717">
        <v>20.730139999999999</v>
      </c>
      <c r="BF41" s="717">
        <v>20.935269999999999</v>
      </c>
      <c r="BG41" s="717">
        <v>20.687049999999999</v>
      </c>
      <c r="BH41" s="717">
        <v>20.37867</v>
      </c>
      <c r="BI41" s="717">
        <v>20.250340000000001</v>
      </c>
      <c r="BJ41" s="717">
        <v>19.96237</v>
      </c>
      <c r="BK41" s="717">
        <v>19.252099999999999</v>
      </c>
      <c r="BL41" s="717">
        <v>18.074809999999999</v>
      </c>
      <c r="BM41" s="717">
        <v>17.513369999999998</v>
      </c>
      <c r="BN41" s="717">
        <v>17.65645</v>
      </c>
      <c r="BO41" s="717">
        <v>18.162310000000002</v>
      </c>
      <c r="BP41" s="717">
        <v>18.772290000000002</v>
      </c>
      <c r="BQ41" s="717">
        <v>19.679970000000001</v>
      </c>
      <c r="BR41" s="717">
        <v>19.90428</v>
      </c>
      <c r="BS41" s="717">
        <v>19.676120000000001</v>
      </c>
      <c r="BT41" s="717">
        <v>19.390309999999999</v>
      </c>
      <c r="BU41" s="717">
        <v>19.28501</v>
      </c>
      <c r="BV41" s="717">
        <v>19.022400000000001</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8"/>
      <c r="BB43" s="568"/>
      <c r="BC43" s="568"/>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 customHeight="1" x14ac:dyDescent="0.2">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15.865413999999999</v>
      </c>
      <c r="AC44" s="208">
        <v>15.230452</v>
      </c>
      <c r="AD44" s="208">
        <v>12.772333</v>
      </c>
      <c r="AE44" s="208">
        <v>12.968031999999999</v>
      </c>
      <c r="AF44" s="208">
        <v>13.734367000000001</v>
      </c>
      <c r="AG44" s="208">
        <v>14.333581000000001</v>
      </c>
      <c r="AH44" s="208">
        <v>14.15171</v>
      </c>
      <c r="AI44" s="208">
        <v>13.572832999999999</v>
      </c>
      <c r="AJ44" s="208">
        <v>13.444742</v>
      </c>
      <c r="AK44" s="208">
        <v>14.123699999999999</v>
      </c>
      <c r="AL44" s="208">
        <v>14.139806999999999</v>
      </c>
      <c r="AM44" s="208">
        <v>14.525097000000001</v>
      </c>
      <c r="AN44" s="208">
        <v>12.373536</v>
      </c>
      <c r="AO44" s="208">
        <v>14.383032</v>
      </c>
      <c r="AP44" s="208">
        <v>15.160333</v>
      </c>
      <c r="AQ44" s="208">
        <v>15.594903</v>
      </c>
      <c r="AR44" s="208">
        <v>16.190232999999999</v>
      </c>
      <c r="AS44" s="208">
        <v>15.851839</v>
      </c>
      <c r="AT44" s="208">
        <v>15.719419</v>
      </c>
      <c r="AU44" s="208">
        <v>15.227867</v>
      </c>
      <c r="AV44" s="208">
        <v>15.045355000000001</v>
      </c>
      <c r="AW44" s="208">
        <v>15.733599999999999</v>
      </c>
      <c r="AX44" s="208">
        <v>15.757516000000001</v>
      </c>
      <c r="AY44" s="208">
        <v>15.455870967999999</v>
      </c>
      <c r="AZ44" s="208">
        <v>15.178879999999999</v>
      </c>
      <c r="BA44" s="324">
        <v>15.44375</v>
      </c>
      <c r="BB44" s="324">
        <v>15.67408</v>
      </c>
      <c r="BC44" s="324">
        <v>16.478169999999999</v>
      </c>
      <c r="BD44" s="324">
        <v>16.884640000000001</v>
      </c>
      <c r="BE44" s="324">
        <v>17.042390000000001</v>
      </c>
      <c r="BF44" s="324">
        <v>17.031120000000001</v>
      </c>
      <c r="BG44" s="324">
        <v>16.215769999999999</v>
      </c>
      <c r="BH44" s="324">
        <v>15.051069999999999</v>
      </c>
      <c r="BI44" s="324">
        <v>15.831939999999999</v>
      </c>
      <c r="BJ44" s="324">
        <v>16.473800000000001</v>
      </c>
      <c r="BK44" s="324">
        <v>15.397790000000001</v>
      </c>
      <c r="BL44" s="324">
        <v>14.354760000000001</v>
      </c>
      <c r="BM44" s="324">
        <v>15.359310000000001</v>
      </c>
      <c r="BN44" s="324">
        <v>15.97199</v>
      </c>
      <c r="BO44" s="324">
        <v>16.896059999999999</v>
      </c>
      <c r="BP44" s="324">
        <v>17.181619999999999</v>
      </c>
      <c r="BQ44" s="324">
        <v>17.322340000000001</v>
      </c>
      <c r="BR44" s="324">
        <v>17.28267</v>
      </c>
      <c r="BS44" s="324">
        <v>16.268930000000001</v>
      </c>
      <c r="BT44" s="324">
        <v>15.360329999999999</v>
      </c>
      <c r="BU44" s="324">
        <v>16.011050000000001</v>
      </c>
      <c r="BV44" s="324">
        <v>16.178360000000001</v>
      </c>
      <c r="BX44" s="698"/>
      <c r="BY44" s="698"/>
    </row>
    <row r="45" spans="1:77" ht="11.1" customHeight="1" x14ac:dyDescent="0.2">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0.33609699999999998</v>
      </c>
      <c r="AF45" s="208">
        <v>0.40246700000000002</v>
      </c>
      <c r="AG45" s="208">
        <v>0.45580700000000002</v>
      </c>
      <c r="AH45" s="208">
        <v>0.42216100000000001</v>
      </c>
      <c r="AI45" s="208">
        <v>0.53626700000000005</v>
      </c>
      <c r="AJ45" s="208">
        <v>0.58690299999999995</v>
      </c>
      <c r="AK45" s="208">
        <v>0.63736700000000002</v>
      </c>
      <c r="AL45" s="208">
        <v>0.57054800000000006</v>
      </c>
      <c r="AM45" s="208">
        <v>0.587677</v>
      </c>
      <c r="AN45" s="208">
        <v>0.47853600000000002</v>
      </c>
      <c r="AO45" s="208">
        <v>0.51448400000000005</v>
      </c>
      <c r="AP45" s="208">
        <v>0.45083299999999998</v>
      </c>
      <c r="AQ45" s="208">
        <v>0.43025799999999997</v>
      </c>
      <c r="AR45" s="208">
        <v>0.41363299999999997</v>
      </c>
      <c r="AS45" s="208">
        <v>0.43158099999999999</v>
      </c>
      <c r="AT45" s="208">
        <v>0.43270999999999998</v>
      </c>
      <c r="AU45" s="208">
        <v>0.53879999999999995</v>
      </c>
      <c r="AV45" s="208">
        <v>0.68300000000000005</v>
      </c>
      <c r="AW45" s="208">
        <v>0.76249999999999996</v>
      </c>
      <c r="AX45" s="208">
        <v>0.79625800000000002</v>
      </c>
      <c r="AY45" s="208">
        <v>0.64249460000000003</v>
      </c>
      <c r="AZ45" s="208">
        <v>0.57079990000000003</v>
      </c>
      <c r="BA45" s="324">
        <v>0.50889779999999996</v>
      </c>
      <c r="BB45" s="324">
        <v>0.46581739999999999</v>
      </c>
      <c r="BC45" s="324">
        <v>0.46210970000000001</v>
      </c>
      <c r="BD45" s="324">
        <v>0.4598003</v>
      </c>
      <c r="BE45" s="324">
        <v>0.44799470000000002</v>
      </c>
      <c r="BF45" s="324">
        <v>0.4774564</v>
      </c>
      <c r="BG45" s="324">
        <v>0.5932151</v>
      </c>
      <c r="BH45" s="324">
        <v>0.64342790000000005</v>
      </c>
      <c r="BI45" s="324">
        <v>0.70753690000000002</v>
      </c>
      <c r="BJ45" s="324">
        <v>0.6951022</v>
      </c>
      <c r="BK45" s="324">
        <v>0.65740500000000002</v>
      </c>
      <c r="BL45" s="324">
        <v>0.5819704</v>
      </c>
      <c r="BM45" s="324">
        <v>0.53428209999999998</v>
      </c>
      <c r="BN45" s="324">
        <v>0.49815379999999998</v>
      </c>
      <c r="BO45" s="324">
        <v>0.46447100000000002</v>
      </c>
      <c r="BP45" s="324">
        <v>0.45733790000000002</v>
      </c>
      <c r="BQ45" s="324">
        <v>0.4479168</v>
      </c>
      <c r="BR45" s="324">
        <v>0.48220489999999999</v>
      </c>
      <c r="BS45" s="324">
        <v>0.58776059999999997</v>
      </c>
      <c r="BT45" s="324">
        <v>0.6451171</v>
      </c>
      <c r="BU45" s="324">
        <v>0.71445360000000002</v>
      </c>
      <c r="BV45" s="324">
        <v>0.71626909999999999</v>
      </c>
      <c r="BX45" s="698"/>
      <c r="BY45" s="698"/>
    </row>
    <row r="46" spans="1:77" ht="11.1" customHeight="1" x14ac:dyDescent="0.2">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1.0515810000000001</v>
      </c>
      <c r="AD46" s="208">
        <v>0.81646700000000005</v>
      </c>
      <c r="AE46" s="208">
        <v>0.95370999999999995</v>
      </c>
      <c r="AF46" s="208">
        <v>1.0740000000000001</v>
      </c>
      <c r="AG46" s="208">
        <v>1.1131610000000001</v>
      </c>
      <c r="AH46" s="208">
        <v>1.1173550000000001</v>
      </c>
      <c r="AI46" s="208">
        <v>1.0995999999999999</v>
      </c>
      <c r="AJ46" s="208">
        <v>1.1033230000000001</v>
      </c>
      <c r="AK46" s="208">
        <v>1.0679000000000001</v>
      </c>
      <c r="AL46" s="208">
        <v>1.0580970000000001</v>
      </c>
      <c r="AM46" s="208">
        <v>1.0235160000000001</v>
      </c>
      <c r="AN46" s="208">
        <v>1.008786</v>
      </c>
      <c r="AO46" s="208">
        <v>1.1134189999999999</v>
      </c>
      <c r="AP46" s="208">
        <v>1.162433</v>
      </c>
      <c r="AQ46" s="208">
        <v>1.183935</v>
      </c>
      <c r="AR46" s="208">
        <v>1.2100660000000001</v>
      </c>
      <c r="AS46" s="208">
        <v>1.2055480000000001</v>
      </c>
      <c r="AT46" s="208">
        <v>1.202032</v>
      </c>
      <c r="AU46" s="208">
        <v>1.1939329999999999</v>
      </c>
      <c r="AV46" s="208">
        <v>1.1752260000000001</v>
      </c>
      <c r="AW46" s="208">
        <v>1.1783330000000001</v>
      </c>
      <c r="AX46" s="208">
        <v>1.178903</v>
      </c>
      <c r="AY46" s="208">
        <v>1.0685028645000001</v>
      </c>
      <c r="AZ46" s="208">
        <v>1.1163070428999999</v>
      </c>
      <c r="BA46" s="324">
        <v>1.1196889999999999</v>
      </c>
      <c r="BB46" s="324">
        <v>1.1726259999999999</v>
      </c>
      <c r="BC46" s="324">
        <v>1.1920280000000001</v>
      </c>
      <c r="BD46" s="324">
        <v>1.19817</v>
      </c>
      <c r="BE46" s="324">
        <v>1.205552</v>
      </c>
      <c r="BF46" s="324">
        <v>1.189975</v>
      </c>
      <c r="BG46" s="324">
        <v>1.1689620000000001</v>
      </c>
      <c r="BH46" s="324">
        <v>1.161063</v>
      </c>
      <c r="BI46" s="324">
        <v>1.1679949999999999</v>
      </c>
      <c r="BJ46" s="324">
        <v>1.1617770000000001</v>
      </c>
      <c r="BK46" s="324">
        <v>1.070932</v>
      </c>
      <c r="BL46" s="324">
        <v>1.099979</v>
      </c>
      <c r="BM46" s="324">
        <v>1.117974</v>
      </c>
      <c r="BN46" s="324">
        <v>1.1704319999999999</v>
      </c>
      <c r="BO46" s="324">
        <v>1.1923159999999999</v>
      </c>
      <c r="BP46" s="324">
        <v>1.203746</v>
      </c>
      <c r="BQ46" s="324">
        <v>1.2072970000000001</v>
      </c>
      <c r="BR46" s="324">
        <v>1.195101</v>
      </c>
      <c r="BS46" s="324">
        <v>1.17184</v>
      </c>
      <c r="BT46" s="324">
        <v>1.1664159999999999</v>
      </c>
      <c r="BU46" s="324">
        <v>1.1773979999999999</v>
      </c>
      <c r="BV46" s="324">
        <v>1.1675489999999999</v>
      </c>
      <c r="BX46" s="698"/>
      <c r="BY46" s="698"/>
    </row>
    <row r="47" spans="1:77" ht="11.1" customHeight="1" x14ac:dyDescent="0.2">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-2.581E-3</v>
      </c>
      <c r="AD47" s="208">
        <v>0.19473299999999999</v>
      </c>
      <c r="AE47" s="208">
        <v>0.207097</v>
      </c>
      <c r="AF47" s="208">
        <v>0.24610000000000001</v>
      </c>
      <c r="AG47" s="208">
        <v>0.46290300000000001</v>
      </c>
      <c r="AH47" s="208">
        <v>0.51287099999999997</v>
      </c>
      <c r="AI47" s="208">
        <v>0.35903299999999999</v>
      </c>
      <c r="AJ47" s="208">
        <v>0.282613</v>
      </c>
      <c r="AK47" s="208">
        <v>0.24496699999999999</v>
      </c>
      <c r="AL47" s="208">
        <v>3.8386999999999998E-2</v>
      </c>
      <c r="AM47" s="208">
        <v>-8.2903000000000004E-2</v>
      </c>
      <c r="AN47" s="208">
        <v>-0.11607099999999999</v>
      </c>
      <c r="AO47" s="208">
        <v>-3.8096999999999999E-2</v>
      </c>
      <c r="AP47" s="208">
        <v>3.7433000000000001E-2</v>
      </c>
      <c r="AQ47" s="208">
        <v>0.31251600000000002</v>
      </c>
      <c r="AR47" s="208">
        <v>0.31986599999999998</v>
      </c>
      <c r="AS47" s="208">
        <v>0.433645</v>
      </c>
      <c r="AT47" s="208">
        <v>0.41132299999999999</v>
      </c>
      <c r="AU47" s="208">
        <v>7.3599999999999999E-2</v>
      </c>
      <c r="AV47" s="208">
        <v>6.3129000000000005E-2</v>
      </c>
      <c r="AW47" s="208">
        <v>0.194967</v>
      </c>
      <c r="AX47" s="208">
        <v>0.32732299999999998</v>
      </c>
      <c r="AY47" s="208">
        <v>0.19534366903</v>
      </c>
      <c r="AZ47" s="208">
        <v>4.3376608321000001E-2</v>
      </c>
      <c r="BA47" s="324">
        <v>0.11681270000000001</v>
      </c>
      <c r="BB47" s="324">
        <v>0.1793863</v>
      </c>
      <c r="BC47" s="324">
        <v>0.34435919999999998</v>
      </c>
      <c r="BD47" s="324">
        <v>0.3093186</v>
      </c>
      <c r="BE47" s="324">
        <v>0.3386865</v>
      </c>
      <c r="BF47" s="324">
        <v>0.31435669999999999</v>
      </c>
      <c r="BG47" s="324">
        <v>0.27626859999999998</v>
      </c>
      <c r="BH47" s="324">
        <v>0.1993132</v>
      </c>
      <c r="BI47" s="324">
        <v>0.2641115</v>
      </c>
      <c r="BJ47" s="324">
        <v>0.35323470000000001</v>
      </c>
      <c r="BK47" s="324">
        <v>6.8277900000000002E-2</v>
      </c>
      <c r="BL47" s="324">
        <v>4.3999799999999999E-2</v>
      </c>
      <c r="BM47" s="324">
        <v>0.1180514</v>
      </c>
      <c r="BN47" s="324">
        <v>0.18189640000000001</v>
      </c>
      <c r="BO47" s="324">
        <v>0.34573979999999999</v>
      </c>
      <c r="BP47" s="324">
        <v>0.31055759999999999</v>
      </c>
      <c r="BQ47" s="324">
        <v>0.34010049999999997</v>
      </c>
      <c r="BR47" s="324">
        <v>0.31466450000000001</v>
      </c>
      <c r="BS47" s="324">
        <v>0.2772656</v>
      </c>
      <c r="BT47" s="324">
        <v>0.199154</v>
      </c>
      <c r="BU47" s="324">
        <v>0.26457530000000001</v>
      </c>
      <c r="BV47" s="324">
        <v>0.35147119999999998</v>
      </c>
      <c r="BX47" s="698"/>
      <c r="BY47" s="698"/>
    </row>
    <row r="48" spans="1:77" ht="11.1" customHeight="1" x14ac:dyDescent="0.2">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0.162355</v>
      </c>
      <c r="AB48" s="208">
        <v>0.75913799999999998</v>
      </c>
      <c r="AC48" s="208">
        <v>0.32545200000000002</v>
      </c>
      <c r="AD48" s="208">
        <v>0.1169</v>
      </c>
      <c r="AE48" s="208">
        <v>0.457065</v>
      </c>
      <c r="AF48" s="208">
        <v>0.88666699999999998</v>
      </c>
      <c r="AG48" s="208">
        <v>0.71116100000000004</v>
      </c>
      <c r="AH48" s="208">
        <v>1.0440970000000001</v>
      </c>
      <c r="AI48" s="208">
        <v>0.80363300000000004</v>
      </c>
      <c r="AJ48" s="208">
        <v>0.64729000000000003</v>
      </c>
      <c r="AK48" s="208">
        <v>0.16289999999999999</v>
      </c>
      <c r="AL48" s="208">
        <v>0.54877399999999998</v>
      </c>
      <c r="AM48" s="208">
        <v>0.11651599999999999</v>
      </c>
      <c r="AN48" s="208">
        <v>1.0418210000000001</v>
      </c>
      <c r="AO48" s="208">
        <v>0.99299999999999999</v>
      </c>
      <c r="AP48" s="208">
        <v>1.006667</v>
      </c>
      <c r="AQ48" s="208">
        <v>0.921871</v>
      </c>
      <c r="AR48" s="208">
        <v>0.83716599999999997</v>
      </c>
      <c r="AS48" s="208">
        <v>0.873</v>
      </c>
      <c r="AT48" s="208">
        <v>0.80483899999999997</v>
      </c>
      <c r="AU48" s="208">
        <v>0.75466699999999998</v>
      </c>
      <c r="AV48" s="208">
        <v>0.72196800000000005</v>
      </c>
      <c r="AW48" s="208">
        <v>0.18463299999999999</v>
      </c>
      <c r="AX48" s="208">
        <v>-8.1581000000000001E-2</v>
      </c>
      <c r="AY48" s="208">
        <v>-0.20496774194</v>
      </c>
      <c r="AZ48" s="208">
        <v>0.55799784285999998</v>
      </c>
      <c r="BA48" s="324">
        <v>0.7293731</v>
      </c>
      <c r="BB48" s="324">
        <v>0.79207000000000005</v>
      </c>
      <c r="BC48" s="324">
        <v>0.84859589999999996</v>
      </c>
      <c r="BD48" s="324">
        <v>0.78620849999999998</v>
      </c>
      <c r="BE48" s="324">
        <v>0.67373930000000004</v>
      </c>
      <c r="BF48" s="324">
        <v>0.7030556</v>
      </c>
      <c r="BG48" s="324">
        <v>0.58203939999999998</v>
      </c>
      <c r="BH48" s="324">
        <v>0.77408730000000003</v>
      </c>
      <c r="BI48" s="324">
        <v>0.2790666</v>
      </c>
      <c r="BJ48" s="324">
        <v>-0.15840589999999999</v>
      </c>
      <c r="BK48" s="324">
        <v>0.18116930000000001</v>
      </c>
      <c r="BL48" s="324">
        <v>0.55500119999999997</v>
      </c>
      <c r="BM48" s="324">
        <v>0.71012249999999999</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 customHeight="1" x14ac:dyDescent="0.2">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1.2260000000000001E-3</v>
      </c>
      <c r="AB49" s="208">
        <v>-1.03E-4</v>
      </c>
      <c r="AC49" s="208">
        <v>9.68E-4</v>
      </c>
      <c r="AD49" s="208">
        <v>-1E-4</v>
      </c>
      <c r="AE49" s="208">
        <v>1.2260000000000001E-3</v>
      </c>
      <c r="AF49" s="208">
        <v>2.9999999999999997E-4</v>
      </c>
      <c r="AG49" s="208">
        <v>4.5199999999999998E-4</v>
      </c>
      <c r="AH49" s="208">
        <v>3.5500000000000001E-4</v>
      </c>
      <c r="AI49" s="208">
        <v>3.6699999999999998E-4</v>
      </c>
      <c r="AJ49" s="208">
        <v>2.9E-4</v>
      </c>
      <c r="AK49" s="208">
        <v>2.33E-4</v>
      </c>
      <c r="AL49" s="208">
        <v>1.94E-4</v>
      </c>
      <c r="AM49" s="208">
        <v>5.8100000000000003E-4</v>
      </c>
      <c r="AN49" s="208">
        <v>3.57E-4</v>
      </c>
      <c r="AO49" s="208">
        <v>5.8100000000000003E-4</v>
      </c>
      <c r="AP49" s="208">
        <v>2.33E-4</v>
      </c>
      <c r="AQ49" s="208">
        <v>5.8E-4</v>
      </c>
      <c r="AR49" s="208">
        <v>4.3300000000000001E-4</v>
      </c>
      <c r="AS49" s="208">
        <v>7.7399999999999995E-4</v>
      </c>
      <c r="AT49" s="208">
        <v>2.5799999999999998E-4</v>
      </c>
      <c r="AU49" s="208">
        <v>3.6699999999999998E-4</v>
      </c>
      <c r="AV49" s="208">
        <v>3.5500000000000001E-4</v>
      </c>
      <c r="AW49" s="208">
        <v>4.6700000000000002E-4</v>
      </c>
      <c r="AX49" s="208">
        <v>6.4499999999999996E-4</v>
      </c>
      <c r="AY49" s="208">
        <v>-4.29667E-4</v>
      </c>
      <c r="AZ49" s="208">
        <v>-7.1299999999999998E-5</v>
      </c>
      <c r="BA49" s="324">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 customHeight="1" x14ac:dyDescent="0.2">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18.538032000000001</v>
      </c>
      <c r="AB50" s="208">
        <v>18.321345000000001</v>
      </c>
      <c r="AC50" s="208">
        <v>17.104775</v>
      </c>
      <c r="AD50" s="208">
        <v>14.217566</v>
      </c>
      <c r="AE50" s="208">
        <v>14.923227000000001</v>
      </c>
      <c r="AF50" s="208">
        <v>16.343900999999999</v>
      </c>
      <c r="AG50" s="208">
        <v>17.077065000000001</v>
      </c>
      <c r="AH50" s="208">
        <v>17.248549000000001</v>
      </c>
      <c r="AI50" s="208">
        <v>16.371732999999999</v>
      </c>
      <c r="AJ50" s="208">
        <v>16.065161</v>
      </c>
      <c r="AK50" s="208">
        <v>16.237067</v>
      </c>
      <c r="AL50" s="208">
        <v>16.355806999999999</v>
      </c>
      <c r="AM50" s="208">
        <v>16.170483999999998</v>
      </c>
      <c r="AN50" s="208">
        <v>14.786965</v>
      </c>
      <c r="AO50" s="208">
        <v>16.966418999999998</v>
      </c>
      <c r="AP50" s="208">
        <v>17.817931999999999</v>
      </c>
      <c r="AQ50" s="208">
        <v>18.444063</v>
      </c>
      <c r="AR50" s="208">
        <v>18.971397</v>
      </c>
      <c r="AS50" s="208">
        <v>18.796386999999999</v>
      </c>
      <c r="AT50" s="208">
        <v>18.570581000000001</v>
      </c>
      <c r="AU50" s="208">
        <v>17.789234</v>
      </c>
      <c r="AV50" s="208">
        <v>17.689032999999998</v>
      </c>
      <c r="AW50" s="208">
        <v>18.054500000000001</v>
      </c>
      <c r="AX50" s="208">
        <v>17.979064000000001</v>
      </c>
      <c r="AY50" s="208">
        <v>17.156814692000001</v>
      </c>
      <c r="AZ50" s="208">
        <v>17.467290093999999</v>
      </c>
      <c r="BA50" s="324">
        <v>17.918759999999999</v>
      </c>
      <c r="BB50" s="324">
        <v>18.284109999999998</v>
      </c>
      <c r="BC50" s="324">
        <v>19.32544</v>
      </c>
      <c r="BD50" s="324">
        <v>19.638310000000001</v>
      </c>
      <c r="BE50" s="324">
        <v>19.70842</v>
      </c>
      <c r="BF50" s="324">
        <v>19.715959999999999</v>
      </c>
      <c r="BG50" s="324">
        <v>18.83644</v>
      </c>
      <c r="BH50" s="324">
        <v>17.828939999999999</v>
      </c>
      <c r="BI50" s="324">
        <v>18.250599999999999</v>
      </c>
      <c r="BJ50" s="324">
        <v>18.52533</v>
      </c>
      <c r="BK50" s="324">
        <v>17.375139999999998</v>
      </c>
      <c r="BL50" s="324">
        <v>16.635639999999999</v>
      </c>
      <c r="BM50" s="324">
        <v>17.839980000000001</v>
      </c>
      <c r="BN50" s="324">
        <v>18.630099999999999</v>
      </c>
      <c r="BO50" s="324">
        <v>19.621089999999999</v>
      </c>
      <c r="BP50" s="324">
        <v>19.77909</v>
      </c>
      <c r="BQ50" s="324">
        <v>19.892600000000002</v>
      </c>
      <c r="BR50" s="324">
        <v>19.983779999999999</v>
      </c>
      <c r="BS50" s="324">
        <v>18.779499999999999</v>
      </c>
      <c r="BT50" s="324">
        <v>18.074839999999998</v>
      </c>
      <c r="BU50" s="324">
        <v>18.568490000000001</v>
      </c>
      <c r="BV50" s="324">
        <v>18.881170000000001</v>
      </c>
      <c r="BX50" s="698"/>
      <c r="BY50" s="698"/>
      <c r="BZ50" s="700"/>
      <c r="CA50" s="699"/>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1.128098</v>
      </c>
      <c r="AB52" s="208">
        <v>0.94134399999999996</v>
      </c>
      <c r="AC52" s="208">
        <v>0.97412799999999999</v>
      </c>
      <c r="AD52" s="208">
        <v>0.77373199999999998</v>
      </c>
      <c r="AE52" s="208">
        <v>0.80803000000000003</v>
      </c>
      <c r="AF52" s="208">
        <v>0.87066600000000005</v>
      </c>
      <c r="AG52" s="208">
        <v>0.92867699999999997</v>
      </c>
      <c r="AH52" s="208">
        <v>0.923902</v>
      </c>
      <c r="AI52" s="208">
        <v>0.94806900000000005</v>
      </c>
      <c r="AJ52" s="208">
        <v>0.92429099999999997</v>
      </c>
      <c r="AK52" s="208">
        <v>0.93443299999999996</v>
      </c>
      <c r="AL52" s="208">
        <v>0.91493599999999997</v>
      </c>
      <c r="AM52" s="208">
        <v>0.89135200000000003</v>
      </c>
      <c r="AN52" s="208">
        <v>0.764571</v>
      </c>
      <c r="AO52" s="208">
        <v>0.86361500000000002</v>
      </c>
      <c r="AP52" s="208">
        <v>0.94893499999999997</v>
      </c>
      <c r="AQ52" s="208">
        <v>1.0244139999999999</v>
      </c>
      <c r="AR52" s="208">
        <v>0.92243299999999995</v>
      </c>
      <c r="AS52" s="208">
        <v>0.95987199999999995</v>
      </c>
      <c r="AT52" s="208">
        <v>1.0087410000000001</v>
      </c>
      <c r="AU52" s="208">
        <v>0.93666400000000005</v>
      </c>
      <c r="AV52" s="208">
        <v>1.01329</v>
      </c>
      <c r="AW52" s="208">
        <v>1.012602</v>
      </c>
      <c r="AX52" s="208">
        <v>1.083261</v>
      </c>
      <c r="AY52" s="208">
        <v>1.109761</v>
      </c>
      <c r="AZ52" s="208">
        <v>0.97777700000000001</v>
      </c>
      <c r="BA52" s="324">
        <v>1.0332269999999999</v>
      </c>
      <c r="BB52" s="324">
        <v>1.0397130000000001</v>
      </c>
      <c r="BC52" s="324">
        <v>1.0290889999999999</v>
      </c>
      <c r="BD52" s="324">
        <v>1.024222</v>
      </c>
      <c r="BE52" s="324">
        <v>1.034465</v>
      </c>
      <c r="BF52" s="324">
        <v>1.0740449999999999</v>
      </c>
      <c r="BG52" s="324">
        <v>1.0486340000000001</v>
      </c>
      <c r="BH52" s="324">
        <v>0.99700319999999998</v>
      </c>
      <c r="BI52" s="324">
        <v>1.0787150000000001</v>
      </c>
      <c r="BJ52" s="324">
        <v>1.0966009999999999</v>
      </c>
      <c r="BK52" s="324">
        <v>1.0754239999999999</v>
      </c>
      <c r="BL52" s="324">
        <v>1.0136750000000001</v>
      </c>
      <c r="BM52" s="324">
        <v>0.99336029999999997</v>
      </c>
      <c r="BN52" s="324">
        <v>0.99728240000000001</v>
      </c>
      <c r="BO52" s="324">
        <v>1.0138069999999999</v>
      </c>
      <c r="BP52" s="324">
        <v>1.0021139999999999</v>
      </c>
      <c r="BQ52" s="324">
        <v>1.01024</v>
      </c>
      <c r="BR52" s="324">
        <v>1.051434</v>
      </c>
      <c r="BS52" s="324">
        <v>0.99031800000000003</v>
      </c>
      <c r="BT52" s="324">
        <v>0.95921940000000006</v>
      </c>
      <c r="BU52" s="324">
        <v>1.0114369999999999</v>
      </c>
      <c r="BV52" s="324">
        <v>1.048986</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0.38783899999999999</v>
      </c>
      <c r="AB55" s="208">
        <v>0.381241</v>
      </c>
      <c r="AC55" s="208">
        <v>0.621</v>
      </c>
      <c r="AD55" s="208">
        <v>0.68279999999999996</v>
      </c>
      <c r="AE55" s="208">
        <v>0.67103199999999996</v>
      </c>
      <c r="AF55" s="208">
        <v>0.71040000000000003</v>
      </c>
      <c r="AG55" s="208">
        <v>0.73216099999999995</v>
      </c>
      <c r="AH55" s="208">
        <v>0.712032</v>
      </c>
      <c r="AI55" s="208">
        <v>0.55546700000000004</v>
      </c>
      <c r="AJ55" s="208">
        <v>0.40983900000000001</v>
      </c>
      <c r="AK55" s="208">
        <v>0.33329999999999999</v>
      </c>
      <c r="AL55" s="208">
        <v>0.346968</v>
      </c>
      <c r="AM55" s="208">
        <v>0.36725799999999997</v>
      </c>
      <c r="AN55" s="208">
        <v>0.34267900000000001</v>
      </c>
      <c r="AO55" s="208">
        <v>0.59428999999999998</v>
      </c>
      <c r="AP55" s="208">
        <v>0.778667</v>
      </c>
      <c r="AQ55" s="208">
        <v>0.89974100000000001</v>
      </c>
      <c r="AR55" s="208">
        <v>0.88090000000000002</v>
      </c>
      <c r="AS55" s="208">
        <v>0.84980699999999998</v>
      </c>
      <c r="AT55" s="208">
        <v>0.80548399999999998</v>
      </c>
      <c r="AU55" s="208">
        <v>0.60673299999999997</v>
      </c>
      <c r="AV55" s="208">
        <v>0.48303200000000002</v>
      </c>
      <c r="AW55" s="208">
        <v>0.38526700000000003</v>
      </c>
      <c r="AX55" s="208">
        <v>0.38845200000000002</v>
      </c>
      <c r="AY55" s="208">
        <v>0.40292283000000001</v>
      </c>
      <c r="AZ55" s="208">
        <v>0.44260379</v>
      </c>
      <c r="BA55" s="324">
        <v>0.65474120000000002</v>
      </c>
      <c r="BB55" s="324">
        <v>0.80054519999999996</v>
      </c>
      <c r="BC55" s="324">
        <v>0.84001840000000005</v>
      </c>
      <c r="BD55" s="324">
        <v>0.87799240000000001</v>
      </c>
      <c r="BE55" s="324">
        <v>0.86639160000000004</v>
      </c>
      <c r="BF55" s="324">
        <v>0.83738369999999995</v>
      </c>
      <c r="BG55" s="324">
        <v>0.6170755</v>
      </c>
      <c r="BH55" s="324">
        <v>0.45416309999999999</v>
      </c>
      <c r="BI55" s="324">
        <v>0.33695619999999998</v>
      </c>
      <c r="BJ55" s="324">
        <v>0.36018909999999998</v>
      </c>
      <c r="BK55" s="324">
        <v>0.37009049999999999</v>
      </c>
      <c r="BL55" s="324">
        <v>0.42794120000000002</v>
      </c>
      <c r="BM55" s="324">
        <v>0.65087410000000001</v>
      </c>
      <c r="BN55" s="324">
        <v>0.79421540000000002</v>
      </c>
      <c r="BO55" s="324">
        <v>0.84035890000000002</v>
      </c>
      <c r="BP55" s="324">
        <v>0.8779479</v>
      </c>
      <c r="BQ55" s="324">
        <v>0.86593779999999998</v>
      </c>
      <c r="BR55" s="324">
        <v>0.83530689999999996</v>
      </c>
      <c r="BS55" s="324">
        <v>0.61564549999999996</v>
      </c>
      <c r="BT55" s="324">
        <v>0.45318399999999998</v>
      </c>
      <c r="BU55" s="324">
        <v>0.33143040000000001</v>
      </c>
      <c r="BV55" s="324">
        <v>0.34457080000000001</v>
      </c>
    </row>
    <row r="56" spans="1:79" ht="11.1" customHeight="1" x14ac:dyDescent="0.2">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9.6259680000000003</v>
      </c>
      <c r="AB56" s="208">
        <v>9.7424140000000001</v>
      </c>
      <c r="AC56" s="208">
        <v>8.5758390000000002</v>
      </c>
      <c r="AD56" s="208">
        <v>6.3654000000000002</v>
      </c>
      <c r="AE56" s="208">
        <v>7.4764520000000001</v>
      </c>
      <c r="AF56" s="208">
        <v>8.7479669999999992</v>
      </c>
      <c r="AG56" s="208">
        <v>9.026097</v>
      </c>
      <c r="AH56" s="208">
        <v>9.3119029999999992</v>
      </c>
      <c r="AI56" s="208">
        <v>9.0901329999999998</v>
      </c>
      <c r="AJ56" s="208">
        <v>9.2523549999999997</v>
      </c>
      <c r="AK56" s="208">
        <v>8.8832000000000004</v>
      </c>
      <c r="AL56" s="208">
        <v>8.8092900000000007</v>
      </c>
      <c r="AM56" s="208">
        <v>8.519774</v>
      </c>
      <c r="AN56" s="208">
        <v>8.3963570000000001</v>
      </c>
      <c r="AO56" s="208">
        <v>9.2834520000000005</v>
      </c>
      <c r="AP56" s="208">
        <v>9.6359999999999992</v>
      </c>
      <c r="AQ56" s="208">
        <v>9.8667090000000002</v>
      </c>
      <c r="AR56" s="208">
        <v>9.9492329999999995</v>
      </c>
      <c r="AS56" s="208">
        <v>9.9333229999999997</v>
      </c>
      <c r="AT56" s="208">
        <v>9.8645479999999992</v>
      </c>
      <c r="AU56" s="208">
        <v>9.6735000000000007</v>
      </c>
      <c r="AV56" s="208">
        <v>9.6965810000000001</v>
      </c>
      <c r="AW56" s="208">
        <v>9.7026669999999999</v>
      </c>
      <c r="AX56" s="208">
        <v>9.6581609999999998</v>
      </c>
      <c r="AY56" s="208">
        <v>8.7605483871000001</v>
      </c>
      <c r="AZ56" s="208">
        <v>9.2440281428999995</v>
      </c>
      <c r="BA56" s="324">
        <v>9.3608650000000004</v>
      </c>
      <c r="BB56" s="324">
        <v>9.4301600000000008</v>
      </c>
      <c r="BC56" s="324">
        <v>9.9144889999999997</v>
      </c>
      <c r="BD56" s="324">
        <v>10.01094</v>
      </c>
      <c r="BE56" s="324">
        <v>9.9496649999999995</v>
      </c>
      <c r="BF56" s="324">
        <v>9.9916409999999996</v>
      </c>
      <c r="BG56" s="324">
        <v>9.7951149999999991</v>
      </c>
      <c r="BH56" s="324">
        <v>9.6859260000000003</v>
      </c>
      <c r="BI56" s="324">
        <v>9.7744590000000002</v>
      </c>
      <c r="BJ56" s="324">
        <v>9.5834430000000008</v>
      </c>
      <c r="BK56" s="324">
        <v>9.1236829999999998</v>
      </c>
      <c r="BL56" s="324">
        <v>8.9842309999999994</v>
      </c>
      <c r="BM56" s="324">
        <v>9.3186529999999994</v>
      </c>
      <c r="BN56" s="324">
        <v>9.6240900000000007</v>
      </c>
      <c r="BO56" s="324">
        <v>9.9615639999999992</v>
      </c>
      <c r="BP56" s="324">
        <v>9.9625760000000003</v>
      </c>
      <c r="BQ56" s="324">
        <v>9.9396830000000005</v>
      </c>
      <c r="BR56" s="324">
        <v>10.086370000000001</v>
      </c>
      <c r="BS56" s="324">
        <v>9.6862370000000002</v>
      </c>
      <c r="BT56" s="324">
        <v>9.7112390000000008</v>
      </c>
      <c r="BU56" s="324">
        <v>9.9252319999999994</v>
      </c>
      <c r="BV56" s="324">
        <v>10.064220000000001</v>
      </c>
    </row>
    <row r="57" spans="1:79" ht="11.1" customHeight="1" x14ac:dyDescent="0.2">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1.666345</v>
      </c>
      <c r="AC57" s="208">
        <v>1.3592580000000001</v>
      </c>
      <c r="AD57" s="208">
        <v>0.61903300000000006</v>
      </c>
      <c r="AE57" s="208">
        <v>0.50541899999999995</v>
      </c>
      <c r="AF57" s="208">
        <v>0.73313300000000003</v>
      </c>
      <c r="AG57" s="208">
        <v>0.83570999999999995</v>
      </c>
      <c r="AH57" s="208">
        <v>0.85099999999999998</v>
      </c>
      <c r="AI57" s="208">
        <v>0.79949999999999999</v>
      </c>
      <c r="AJ57" s="208">
        <v>0.82125800000000004</v>
      </c>
      <c r="AK57" s="208">
        <v>1.0617000000000001</v>
      </c>
      <c r="AL57" s="208">
        <v>1.125194</v>
      </c>
      <c r="AM57" s="208">
        <v>1.2263550000000001</v>
      </c>
      <c r="AN57" s="208">
        <v>0.94935700000000001</v>
      </c>
      <c r="AO57" s="208">
        <v>1.101</v>
      </c>
      <c r="AP57" s="208">
        <v>1.2626329999999999</v>
      </c>
      <c r="AQ57" s="208">
        <v>1.3080639999999999</v>
      </c>
      <c r="AR57" s="208">
        <v>1.3831329999999999</v>
      </c>
      <c r="AS57" s="208">
        <v>1.423387</v>
      </c>
      <c r="AT57" s="208">
        <v>1.4352579999999999</v>
      </c>
      <c r="AU57" s="208">
        <v>1.355667</v>
      </c>
      <c r="AV57" s="208">
        <v>1.321097</v>
      </c>
      <c r="AW57" s="208">
        <v>1.435467</v>
      </c>
      <c r="AX57" s="208">
        <v>1.5121290000000001</v>
      </c>
      <c r="AY57" s="208">
        <v>1.5333548387</v>
      </c>
      <c r="AZ57" s="208">
        <v>1.5078175713999999</v>
      </c>
      <c r="BA57" s="324">
        <v>1.4446749999999999</v>
      </c>
      <c r="BB57" s="324">
        <v>1.473034</v>
      </c>
      <c r="BC57" s="324">
        <v>1.555828</v>
      </c>
      <c r="BD57" s="324">
        <v>1.6287860000000001</v>
      </c>
      <c r="BE57" s="324">
        <v>1.704761</v>
      </c>
      <c r="BF57" s="324">
        <v>1.6951849999999999</v>
      </c>
      <c r="BG57" s="324">
        <v>1.6194459999999999</v>
      </c>
      <c r="BH57" s="324">
        <v>1.503763</v>
      </c>
      <c r="BI57" s="324">
        <v>1.566524</v>
      </c>
      <c r="BJ57" s="324">
        <v>1.6281950000000001</v>
      </c>
      <c r="BK57" s="324">
        <v>1.5402720000000001</v>
      </c>
      <c r="BL57" s="324">
        <v>1.435465</v>
      </c>
      <c r="BM57" s="324">
        <v>1.5412669999999999</v>
      </c>
      <c r="BN57" s="324">
        <v>1.5780590000000001</v>
      </c>
      <c r="BO57" s="324">
        <v>1.6484179999999999</v>
      </c>
      <c r="BP57" s="324">
        <v>1.6853320000000001</v>
      </c>
      <c r="BQ57" s="324">
        <v>1.7308349999999999</v>
      </c>
      <c r="BR57" s="324">
        <v>1.7247589999999999</v>
      </c>
      <c r="BS57" s="324">
        <v>1.621032</v>
      </c>
      <c r="BT57" s="324">
        <v>1.5166459999999999</v>
      </c>
      <c r="BU57" s="324">
        <v>1.558862</v>
      </c>
      <c r="BV57" s="324">
        <v>1.5826020000000001</v>
      </c>
    </row>
    <row r="58" spans="1:79" ht="11.1" customHeight="1" x14ac:dyDescent="0.2">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4.9529360000000002</v>
      </c>
      <c r="AD58" s="208">
        <v>5.0788000000000002</v>
      </c>
      <c r="AE58" s="208">
        <v>4.8181609999999999</v>
      </c>
      <c r="AF58" s="208">
        <v>4.5796669999999997</v>
      </c>
      <c r="AG58" s="208">
        <v>4.8427420000000003</v>
      </c>
      <c r="AH58" s="208">
        <v>4.8227419999999999</v>
      </c>
      <c r="AI58" s="208">
        <v>4.4935</v>
      </c>
      <c r="AJ58" s="208">
        <v>4.204161</v>
      </c>
      <c r="AK58" s="208">
        <v>4.5220000000000002</v>
      </c>
      <c r="AL58" s="208">
        <v>4.6329029999999998</v>
      </c>
      <c r="AM58" s="208">
        <v>4.5535480000000002</v>
      </c>
      <c r="AN58" s="208">
        <v>3.7661069999999999</v>
      </c>
      <c r="AO58" s="208">
        <v>4.5060320000000003</v>
      </c>
      <c r="AP58" s="208">
        <v>4.6066669999999998</v>
      </c>
      <c r="AQ58" s="208">
        <v>4.745806</v>
      </c>
      <c r="AR58" s="208">
        <v>4.9539</v>
      </c>
      <c r="AS58" s="208">
        <v>4.8536770000000002</v>
      </c>
      <c r="AT58" s="208">
        <v>4.7507419999999998</v>
      </c>
      <c r="AU58" s="208">
        <v>4.5503999999999998</v>
      </c>
      <c r="AV58" s="208">
        <v>4.7218390000000001</v>
      </c>
      <c r="AW58" s="208">
        <v>4.954167</v>
      </c>
      <c r="AX58" s="208">
        <v>4.922129</v>
      </c>
      <c r="AY58" s="208">
        <v>4.7387419355000002</v>
      </c>
      <c r="AZ58" s="208">
        <v>4.6466398571000003</v>
      </c>
      <c r="BA58" s="324">
        <v>4.8022580000000001</v>
      </c>
      <c r="BB58" s="324">
        <v>4.949128</v>
      </c>
      <c r="BC58" s="324">
        <v>5.2380120000000003</v>
      </c>
      <c r="BD58" s="324">
        <v>5.2505319999999998</v>
      </c>
      <c r="BE58" s="324">
        <v>5.292268</v>
      </c>
      <c r="BF58" s="324">
        <v>5.2653600000000003</v>
      </c>
      <c r="BG58" s="324">
        <v>5.0577550000000002</v>
      </c>
      <c r="BH58" s="324">
        <v>4.6345539999999996</v>
      </c>
      <c r="BI58" s="324">
        <v>5.0105339999999998</v>
      </c>
      <c r="BJ58" s="324">
        <v>5.2908520000000001</v>
      </c>
      <c r="BK58" s="324">
        <v>4.783944</v>
      </c>
      <c r="BL58" s="324">
        <v>4.4509239999999997</v>
      </c>
      <c r="BM58" s="324">
        <v>4.7168869999999998</v>
      </c>
      <c r="BN58" s="324">
        <v>4.9321929999999998</v>
      </c>
      <c r="BO58" s="324">
        <v>5.2727329999999997</v>
      </c>
      <c r="BP58" s="324">
        <v>5.3277359999999998</v>
      </c>
      <c r="BQ58" s="324">
        <v>5.3844669999999999</v>
      </c>
      <c r="BR58" s="324">
        <v>5.3432209999999998</v>
      </c>
      <c r="BS58" s="324">
        <v>5.0754619999999999</v>
      </c>
      <c r="BT58" s="324">
        <v>4.7448759999999996</v>
      </c>
      <c r="BU58" s="324">
        <v>5.1050700000000004</v>
      </c>
      <c r="BV58" s="324">
        <v>5.2637799999999997</v>
      </c>
      <c r="BX58" s="698"/>
      <c r="BY58" s="698"/>
      <c r="BZ58" s="698"/>
      <c r="CA58" s="699"/>
    </row>
    <row r="59" spans="1:79" ht="11.1" customHeight="1" x14ac:dyDescent="0.2">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0.225742</v>
      </c>
      <c r="AB59" s="208">
        <v>0.25103500000000001</v>
      </c>
      <c r="AC59" s="208">
        <v>0.240871</v>
      </c>
      <c r="AD59" s="208">
        <v>0.138567</v>
      </c>
      <c r="AE59" s="208">
        <v>0.14274200000000001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0.22719400000000001</v>
      </c>
      <c r="AP59" s="208">
        <v>0.18133299999999999</v>
      </c>
      <c r="AQ59" s="208">
        <v>0.205903</v>
      </c>
      <c r="AR59" s="208">
        <v>0.216366</v>
      </c>
      <c r="AS59" s="208">
        <v>0.234065</v>
      </c>
      <c r="AT59" s="208">
        <v>0.21916099999999999</v>
      </c>
      <c r="AU59" s="208">
        <v>0.18390000000000001</v>
      </c>
      <c r="AV59" s="208">
        <v>0.22287100000000001</v>
      </c>
      <c r="AW59" s="208">
        <v>0.25119999999999998</v>
      </c>
      <c r="AX59" s="208">
        <v>0.19232299999999999</v>
      </c>
      <c r="AY59" s="208">
        <v>0.26609677419</v>
      </c>
      <c r="AZ59" s="208">
        <v>0.21117954286000001</v>
      </c>
      <c r="BA59" s="324">
        <v>0.27057829999999999</v>
      </c>
      <c r="BB59" s="324">
        <v>0.23113620000000001</v>
      </c>
      <c r="BC59" s="324">
        <v>0.21852930000000001</v>
      </c>
      <c r="BD59" s="324">
        <v>0.24547160000000001</v>
      </c>
      <c r="BE59" s="324">
        <v>0.25877040000000001</v>
      </c>
      <c r="BF59" s="324">
        <v>0.28593099999999999</v>
      </c>
      <c r="BG59" s="324">
        <v>0.27322930000000001</v>
      </c>
      <c r="BH59" s="324">
        <v>0.26448470000000002</v>
      </c>
      <c r="BI59" s="324">
        <v>0.1836554</v>
      </c>
      <c r="BJ59" s="324">
        <v>0.21485370000000001</v>
      </c>
      <c r="BK59" s="324">
        <v>0.28860590000000003</v>
      </c>
      <c r="BL59" s="324">
        <v>0.20680850000000001</v>
      </c>
      <c r="BM59" s="324">
        <v>0.26111839999999997</v>
      </c>
      <c r="BN59" s="324">
        <v>0.26297730000000002</v>
      </c>
      <c r="BO59" s="324">
        <v>0.2632871</v>
      </c>
      <c r="BP59" s="324">
        <v>0.24722520000000001</v>
      </c>
      <c r="BQ59" s="324">
        <v>0.28596369999999999</v>
      </c>
      <c r="BR59" s="324">
        <v>0.29952820000000002</v>
      </c>
      <c r="BS59" s="324">
        <v>0.27699180000000001</v>
      </c>
      <c r="BT59" s="324">
        <v>0.27245439999999999</v>
      </c>
      <c r="BU59" s="324">
        <v>0.18942700000000001</v>
      </c>
      <c r="BV59" s="324">
        <v>0.2119086</v>
      </c>
    </row>
    <row r="60" spans="1:79" ht="11.1" customHeight="1" x14ac:dyDescent="0.2">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2.485614</v>
      </c>
      <c r="AB60" s="208">
        <v>2.408792</v>
      </c>
      <c r="AC60" s="208">
        <v>2.328999</v>
      </c>
      <c r="AD60" s="208">
        <v>2.1066980000000002</v>
      </c>
      <c r="AE60" s="208">
        <v>2.117451</v>
      </c>
      <c r="AF60" s="208">
        <v>2.2050000000000001</v>
      </c>
      <c r="AG60" s="208">
        <v>2.350355</v>
      </c>
      <c r="AH60" s="208">
        <v>2.2820969999999998</v>
      </c>
      <c r="AI60" s="208">
        <v>2.2138689999999999</v>
      </c>
      <c r="AJ60" s="208">
        <v>2.1543230000000002</v>
      </c>
      <c r="AK60" s="208">
        <v>2.2181000000000002</v>
      </c>
      <c r="AL60" s="208">
        <v>2.2107109999999999</v>
      </c>
      <c r="AM60" s="208">
        <v>2.2256429999999998</v>
      </c>
      <c r="AN60" s="208">
        <v>1.9095359999999999</v>
      </c>
      <c r="AO60" s="208">
        <v>2.1180659999999998</v>
      </c>
      <c r="AP60" s="208">
        <v>2.3015669999999999</v>
      </c>
      <c r="AQ60" s="208">
        <v>2.4422540000000001</v>
      </c>
      <c r="AR60" s="208">
        <v>2.5102980000000001</v>
      </c>
      <c r="AS60" s="208">
        <v>2.4620000000000002</v>
      </c>
      <c r="AT60" s="208">
        <v>2.5041289999999998</v>
      </c>
      <c r="AU60" s="208">
        <v>2.3556979999999998</v>
      </c>
      <c r="AV60" s="208">
        <v>2.2569029999999999</v>
      </c>
      <c r="AW60" s="208">
        <v>2.3383340000000001</v>
      </c>
      <c r="AX60" s="208">
        <v>2.3891309999999999</v>
      </c>
      <c r="AY60" s="208">
        <v>2.5649109269000001</v>
      </c>
      <c r="AZ60" s="208">
        <v>2.3927981898000001</v>
      </c>
      <c r="BA60" s="324">
        <v>2.4188710000000002</v>
      </c>
      <c r="BB60" s="324">
        <v>2.439819</v>
      </c>
      <c r="BC60" s="324">
        <v>2.587656</v>
      </c>
      <c r="BD60" s="324">
        <v>2.6488</v>
      </c>
      <c r="BE60" s="324">
        <v>2.6710240000000001</v>
      </c>
      <c r="BF60" s="324">
        <v>2.7145039999999998</v>
      </c>
      <c r="BG60" s="324">
        <v>2.5224579999999999</v>
      </c>
      <c r="BH60" s="324">
        <v>2.2830569999999999</v>
      </c>
      <c r="BI60" s="324">
        <v>2.457182</v>
      </c>
      <c r="BJ60" s="324">
        <v>2.5444019999999998</v>
      </c>
      <c r="BK60" s="324">
        <v>2.3439709999999998</v>
      </c>
      <c r="BL60" s="324">
        <v>2.1439460000000001</v>
      </c>
      <c r="BM60" s="324">
        <v>2.344538</v>
      </c>
      <c r="BN60" s="324">
        <v>2.4358499999999998</v>
      </c>
      <c r="BO60" s="324">
        <v>2.6485409999999998</v>
      </c>
      <c r="BP60" s="324">
        <v>2.6803870000000001</v>
      </c>
      <c r="BQ60" s="324">
        <v>2.6959559999999998</v>
      </c>
      <c r="BR60" s="324">
        <v>2.7460239999999998</v>
      </c>
      <c r="BS60" s="324">
        <v>2.4944459999999999</v>
      </c>
      <c r="BT60" s="324">
        <v>2.3356569999999999</v>
      </c>
      <c r="BU60" s="324">
        <v>2.4699080000000002</v>
      </c>
      <c r="BV60" s="324">
        <v>2.4630749999999999</v>
      </c>
    </row>
    <row r="61" spans="1:79" ht="11.1" customHeight="1" x14ac:dyDescent="0.2">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19.666129999999999</v>
      </c>
      <c r="AB61" s="208">
        <v>19.262689000000002</v>
      </c>
      <c r="AC61" s="208">
        <v>18.078903</v>
      </c>
      <c r="AD61" s="208">
        <v>14.991298</v>
      </c>
      <c r="AE61" s="208">
        <v>15.731256999999999</v>
      </c>
      <c r="AF61" s="208">
        <v>17.214566999999999</v>
      </c>
      <c r="AG61" s="208">
        <v>18.005742000000001</v>
      </c>
      <c r="AH61" s="208">
        <v>18.172450999999999</v>
      </c>
      <c r="AI61" s="208">
        <v>17.319801999999999</v>
      </c>
      <c r="AJ61" s="208">
        <v>16.989452</v>
      </c>
      <c r="AK61" s="208">
        <v>17.171500000000002</v>
      </c>
      <c r="AL61" s="208">
        <v>17.270743</v>
      </c>
      <c r="AM61" s="208">
        <v>17.061836</v>
      </c>
      <c r="AN61" s="208">
        <v>15.551536</v>
      </c>
      <c r="AO61" s="208">
        <v>17.830034000000001</v>
      </c>
      <c r="AP61" s="208">
        <v>18.766867000000001</v>
      </c>
      <c r="AQ61" s="208">
        <v>19.468477</v>
      </c>
      <c r="AR61" s="208">
        <v>19.893830000000001</v>
      </c>
      <c r="AS61" s="208">
        <v>19.756259</v>
      </c>
      <c r="AT61" s="208">
        <v>19.579322000000001</v>
      </c>
      <c r="AU61" s="208">
        <v>18.725898000000001</v>
      </c>
      <c r="AV61" s="208">
        <v>18.702323</v>
      </c>
      <c r="AW61" s="208">
        <v>19.067101999999998</v>
      </c>
      <c r="AX61" s="208">
        <v>19.062325000000001</v>
      </c>
      <c r="AY61" s="208">
        <v>18.266575692</v>
      </c>
      <c r="AZ61" s="208">
        <v>18.445067093999999</v>
      </c>
      <c r="BA61" s="324">
        <v>18.951989999999999</v>
      </c>
      <c r="BB61" s="324">
        <v>19.323820000000001</v>
      </c>
      <c r="BC61" s="324">
        <v>20.35453</v>
      </c>
      <c r="BD61" s="324">
        <v>20.66253</v>
      </c>
      <c r="BE61" s="324">
        <v>20.74288</v>
      </c>
      <c r="BF61" s="324">
        <v>20.790009999999999</v>
      </c>
      <c r="BG61" s="324">
        <v>19.885079999999999</v>
      </c>
      <c r="BH61" s="324">
        <v>18.825949999999999</v>
      </c>
      <c r="BI61" s="324">
        <v>19.32931</v>
      </c>
      <c r="BJ61" s="324">
        <v>19.621929999999999</v>
      </c>
      <c r="BK61" s="324">
        <v>18.450569999999999</v>
      </c>
      <c r="BL61" s="324">
        <v>17.649319999999999</v>
      </c>
      <c r="BM61" s="324">
        <v>18.83334</v>
      </c>
      <c r="BN61" s="324">
        <v>19.627379999999999</v>
      </c>
      <c r="BO61" s="324">
        <v>20.634899999999998</v>
      </c>
      <c r="BP61" s="324">
        <v>20.781199999999998</v>
      </c>
      <c r="BQ61" s="324">
        <v>20.902840000000001</v>
      </c>
      <c r="BR61" s="324">
        <v>21.035209999999999</v>
      </c>
      <c r="BS61" s="324">
        <v>19.76981</v>
      </c>
      <c r="BT61" s="324">
        <v>19.03406</v>
      </c>
      <c r="BU61" s="324">
        <v>19.579930000000001</v>
      </c>
      <c r="BV61" s="324">
        <v>19.930150000000001</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14.974968000000001</v>
      </c>
      <c r="AN63" s="208">
        <v>12.8035</v>
      </c>
      <c r="AO63" s="208">
        <v>14.834065000000001</v>
      </c>
      <c r="AP63" s="208">
        <v>15.633367</v>
      </c>
      <c r="AQ63" s="208">
        <v>16.129774000000001</v>
      </c>
      <c r="AR63" s="208">
        <v>16.742899999999999</v>
      </c>
      <c r="AS63" s="208">
        <v>16.48171</v>
      </c>
      <c r="AT63" s="208">
        <v>16.376677000000001</v>
      </c>
      <c r="AU63" s="208">
        <v>15.796766999999999</v>
      </c>
      <c r="AV63" s="208">
        <v>15.580838999999999</v>
      </c>
      <c r="AW63" s="208">
        <v>16.190999999999999</v>
      </c>
      <c r="AX63" s="208">
        <v>16.281936000000002</v>
      </c>
      <c r="AY63" s="208">
        <v>15.908870968</v>
      </c>
      <c r="AZ63" s="208">
        <v>15.69584</v>
      </c>
      <c r="BA63" s="324">
        <v>15.68188</v>
      </c>
      <c r="BB63" s="324">
        <v>15.97339</v>
      </c>
      <c r="BC63" s="324">
        <v>16.61871</v>
      </c>
      <c r="BD63" s="324">
        <v>17.110410000000002</v>
      </c>
      <c r="BE63" s="324">
        <v>17.276789999999998</v>
      </c>
      <c r="BF63" s="324">
        <v>17.25835</v>
      </c>
      <c r="BG63" s="324">
        <v>16.502970000000001</v>
      </c>
      <c r="BH63" s="324">
        <v>15.40006</v>
      </c>
      <c r="BI63" s="324">
        <v>16.168209999999998</v>
      </c>
      <c r="BJ63" s="324">
        <v>16.74183</v>
      </c>
      <c r="BK63" s="324">
        <v>15.79008</v>
      </c>
      <c r="BL63" s="324">
        <v>14.80677</v>
      </c>
      <c r="BM63" s="324">
        <v>15.60772</v>
      </c>
      <c r="BN63" s="324">
        <v>16.235759999999999</v>
      </c>
      <c r="BO63" s="324">
        <v>16.986509999999999</v>
      </c>
      <c r="BP63" s="324">
        <v>17.37182</v>
      </c>
      <c r="BQ63" s="324">
        <v>17.523240000000001</v>
      </c>
      <c r="BR63" s="324">
        <v>17.479690000000002</v>
      </c>
      <c r="BS63" s="324">
        <v>16.549849999999999</v>
      </c>
      <c r="BT63" s="324">
        <v>15.672140000000001</v>
      </c>
      <c r="BU63" s="324">
        <v>16.32583</v>
      </c>
      <c r="BV63" s="324">
        <v>16.481719999999999</v>
      </c>
    </row>
    <row r="64" spans="1:79" ht="11.1" customHeight="1" x14ac:dyDescent="0.2">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17.8765</v>
      </c>
      <c r="AZ64" s="208">
        <v>17.8765</v>
      </c>
      <c r="BA64" s="324">
        <v>17.8765</v>
      </c>
      <c r="BB64" s="324">
        <v>17.8765</v>
      </c>
      <c r="BC64" s="324">
        <v>17.8765</v>
      </c>
      <c r="BD64" s="324">
        <v>17.8765</v>
      </c>
      <c r="BE64" s="324">
        <v>17.8765</v>
      </c>
      <c r="BF64" s="324">
        <v>17.8765</v>
      </c>
      <c r="BG64" s="324">
        <v>17.8765</v>
      </c>
      <c r="BH64" s="324">
        <v>17.8765</v>
      </c>
      <c r="BI64" s="324">
        <v>17.8765</v>
      </c>
      <c r="BJ64" s="324">
        <v>17.8765</v>
      </c>
      <c r="BK64" s="324">
        <v>17.8765</v>
      </c>
      <c r="BL64" s="324">
        <v>17.8765</v>
      </c>
      <c r="BM64" s="324">
        <v>17.8765</v>
      </c>
      <c r="BN64" s="324">
        <v>17.8765</v>
      </c>
      <c r="BO64" s="324">
        <v>17.8765</v>
      </c>
      <c r="BP64" s="324">
        <v>17.8765</v>
      </c>
      <c r="BQ64" s="324">
        <v>17.8765</v>
      </c>
      <c r="BR64" s="324">
        <v>17.8765</v>
      </c>
      <c r="BS64" s="324">
        <v>17.8765</v>
      </c>
      <c r="BT64" s="324">
        <v>17.8765</v>
      </c>
      <c r="BU64" s="324">
        <v>17.8765</v>
      </c>
      <c r="BV64" s="324">
        <v>17.8765</v>
      </c>
    </row>
    <row r="65" spans="1:74" ht="11.1" customHeight="1" x14ac:dyDescent="0.2">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0.82538998727000001</v>
      </c>
      <c r="AN65" s="209">
        <v>0.70778237218999995</v>
      </c>
      <c r="AO65" s="209">
        <v>0.82003278127000001</v>
      </c>
      <c r="AP65" s="209">
        <v>0.86240212492000001</v>
      </c>
      <c r="AQ65" s="209">
        <v>0.88978601808000002</v>
      </c>
      <c r="AR65" s="209">
        <v>0.92360862105999997</v>
      </c>
      <c r="AS65" s="209">
        <v>0.90912004323999995</v>
      </c>
      <c r="AT65" s="209">
        <v>0.90327168732999996</v>
      </c>
      <c r="AU65" s="209">
        <v>0.87128618231999999</v>
      </c>
      <c r="AV65" s="209">
        <v>0.85929588961000003</v>
      </c>
      <c r="AW65" s="209">
        <v>0.89294676291999997</v>
      </c>
      <c r="AX65" s="209">
        <v>0.91080110759999999</v>
      </c>
      <c r="AY65" s="209">
        <v>0.88993208780999999</v>
      </c>
      <c r="AZ65" s="209">
        <v>0.87801527145000002</v>
      </c>
      <c r="BA65" s="350">
        <v>0.87723430000000002</v>
      </c>
      <c r="BB65" s="350">
        <v>0.89354149999999999</v>
      </c>
      <c r="BC65" s="350">
        <v>0.92964020000000003</v>
      </c>
      <c r="BD65" s="350">
        <v>0.95714540000000004</v>
      </c>
      <c r="BE65" s="350">
        <v>0.9664526</v>
      </c>
      <c r="BF65" s="350">
        <v>0.96542099999999997</v>
      </c>
      <c r="BG65" s="350">
        <v>0.92316580000000004</v>
      </c>
      <c r="BH65" s="350">
        <v>0.86146940000000005</v>
      </c>
      <c r="BI65" s="350">
        <v>0.9044392</v>
      </c>
      <c r="BJ65" s="350">
        <v>0.93652729999999995</v>
      </c>
      <c r="BK65" s="350">
        <v>0.88328680000000004</v>
      </c>
      <c r="BL65" s="350">
        <v>0.8282815</v>
      </c>
      <c r="BM65" s="350">
        <v>0.87308569999999996</v>
      </c>
      <c r="BN65" s="350">
        <v>0.90821799999999997</v>
      </c>
      <c r="BO65" s="350">
        <v>0.95021440000000001</v>
      </c>
      <c r="BP65" s="350">
        <v>0.97176870000000004</v>
      </c>
      <c r="BQ65" s="350">
        <v>0.98023870000000002</v>
      </c>
      <c r="BR65" s="350">
        <v>0.97780290000000003</v>
      </c>
      <c r="BS65" s="350">
        <v>0.92578780000000005</v>
      </c>
      <c r="BT65" s="350">
        <v>0.8766893</v>
      </c>
      <c r="BU65" s="350">
        <v>0.91325670000000003</v>
      </c>
      <c r="BV65" s="350">
        <v>0.92197689999999999</v>
      </c>
    </row>
    <row r="66" spans="1:74" s="400" customFormat="1" ht="22.35" customHeight="1" x14ac:dyDescent="0.2">
      <c r="A66" s="399"/>
      <c r="B66" s="784" t="s">
        <v>971</v>
      </c>
      <c r="C66" s="740"/>
      <c r="D66" s="740"/>
      <c r="E66" s="740"/>
      <c r="F66" s="740"/>
      <c r="G66" s="740"/>
      <c r="H66" s="740"/>
      <c r="I66" s="740"/>
      <c r="J66" s="740"/>
      <c r="K66" s="740"/>
      <c r="L66" s="740"/>
      <c r="M66" s="740"/>
      <c r="N66" s="740"/>
      <c r="O66" s="740"/>
      <c r="P66" s="740"/>
      <c r="Q66" s="734"/>
      <c r="AY66" s="481"/>
      <c r="AZ66" s="481"/>
      <c r="BA66" s="481"/>
      <c r="BB66" s="481"/>
      <c r="BC66" s="481"/>
      <c r="BD66" s="481"/>
      <c r="BE66" s="481"/>
      <c r="BF66" s="481"/>
      <c r="BG66" s="481"/>
      <c r="BH66" s="481"/>
      <c r="BI66" s="481"/>
      <c r="BJ66" s="481"/>
    </row>
    <row r="67" spans="1:74" ht="12" customHeight="1" x14ac:dyDescent="0.2">
      <c r="A67" s="61"/>
      <c r="B67" s="754" t="s">
        <v>808</v>
      </c>
      <c r="C67" s="755"/>
      <c r="D67" s="755"/>
      <c r="E67" s="755"/>
      <c r="F67" s="755"/>
      <c r="G67" s="755"/>
      <c r="H67" s="755"/>
      <c r="I67" s="755"/>
      <c r="J67" s="755"/>
      <c r="K67" s="755"/>
      <c r="L67" s="755"/>
      <c r="M67" s="755"/>
      <c r="N67" s="755"/>
      <c r="O67" s="755"/>
      <c r="P67" s="755"/>
      <c r="Q67" s="755"/>
      <c r="BD67" s="365"/>
      <c r="BE67" s="365"/>
      <c r="BF67" s="365"/>
      <c r="BH67" s="365"/>
    </row>
    <row r="68" spans="1:74" s="400" customFormat="1" ht="12" customHeight="1" x14ac:dyDescent="0.2">
      <c r="A68" s="399"/>
      <c r="B68" s="748" t="str">
        <f>"Notes: "&amp;"EIA completed modeling and analysis for this report on " &amp;Dates!D2&amp;"."</f>
        <v>Notes: EIA completed modeling and analysis for this report on Thursday March 3, 2022.</v>
      </c>
      <c r="C68" s="747"/>
      <c r="D68" s="747"/>
      <c r="E68" s="747"/>
      <c r="F68" s="747"/>
      <c r="G68" s="747"/>
      <c r="H68" s="747"/>
      <c r="I68" s="747"/>
      <c r="J68" s="747"/>
      <c r="K68" s="747"/>
      <c r="L68" s="747"/>
      <c r="M68" s="747"/>
      <c r="N68" s="747"/>
      <c r="O68" s="747"/>
      <c r="P68" s="747"/>
      <c r="Q68" s="747"/>
      <c r="AY68" s="481"/>
      <c r="AZ68" s="481"/>
      <c r="BA68" s="481"/>
      <c r="BB68" s="481"/>
      <c r="BC68" s="481"/>
      <c r="BD68" s="481"/>
      <c r="BE68" s="481"/>
      <c r="BF68" s="481"/>
      <c r="BG68" s="481"/>
      <c r="BH68" s="481"/>
      <c r="BI68" s="481"/>
      <c r="BJ68" s="481"/>
    </row>
    <row r="69" spans="1:74" s="400" customFormat="1" ht="12" customHeight="1" x14ac:dyDescent="0.2">
      <c r="A69" s="399"/>
      <c r="B69" s="748" t="s">
        <v>351</v>
      </c>
      <c r="C69" s="747"/>
      <c r="D69" s="747"/>
      <c r="E69" s="747"/>
      <c r="F69" s="747"/>
      <c r="G69" s="747"/>
      <c r="H69" s="747"/>
      <c r="I69" s="747"/>
      <c r="J69" s="747"/>
      <c r="K69" s="747"/>
      <c r="L69" s="747"/>
      <c r="M69" s="747"/>
      <c r="N69" s="747"/>
      <c r="O69" s="747"/>
      <c r="P69" s="747"/>
      <c r="Q69" s="747"/>
      <c r="AY69" s="481"/>
      <c r="AZ69" s="481"/>
      <c r="BA69" s="481"/>
      <c r="BB69" s="481"/>
      <c r="BC69" s="481"/>
      <c r="BD69" s="481"/>
      <c r="BE69" s="481"/>
      <c r="BF69" s="481"/>
      <c r="BG69" s="481"/>
      <c r="BH69" s="481"/>
      <c r="BI69" s="481"/>
      <c r="BJ69" s="481"/>
    </row>
    <row r="70" spans="1:74" s="400" customFormat="1" ht="12" customHeight="1" x14ac:dyDescent="0.2">
      <c r="A70" s="399"/>
      <c r="B70" s="741" t="s">
        <v>842</v>
      </c>
      <c r="C70" s="740"/>
      <c r="D70" s="740"/>
      <c r="E70" s="740"/>
      <c r="F70" s="740"/>
      <c r="G70" s="740"/>
      <c r="H70" s="740"/>
      <c r="I70" s="740"/>
      <c r="J70" s="740"/>
      <c r="K70" s="740"/>
      <c r="L70" s="740"/>
      <c r="M70" s="740"/>
      <c r="N70" s="740"/>
      <c r="O70" s="740"/>
      <c r="P70" s="740"/>
      <c r="Q70" s="734"/>
      <c r="AY70" s="481"/>
      <c r="AZ70" s="481"/>
      <c r="BA70" s="481"/>
      <c r="BB70" s="481"/>
      <c r="BC70" s="481"/>
      <c r="BD70" s="481"/>
      <c r="BE70" s="481"/>
      <c r="BF70" s="481"/>
      <c r="BG70" s="481"/>
      <c r="BH70" s="481"/>
      <c r="BI70" s="481"/>
      <c r="BJ70" s="481"/>
    </row>
    <row r="71" spans="1:74" s="400" customFormat="1" ht="12" customHeight="1" x14ac:dyDescent="0.2">
      <c r="A71" s="399"/>
      <c r="B71" s="742" t="s">
        <v>844</v>
      </c>
      <c r="C71" s="744"/>
      <c r="D71" s="744"/>
      <c r="E71" s="744"/>
      <c r="F71" s="744"/>
      <c r="G71" s="744"/>
      <c r="H71" s="744"/>
      <c r="I71" s="744"/>
      <c r="J71" s="744"/>
      <c r="K71" s="744"/>
      <c r="L71" s="744"/>
      <c r="M71" s="744"/>
      <c r="N71" s="744"/>
      <c r="O71" s="744"/>
      <c r="P71" s="744"/>
      <c r="Q71" s="734"/>
      <c r="AY71" s="481"/>
      <c r="AZ71" s="481"/>
      <c r="BA71" s="481"/>
      <c r="BB71" s="481"/>
      <c r="BC71" s="481"/>
      <c r="BD71" s="481"/>
      <c r="BE71" s="481"/>
      <c r="BF71" s="481"/>
      <c r="BG71" s="481"/>
      <c r="BH71" s="481"/>
      <c r="BI71" s="481"/>
      <c r="BJ71" s="481"/>
    </row>
    <row r="72" spans="1:74" s="400" customFormat="1" ht="12" customHeight="1" x14ac:dyDescent="0.2">
      <c r="A72" s="399"/>
      <c r="B72" s="743" t="s">
        <v>831</v>
      </c>
      <c r="C72" s="744"/>
      <c r="D72" s="744"/>
      <c r="E72" s="744"/>
      <c r="F72" s="744"/>
      <c r="G72" s="744"/>
      <c r="H72" s="744"/>
      <c r="I72" s="744"/>
      <c r="J72" s="744"/>
      <c r="K72" s="744"/>
      <c r="L72" s="744"/>
      <c r="M72" s="744"/>
      <c r="N72" s="744"/>
      <c r="O72" s="744"/>
      <c r="P72" s="744"/>
      <c r="Q72" s="734"/>
      <c r="AY72" s="481"/>
      <c r="AZ72" s="481"/>
      <c r="BA72" s="481"/>
      <c r="BB72" s="481"/>
      <c r="BC72" s="481"/>
      <c r="BD72" s="481"/>
      <c r="BE72" s="481"/>
      <c r="BF72" s="481"/>
      <c r="BG72" s="481"/>
      <c r="BH72" s="481"/>
      <c r="BI72" s="481"/>
      <c r="BJ72" s="481"/>
    </row>
    <row r="73" spans="1:74" s="400" customFormat="1" ht="12" customHeight="1" x14ac:dyDescent="0.2">
      <c r="A73" s="393"/>
      <c r="B73" s="763" t="s">
        <v>1361</v>
      </c>
      <c r="C73" s="734"/>
      <c r="D73" s="734"/>
      <c r="E73" s="734"/>
      <c r="F73" s="734"/>
      <c r="G73" s="734"/>
      <c r="H73" s="734"/>
      <c r="I73" s="734"/>
      <c r="J73" s="734"/>
      <c r="K73" s="734"/>
      <c r="L73" s="734"/>
      <c r="M73" s="734"/>
      <c r="N73" s="734"/>
      <c r="O73" s="734"/>
      <c r="P73" s="734"/>
      <c r="Q73" s="734"/>
      <c r="AY73" s="481"/>
      <c r="AZ73" s="481"/>
      <c r="BA73" s="481"/>
      <c r="BB73" s="481"/>
      <c r="BC73" s="481"/>
      <c r="BD73" s="481"/>
      <c r="BE73" s="481"/>
      <c r="BF73" s="481"/>
      <c r="BG73" s="481"/>
      <c r="BH73" s="481"/>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x14ac:dyDescent="0.2">
      <c r="BD83" s="365"/>
      <c r="BE83" s="365"/>
      <c r="BF83" s="365"/>
      <c r="BH83" s="365"/>
      <c r="BK83" s="365"/>
      <c r="BL83" s="365"/>
      <c r="BM83" s="365"/>
      <c r="BN83" s="365"/>
      <c r="BO83" s="365"/>
      <c r="BP83" s="365"/>
      <c r="BQ83" s="365"/>
      <c r="BR83" s="365"/>
      <c r="BS83" s="365"/>
      <c r="BT83" s="365"/>
      <c r="BU83" s="365"/>
      <c r="BV83" s="365"/>
    </row>
    <row r="84" spans="3:74" x14ac:dyDescent="0.2">
      <c r="BD84" s="365"/>
      <c r="BE84" s="365"/>
      <c r="BF84" s="365"/>
      <c r="BH84" s="365"/>
      <c r="BK84" s="365"/>
      <c r="BL84" s="365"/>
      <c r="BM84" s="365"/>
      <c r="BN84" s="365"/>
      <c r="BO84" s="365"/>
      <c r="BP84" s="365"/>
      <c r="BQ84" s="365"/>
      <c r="BR84" s="365"/>
      <c r="BS84" s="365"/>
      <c r="BT84" s="365"/>
      <c r="BU84" s="365"/>
      <c r="BV84" s="365"/>
    </row>
    <row r="85" spans="3:74" x14ac:dyDescent="0.2">
      <c r="BD85" s="365"/>
      <c r="BE85" s="365"/>
      <c r="BF85" s="365"/>
      <c r="BH85" s="365"/>
      <c r="BK85" s="365"/>
      <c r="BL85" s="365"/>
      <c r="BM85" s="365"/>
      <c r="BN85" s="365"/>
      <c r="BO85" s="365"/>
      <c r="BP85" s="365"/>
      <c r="BQ85" s="365"/>
      <c r="BR85" s="365"/>
      <c r="BS85" s="365"/>
      <c r="BT85" s="365"/>
      <c r="BU85" s="365"/>
      <c r="BV85" s="365"/>
    </row>
    <row r="86" spans="3:74" x14ac:dyDescent="0.2">
      <c r="BD86" s="365"/>
      <c r="BE86" s="365"/>
      <c r="BF86" s="365"/>
      <c r="BH86" s="365"/>
      <c r="BK86" s="365"/>
      <c r="BL86" s="365"/>
      <c r="BM86" s="365"/>
      <c r="BN86" s="365"/>
      <c r="BO86" s="365"/>
      <c r="BP86" s="365"/>
      <c r="BQ86" s="365"/>
      <c r="BR86" s="365"/>
      <c r="BS86" s="365"/>
      <c r="BT86" s="365"/>
      <c r="BU86" s="365"/>
      <c r="BV86" s="365"/>
    </row>
    <row r="87" spans="3:74" x14ac:dyDescent="0.2">
      <c r="BD87" s="365"/>
      <c r="BE87" s="365"/>
      <c r="BF87" s="365"/>
      <c r="BH87" s="365"/>
      <c r="BK87" s="365"/>
      <c r="BL87" s="365"/>
      <c r="BM87" s="365"/>
      <c r="BN87" s="365"/>
      <c r="BO87" s="365"/>
      <c r="BP87" s="365"/>
      <c r="BQ87" s="365"/>
      <c r="BR87" s="365"/>
      <c r="BS87" s="365"/>
      <c r="BT87" s="365"/>
      <c r="BU87" s="365"/>
      <c r="BV87" s="365"/>
    </row>
    <row r="88" spans="3:74" x14ac:dyDescent="0.2">
      <c r="BD88" s="365"/>
      <c r="BE88" s="365"/>
      <c r="BF88" s="365"/>
      <c r="BH88" s="365"/>
      <c r="BK88" s="365"/>
      <c r="BL88" s="365"/>
      <c r="BM88" s="365"/>
      <c r="BN88" s="365"/>
      <c r="BO88" s="365"/>
      <c r="BP88" s="365"/>
      <c r="BQ88" s="365"/>
      <c r="BR88" s="365"/>
      <c r="BS88" s="365"/>
      <c r="BT88" s="365"/>
      <c r="BU88" s="365"/>
      <c r="BV88" s="365"/>
    </row>
    <row r="89" spans="3:74" x14ac:dyDescent="0.2">
      <c r="BD89" s="365"/>
      <c r="BE89" s="365"/>
      <c r="BF89" s="365"/>
      <c r="BH89" s="365"/>
      <c r="BK89" s="365"/>
      <c r="BL89" s="365"/>
      <c r="BM89" s="365"/>
      <c r="BN89" s="365"/>
      <c r="BO89" s="365"/>
      <c r="BP89" s="365"/>
      <c r="BQ89" s="365"/>
      <c r="BR89" s="365"/>
      <c r="BS89" s="365"/>
      <c r="BT89" s="365"/>
      <c r="BU89" s="365"/>
      <c r="BV89" s="365"/>
    </row>
    <row r="90" spans="3:74" x14ac:dyDescent="0.2">
      <c r="BD90" s="365"/>
      <c r="BE90" s="365"/>
      <c r="BF90" s="365"/>
      <c r="BH90" s="365"/>
      <c r="BK90" s="365"/>
      <c r="BL90" s="365"/>
      <c r="BM90" s="365"/>
      <c r="BN90" s="365"/>
      <c r="BO90" s="365"/>
      <c r="BP90" s="365"/>
      <c r="BQ90" s="365"/>
      <c r="BR90" s="365"/>
      <c r="BS90" s="365"/>
      <c r="BT90" s="365"/>
      <c r="BU90" s="365"/>
      <c r="BV90" s="365"/>
    </row>
    <row r="91" spans="3:74" x14ac:dyDescent="0.2">
      <c r="BD91" s="365"/>
      <c r="BE91" s="365"/>
      <c r="BF91" s="365"/>
      <c r="BH91" s="365"/>
      <c r="BK91" s="365"/>
      <c r="BL91" s="365"/>
      <c r="BM91" s="365"/>
      <c r="BN91" s="365"/>
      <c r="BO91" s="365"/>
      <c r="BP91" s="365"/>
      <c r="BQ91" s="365"/>
      <c r="BR91" s="365"/>
      <c r="BS91" s="365"/>
      <c r="BT91" s="365"/>
      <c r="BU91" s="365"/>
      <c r="BV91" s="365"/>
    </row>
    <row r="92" spans="3:74" x14ac:dyDescent="0.2">
      <c r="BD92" s="365"/>
      <c r="BE92" s="365"/>
      <c r="BF92" s="365"/>
      <c r="BH92" s="365"/>
      <c r="BK92" s="365"/>
      <c r="BL92" s="365"/>
      <c r="BM92" s="365"/>
      <c r="BN92" s="365"/>
      <c r="BO92" s="365"/>
      <c r="BP92" s="365"/>
      <c r="BQ92" s="365"/>
      <c r="BR92" s="365"/>
      <c r="BS92" s="365"/>
      <c r="BT92" s="365"/>
      <c r="BU92" s="365"/>
      <c r="BV92" s="365"/>
    </row>
    <row r="93" spans="3:74" x14ac:dyDescent="0.2">
      <c r="BD93" s="365"/>
      <c r="BE93" s="365"/>
      <c r="BF93" s="365"/>
      <c r="BH93" s="365"/>
      <c r="BK93" s="365"/>
      <c r="BL93" s="365"/>
      <c r="BM93" s="365"/>
      <c r="BN93" s="365"/>
      <c r="BO93" s="365"/>
      <c r="BP93" s="365"/>
      <c r="BQ93" s="365"/>
      <c r="BR93" s="365"/>
      <c r="BS93" s="365"/>
      <c r="BT93" s="365"/>
      <c r="BU93" s="365"/>
      <c r="BV93" s="365"/>
    </row>
    <row r="94" spans="3:74" x14ac:dyDescent="0.2">
      <c r="BD94" s="365"/>
      <c r="BE94" s="365"/>
      <c r="BF94" s="365"/>
      <c r="BH94" s="365"/>
      <c r="BK94" s="365"/>
      <c r="BL94" s="365"/>
      <c r="BM94" s="365"/>
      <c r="BN94" s="365"/>
      <c r="BO94" s="365"/>
      <c r="BP94" s="365"/>
      <c r="BQ94" s="365"/>
      <c r="BR94" s="365"/>
      <c r="BS94" s="365"/>
      <c r="BT94" s="365"/>
      <c r="BU94" s="365"/>
      <c r="BV94" s="365"/>
    </row>
    <row r="95" spans="3:74" x14ac:dyDescent="0.2">
      <c r="BD95" s="365"/>
      <c r="BE95" s="365"/>
      <c r="BF95" s="365"/>
      <c r="BH95" s="365"/>
      <c r="BK95" s="365"/>
      <c r="BL95" s="365"/>
      <c r="BM95" s="365"/>
      <c r="BN95" s="365"/>
      <c r="BO95" s="365"/>
      <c r="BP95" s="365"/>
      <c r="BQ95" s="365"/>
      <c r="BR95" s="365"/>
      <c r="BS95" s="365"/>
      <c r="BT95" s="365"/>
      <c r="BU95" s="365"/>
      <c r="BV95" s="365"/>
    </row>
    <row r="96" spans="3:74" x14ac:dyDescent="0.2">
      <c r="BD96" s="365"/>
      <c r="BE96" s="365"/>
      <c r="BF96" s="365"/>
      <c r="BH96" s="365"/>
      <c r="BK96" s="365"/>
      <c r="BL96" s="365"/>
      <c r="BM96" s="365"/>
      <c r="BN96" s="365"/>
      <c r="BO96" s="365"/>
      <c r="BP96" s="365"/>
      <c r="BQ96" s="365"/>
      <c r="BR96" s="365"/>
      <c r="BS96" s="365"/>
      <c r="BT96" s="365"/>
      <c r="BU96" s="365"/>
      <c r="BV96" s="365"/>
    </row>
    <row r="97" spans="56:74" x14ac:dyDescent="0.2">
      <c r="BD97" s="365"/>
      <c r="BE97" s="365"/>
      <c r="BF97" s="365"/>
      <c r="BH97" s="365"/>
      <c r="BK97" s="365"/>
      <c r="BL97" s="365"/>
      <c r="BM97" s="365"/>
      <c r="BN97" s="365"/>
      <c r="BO97" s="365"/>
      <c r="BP97" s="365"/>
      <c r="BQ97" s="365"/>
      <c r="BR97" s="365"/>
      <c r="BS97" s="365"/>
      <c r="BT97" s="365"/>
      <c r="BU97" s="365"/>
      <c r="BV97" s="365"/>
    </row>
    <row r="98" spans="56:74" x14ac:dyDescent="0.2">
      <c r="BD98" s="365"/>
      <c r="BE98" s="365"/>
      <c r="BF98" s="365"/>
      <c r="BH98" s="365"/>
      <c r="BK98" s="365"/>
      <c r="BL98" s="365"/>
      <c r="BM98" s="365"/>
      <c r="BN98" s="365"/>
      <c r="BO98" s="365"/>
      <c r="BP98" s="365"/>
      <c r="BQ98" s="365"/>
      <c r="BR98" s="365"/>
      <c r="BS98" s="365"/>
      <c r="BT98" s="365"/>
      <c r="BU98" s="365"/>
      <c r="BV98" s="365"/>
    </row>
    <row r="99" spans="56:74" x14ac:dyDescent="0.2">
      <c r="BD99" s="365"/>
      <c r="BE99" s="365"/>
      <c r="BF99" s="365"/>
      <c r="BH99" s="365"/>
      <c r="BK99" s="365"/>
      <c r="BL99" s="365"/>
      <c r="BM99" s="365"/>
      <c r="BN99" s="365"/>
      <c r="BO99" s="365"/>
      <c r="BP99" s="365"/>
      <c r="BQ99" s="365"/>
      <c r="BR99" s="365"/>
      <c r="BS99" s="365"/>
      <c r="BT99" s="365"/>
      <c r="BU99" s="365"/>
      <c r="BV99" s="365"/>
    </row>
    <row r="100" spans="56:74" x14ac:dyDescent="0.2">
      <c r="BD100" s="365"/>
      <c r="BE100" s="365"/>
      <c r="BF100" s="365"/>
      <c r="BH100" s="365"/>
      <c r="BK100" s="365"/>
      <c r="BL100" s="365"/>
      <c r="BM100" s="365"/>
      <c r="BN100" s="365"/>
      <c r="BO100" s="365"/>
      <c r="BP100" s="365"/>
      <c r="BQ100" s="365"/>
      <c r="BR100" s="365"/>
      <c r="BS100" s="365"/>
      <c r="BT100" s="365"/>
      <c r="BU100" s="365"/>
      <c r="BV100" s="365"/>
    </row>
    <row r="101" spans="56:74" x14ac:dyDescent="0.2">
      <c r="BD101" s="365"/>
      <c r="BE101" s="365"/>
      <c r="BF101" s="365"/>
      <c r="BH101" s="365"/>
      <c r="BK101" s="365"/>
      <c r="BL101" s="365"/>
      <c r="BM101" s="365"/>
      <c r="BN101" s="365"/>
      <c r="BO101" s="365"/>
      <c r="BP101" s="365"/>
      <c r="BQ101" s="365"/>
      <c r="BR101" s="365"/>
      <c r="BS101" s="365"/>
      <c r="BT101" s="365"/>
      <c r="BU101" s="365"/>
      <c r="BV101" s="365"/>
    </row>
    <row r="102" spans="56:74" x14ac:dyDescent="0.2">
      <c r="BD102" s="365"/>
      <c r="BE102" s="365"/>
      <c r="BF102" s="365"/>
      <c r="BH102" s="365"/>
      <c r="BK102" s="365"/>
      <c r="BL102" s="365"/>
      <c r="BM102" s="365"/>
      <c r="BN102" s="365"/>
      <c r="BO102" s="365"/>
      <c r="BP102" s="365"/>
      <c r="BQ102" s="365"/>
      <c r="BR102" s="365"/>
      <c r="BS102" s="365"/>
      <c r="BT102" s="365"/>
      <c r="BU102" s="365"/>
      <c r="BV102" s="365"/>
    </row>
    <row r="103" spans="56:74" x14ac:dyDescent="0.2">
      <c r="BD103" s="365"/>
      <c r="BE103" s="365"/>
      <c r="BF103" s="365"/>
      <c r="BH103" s="365"/>
      <c r="BK103" s="365"/>
      <c r="BL103" s="365"/>
      <c r="BM103" s="365"/>
      <c r="BN103" s="365"/>
      <c r="BO103" s="365"/>
      <c r="BP103" s="365"/>
      <c r="BQ103" s="365"/>
      <c r="BR103" s="365"/>
      <c r="BS103" s="365"/>
      <c r="BT103" s="365"/>
      <c r="BU103" s="365"/>
      <c r="BV103" s="365"/>
    </row>
    <row r="104" spans="56:74" x14ac:dyDescent="0.2">
      <c r="BD104" s="365"/>
      <c r="BE104" s="365"/>
      <c r="BF104" s="365"/>
      <c r="BH104" s="365"/>
      <c r="BK104" s="365"/>
      <c r="BL104" s="365"/>
      <c r="BM104" s="365"/>
      <c r="BN104" s="365"/>
      <c r="BO104" s="365"/>
      <c r="BP104" s="365"/>
      <c r="BQ104" s="365"/>
      <c r="BR104" s="365"/>
      <c r="BS104" s="365"/>
      <c r="BT104" s="365"/>
      <c r="BU104" s="365"/>
      <c r="BV104" s="365"/>
    </row>
    <row r="105" spans="56:74" x14ac:dyDescent="0.2">
      <c r="BD105" s="365"/>
      <c r="BE105" s="365"/>
      <c r="BF105" s="365"/>
      <c r="BH105" s="365"/>
      <c r="BK105" s="365"/>
      <c r="BL105" s="365"/>
      <c r="BM105" s="365"/>
      <c r="BN105" s="365"/>
      <c r="BO105" s="365"/>
      <c r="BP105" s="365"/>
      <c r="BQ105" s="365"/>
      <c r="BR105" s="365"/>
      <c r="BS105" s="365"/>
      <c r="BT105" s="365"/>
      <c r="BU105" s="365"/>
      <c r="BV105" s="365"/>
    </row>
    <row r="106" spans="56:74" x14ac:dyDescent="0.2">
      <c r="BD106" s="365"/>
      <c r="BE106" s="365"/>
      <c r="BF106" s="365"/>
      <c r="BH106" s="365"/>
      <c r="BK106" s="365"/>
      <c r="BL106" s="365"/>
      <c r="BM106" s="365"/>
      <c r="BN106" s="365"/>
      <c r="BO106" s="365"/>
      <c r="BP106" s="365"/>
      <c r="BQ106" s="365"/>
      <c r="BR106" s="365"/>
      <c r="BS106" s="365"/>
      <c r="BT106" s="365"/>
      <c r="BU106" s="365"/>
      <c r="BV106" s="365"/>
    </row>
    <row r="107" spans="56:74" x14ac:dyDescent="0.2">
      <c r="BD107" s="365"/>
      <c r="BE107" s="365"/>
      <c r="BF107" s="365"/>
      <c r="BK107" s="365"/>
      <c r="BL107" s="365"/>
      <c r="BM107" s="365"/>
      <c r="BN107" s="365"/>
      <c r="BO107" s="365"/>
      <c r="BP107" s="365"/>
      <c r="BQ107" s="365"/>
      <c r="BR107" s="365"/>
      <c r="BS107" s="365"/>
      <c r="BT107" s="365"/>
      <c r="BU107" s="365"/>
      <c r="BV107" s="365"/>
    </row>
    <row r="108" spans="56:74" x14ac:dyDescent="0.2">
      <c r="BD108" s="365"/>
      <c r="BE108" s="365"/>
      <c r="BF108" s="365"/>
      <c r="BK108" s="365"/>
      <c r="BL108" s="365"/>
      <c r="BM108" s="365"/>
      <c r="BN108" s="365"/>
      <c r="BO108" s="365"/>
      <c r="BP108" s="365"/>
      <c r="BQ108" s="365"/>
      <c r="BR108" s="365"/>
      <c r="BS108" s="365"/>
      <c r="BT108" s="365"/>
      <c r="BU108" s="365"/>
      <c r="BV108" s="365"/>
    </row>
    <row r="109" spans="56:74" x14ac:dyDescent="0.2">
      <c r="BD109" s="365"/>
      <c r="BE109" s="365"/>
      <c r="BF109" s="365"/>
      <c r="BK109" s="365"/>
      <c r="BL109" s="365"/>
      <c r="BM109" s="365"/>
      <c r="BN109" s="365"/>
      <c r="BO109" s="365"/>
      <c r="BP109" s="365"/>
      <c r="BQ109" s="365"/>
      <c r="BR109" s="365"/>
      <c r="BS109" s="365"/>
      <c r="BT109" s="365"/>
      <c r="BU109" s="365"/>
      <c r="BV109" s="365"/>
    </row>
    <row r="110" spans="56:74" x14ac:dyDescent="0.2">
      <c r="BD110" s="365"/>
      <c r="BE110" s="365"/>
      <c r="BF110" s="365"/>
      <c r="BK110" s="365"/>
      <c r="BL110" s="365"/>
      <c r="BM110" s="365"/>
      <c r="BN110" s="365"/>
      <c r="BO110" s="365"/>
      <c r="BP110" s="365"/>
      <c r="BQ110" s="365"/>
      <c r="BR110" s="365"/>
      <c r="BS110" s="365"/>
      <c r="BT110" s="365"/>
      <c r="BU110" s="365"/>
      <c r="BV110" s="365"/>
    </row>
    <row r="111" spans="56:74" x14ac:dyDescent="0.2">
      <c r="BD111" s="365"/>
      <c r="BE111" s="365"/>
      <c r="BF111" s="365"/>
      <c r="BK111" s="365"/>
      <c r="BL111" s="365"/>
      <c r="BM111" s="365"/>
      <c r="BN111" s="365"/>
      <c r="BO111" s="365"/>
      <c r="BP111" s="365"/>
      <c r="BQ111" s="365"/>
      <c r="BR111" s="365"/>
      <c r="BS111" s="365"/>
      <c r="BT111" s="365"/>
      <c r="BU111" s="365"/>
      <c r="BV111" s="365"/>
    </row>
    <row r="112" spans="56:74" x14ac:dyDescent="0.2">
      <c r="BD112" s="365"/>
      <c r="BE112" s="365"/>
      <c r="BF112" s="365"/>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63" customWidth="1"/>
    <col min="56" max="58" width="6.5703125" style="586" customWidth="1"/>
    <col min="59" max="62" width="6.5703125" style="363" customWidth="1"/>
    <col min="63" max="74" width="6.5703125" style="2" customWidth="1"/>
    <col min="75" max="16384" width="9.5703125" style="2"/>
  </cols>
  <sheetData>
    <row r="1" spans="1:74" ht="15.75" customHeight="1" x14ac:dyDescent="0.2">
      <c r="A1" s="758" t="s">
        <v>792</v>
      </c>
      <c r="B1" s="792" t="s">
        <v>1362</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79"/>
    </row>
    <row r="2" spans="1:74" s="5"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ht="11.25"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 customHeight="1" x14ac:dyDescent="0.2">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251.29519999999999</v>
      </c>
      <c r="AZ6" s="232">
        <v>274.43639999999999</v>
      </c>
      <c r="BA6" s="305">
        <v>325.50020000000001</v>
      </c>
      <c r="BB6" s="305">
        <v>331.76549999999997</v>
      </c>
      <c r="BC6" s="305">
        <v>327.54790000000003</v>
      </c>
      <c r="BD6" s="305">
        <v>323.13760000000002</v>
      </c>
      <c r="BE6" s="305">
        <v>313.41750000000002</v>
      </c>
      <c r="BF6" s="305">
        <v>305.69940000000003</v>
      </c>
      <c r="BG6" s="305">
        <v>290.13580000000002</v>
      </c>
      <c r="BH6" s="305">
        <v>277.98930000000001</v>
      </c>
      <c r="BI6" s="305">
        <v>265.51</v>
      </c>
      <c r="BJ6" s="305">
        <v>251.0025</v>
      </c>
      <c r="BK6" s="305">
        <v>254.8519</v>
      </c>
      <c r="BL6" s="305">
        <v>257.07049999999998</v>
      </c>
      <c r="BM6" s="305">
        <v>258.45639999999997</v>
      </c>
      <c r="BN6" s="305">
        <v>262.36419999999998</v>
      </c>
      <c r="BO6" s="305">
        <v>265.2577</v>
      </c>
      <c r="BP6" s="305">
        <v>259.1549</v>
      </c>
      <c r="BQ6" s="305">
        <v>256.46780000000001</v>
      </c>
      <c r="BR6" s="305">
        <v>254.59549999999999</v>
      </c>
      <c r="BS6" s="305">
        <v>245.0745</v>
      </c>
      <c r="BT6" s="305">
        <v>236.57980000000001</v>
      </c>
      <c r="BU6" s="305">
        <v>231.86580000000001</v>
      </c>
      <c r="BV6" s="305">
        <v>224.6352</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358"/>
      <c r="BB7" s="358"/>
      <c r="BC7" s="358"/>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305">
        <v>392.34140000000002</v>
      </c>
      <c r="BB8" s="305">
        <v>398.64589999999998</v>
      </c>
      <c r="BC8" s="305">
        <v>401.39089999999999</v>
      </c>
      <c r="BD8" s="305">
        <v>401.03559999999999</v>
      </c>
      <c r="BE8" s="305">
        <v>393.52969999999999</v>
      </c>
      <c r="BF8" s="305">
        <v>383.4248</v>
      </c>
      <c r="BG8" s="305">
        <v>370.26900000000001</v>
      </c>
      <c r="BH8" s="305">
        <v>357.58370000000002</v>
      </c>
      <c r="BI8" s="305">
        <v>348.05279999999999</v>
      </c>
      <c r="BJ8" s="305">
        <v>339.10759999999999</v>
      </c>
      <c r="BK8" s="305">
        <v>331.4237</v>
      </c>
      <c r="BL8" s="305">
        <v>330.26729999999998</v>
      </c>
      <c r="BM8" s="305">
        <v>330.72059999999999</v>
      </c>
      <c r="BN8" s="305">
        <v>334.67439999999999</v>
      </c>
      <c r="BO8" s="305">
        <v>339.11689999999999</v>
      </c>
      <c r="BP8" s="305">
        <v>335.137</v>
      </c>
      <c r="BQ8" s="305">
        <v>330.77510000000001</v>
      </c>
      <c r="BR8" s="305">
        <v>326.67860000000002</v>
      </c>
      <c r="BS8" s="305">
        <v>320.97640000000001</v>
      </c>
      <c r="BT8" s="305">
        <v>314.10610000000003</v>
      </c>
      <c r="BU8" s="305">
        <v>309.5462</v>
      </c>
      <c r="BV8" s="305">
        <v>305.06560000000002</v>
      </c>
    </row>
    <row r="9" spans="1:74" ht="11.1" customHeight="1" x14ac:dyDescent="0.2">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305">
        <v>383.0652</v>
      </c>
      <c r="BB9" s="305">
        <v>392.03820000000002</v>
      </c>
      <c r="BC9" s="305">
        <v>397.0591</v>
      </c>
      <c r="BD9" s="305">
        <v>393.47320000000002</v>
      </c>
      <c r="BE9" s="305">
        <v>384.58210000000003</v>
      </c>
      <c r="BF9" s="305">
        <v>368.03910000000002</v>
      </c>
      <c r="BG9" s="305">
        <v>350.97019999999998</v>
      </c>
      <c r="BH9" s="305">
        <v>342.43380000000002</v>
      </c>
      <c r="BI9" s="305">
        <v>334.43579999999997</v>
      </c>
      <c r="BJ9" s="305">
        <v>322.83199999999999</v>
      </c>
      <c r="BK9" s="305">
        <v>321.339</v>
      </c>
      <c r="BL9" s="305">
        <v>326.75549999999998</v>
      </c>
      <c r="BM9" s="305">
        <v>320.32960000000003</v>
      </c>
      <c r="BN9" s="305">
        <v>332.97129999999999</v>
      </c>
      <c r="BO9" s="305">
        <v>331.49970000000002</v>
      </c>
      <c r="BP9" s="305">
        <v>329.43509999999998</v>
      </c>
      <c r="BQ9" s="305">
        <v>325.76159999999999</v>
      </c>
      <c r="BR9" s="305">
        <v>325.79840000000002</v>
      </c>
      <c r="BS9" s="305">
        <v>318.53410000000002</v>
      </c>
      <c r="BT9" s="305">
        <v>305.07040000000001</v>
      </c>
      <c r="BU9" s="305">
        <v>300.40199999999999</v>
      </c>
      <c r="BV9" s="305">
        <v>293.74849999999998</v>
      </c>
    </row>
    <row r="10" spans="1:74" ht="11.1" customHeight="1" x14ac:dyDescent="0.2">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305">
        <v>368.40800000000002</v>
      </c>
      <c r="BB10" s="305">
        <v>379.63339999999999</v>
      </c>
      <c r="BC10" s="305">
        <v>376.61189999999999</v>
      </c>
      <c r="BD10" s="305">
        <v>374.7208</v>
      </c>
      <c r="BE10" s="305">
        <v>362.45440000000002</v>
      </c>
      <c r="BF10" s="305">
        <v>355.8297</v>
      </c>
      <c r="BG10" s="305">
        <v>340.44470000000001</v>
      </c>
      <c r="BH10" s="305">
        <v>327.49869999999999</v>
      </c>
      <c r="BI10" s="305">
        <v>315.5772</v>
      </c>
      <c r="BJ10" s="305">
        <v>302.45670000000001</v>
      </c>
      <c r="BK10" s="305">
        <v>300.85719999999998</v>
      </c>
      <c r="BL10" s="305">
        <v>301.69869999999997</v>
      </c>
      <c r="BM10" s="305">
        <v>296.05130000000003</v>
      </c>
      <c r="BN10" s="305">
        <v>306.64859999999999</v>
      </c>
      <c r="BO10" s="305">
        <v>305.36669999999998</v>
      </c>
      <c r="BP10" s="305">
        <v>303.78570000000002</v>
      </c>
      <c r="BQ10" s="305">
        <v>300.91309999999999</v>
      </c>
      <c r="BR10" s="305">
        <v>300.13600000000002</v>
      </c>
      <c r="BS10" s="305">
        <v>290.93860000000001</v>
      </c>
      <c r="BT10" s="305">
        <v>281.9923</v>
      </c>
      <c r="BU10" s="305">
        <v>277.17770000000002</v>
      </c>
      <c r="BV10" s="305">
        <v>270.80930000000001</v>
      </c>
    </row>
    <row r="11" spans="1:74" ht="11.1" customHeight="1" x14ac:dyDescent="0.2">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305">
        <v>378.44119999999998</v>
      </c>
      <c r="BB11" s="305">
        <v>403.41609999999997</v>
      </c>
      <c r="BC11" s="305">
        <v>413.09640000000002</v>
      </c>
      <c r="BD11" s="305">
        <v>409.923</v>
      </c>
      <c r="BE11" s="305">
        <v>402.56720000000001</v>
      </c>
      <c r="BF11" s="305">
        <v>398.65789999999998</v>
      </c>
      <c r="BG11" s="305">
        <v>390.74549999999999</v>
      </c>
      <c r="BH11" s="305">
        <v>375.71190000000001</v>
      </c>
      <c r="BI11" s="305">
        <v>357.59699999999998</v>
      </c>
      <c r="BJ11" s="305">
        <v>337.98079999999999</v>
      </c>
      <c r="BK11" s="305">
        <v>332.6619</v>
      </c>
      <c r="BL11" s="305">
        <v>333.3526</v>
      </c>
      <c r="BM11" s="305">
        <v>340.09140000000002</v>
      </c>
      <c r="BN11" s="305">
        <v>345.60730000000001</v>
      </c>
      <c r="BO11" s="305">
        <v>353.19630000000001</v>
      </c>
      <c r="BP11" s="305">
        <v>348.1943</v>
      </c>
      <c r="BQ11" s="305">
        <v>342.59359999999998</v>
      </c>
      <c r="BR11" s="305">
        <v>342.80059999999997</v>
      </c>
      <c r="BS11" s="305">
        <v>340.70800000000003</v>
      </c>
      <c r="BT11" s="305">
        <v>330.03289999999998</v>
      </c>
      <c r="BU11" s="305">
        <v>318.2373</v>
      </c>
      <c r="BV11" s="305">
        <v>305.68889999999999</v>
      </c>
    </row>
    <row r="12" spans="1:74" ht="11.1" customHeight="1" x14ac:dyDescent="0.2">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305">
        <v>475.51130000000001</v>
      </c>
      <c r="BB12" s="305">
        <v>487.63229999999999</v>
      </c>
      <c r="BC12" s="305">
        <v>489.90460000000002</v>
      </c>
      <c r="BD12" s="305">
        <v>484.62569999999999</v>
      </c>
      <c r="BE12" s="305">
        <v>465.33850000000001</v>
      </c>
      <c r="BF12" s="305">
        <v>461.61790000000002</v>
      </c>
      <c r="BG12" s="305">
        <v>452.48700000000002</v>
      </c>
      <c r="BH12" s="305">
        <v>452.4495</v>
      </c>
      <c r="BI12" s="305">
        <v>442.95850000000002</v>
      </c>
      <c r="BJ12" s="305">
        <v>424.34019999999998</v>
      </c>
      <c r="BK12" s="305">
        <v>419.53890000000001</v>
      </c>
      <c r="BL12" s="305">
        <v>416.3553</v>
      </c>
      <c r="BM12" s="305">
        <v>413.31529999999998</v>
      </c>
      <c r="BN12" s="305">
        <v>416.6454</v>
      </c>
      <c r="BO12" s="305">
        <v>414.99579999999997</v>
      </c>
      <c r="BP12" s="305">
        <v>411.10399999999998</v>
      </c>
      <c r="BQ12" s="305">
        <v>407.27080000000001</v>
      </c>
      <c r="BR12" s="305">
        <v>404.39620000000002</v>
      </c>
      <c r="BS12" s="305">
        <v>402.32619999999997</v>
      </c>
      <c r="BT12" s="305">
        <v>389.80500000000001</v>
      </c>
      <c r="BU12" s="305">
        <v>381.19600000000003</v>
      </c>
      <c r="BV12" s="305">
        <v>371.12430000000001</v>
      </c>
    </row>
    <row r="13" spans="1:74" ht="11.1" customHeight="1" x14ac:dyDescent="0.2">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305">
        <v>399.81180000000001</v>
      </c>
      <c r="BB13" s="305">
        <v>409.18329999999997</v>
      </c>
      <c r="BC13" s="305">
        <v>411.75920000000002</v>
      </c>
      <c r="BD13" s="305">
        <v>409.33319999999998</v>
      </c>
      <c r="BE13" s="305">
        <v>398.62920000000003</v>
      </c>
      <c r="BF13" s="305">
        <v>388.22750000000002</v>
      </c>
      <c r="BG13" s="305">
        <v>374.8578</v>
      </c>
      <c r="BH13" s="305">
        <v>365.19779999999997</v>
      </c>
      <c r="BI13" s="305">
        <v>355.10480000000001</v>
      </c>
      <c r="BJ13" s="305">
        <v>342.91899999999998</v>
      </c>
      <c r="BK13" s="305">
        <v>338.7122</v>
      </c>
      <c r="BL13" s="305">
        <v>339.53210000000001</v>
      </c>
      <c r="BM13" s="305">
        <v>336.8424</v>
      </c>
      <c r="BN13" s="305">
        <v>344.108</v>
      </c>
      <c r="BO13" s="305">
        <v>345.0265</v>
      </c>
      <c r="BP13" s="305">
        <v>342.02370000000002</v>
      </c>
      <c r="BQ13" s="305">
        <v>338.10829999999999</v>
      </c>
      <c r="BR13" s="305">
        <v>335.72160000000002</v>
      </c>
      <c r="BS13" s="305">
        <v>330.16770000000002</v>
      </c>
      <c r="BT13" s="305">
        <v>319.82229999999998</v>
      </c>
      <c r="BU13" s="305">
        <v>313.94119999999998</v>
      </c>
      <c r="BV13" s="305">
        <v>307.48599999999999</v>
      </c>
    </row>
    <row r="14" spans="1:74" ht="11.1" customHeight="1" x14ac:dyDescent="0.2">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305">
        <v>410.04039999999998</v>
      </c>
      <c r="BB14" s="305">
        <v>420.14760000000001</v>
      </c>
      <c r="BC14" s="305">
        <v>423.23349999999999</v>
      </c>
      <c r="BD14" s="305">
        <v>421.01749999999998</v>
      </c>
      <c r="BE14" s="305">
        <v>410.74810000000002</v>
      </c>
      <c r="BF14" s="305">
        <v>400.5899</v>
      </c>
      <c r="BG14" s="305">
        <v>387.46140000000003</v>
      </c>
      <c r="BH14" s="305">
        <v>378.09879999999998</v>
      </c>
      <c r="BI14" s="305">
        <v>368.24709999999999</v>
      </c>
      <c r="BJ14" s="305">
        <v>356.30689999999998</v>
      </c>
      <c r="BK14" s="305">
        <v>352.03859999999997</v>
      </c>
      <c r="BL14" s="305">
        <v>352.91410000000002</v>
      </c>
      <c r="BM14" s="305">
        <v>350.0693</v>
      </c>
      <c r="BN14" s="305">
        <v>357.41770000000002</v>
      </c>
      <c r="BO14" s="305">
        <v>358.42450000000002</v>
      </c>
      <c r="BP14" s="305">
        <v>355.3578</v>
      </c>
      <c r="BQ14" s="305">
        <v>351.68009999999998</v>
      </c>
      <c r="BR14" s="305">
        <v>349.38720000000001</v>
      </c>
      <c r="BS14" s="305">
        <v>343.95620000000002</v>
      </c>
      <c r="BT14" s="305">
        <v>333.83269999999999</v>
      </c>
      <c r="BU14" s="305">
        <v>328.13249999999999</v>
      </c>
      <c r="BV14" s="305">
        <v>321.86810000000003</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62.984999999999999</v>
      </c>
      <c r="AZ18" s="68">
        <v>61.445646715000002</v>
      </c>
      <c r="BA18" s="301">
        <v>61.004519999999999</v>
      </c>
      <c r="BB18" s="301">
        <v>61.802280000000003</v>
      </c>
      <c r="BC18" s="301">
        <v>64.170029999999997</v>
      </c>
      <c r="BD18" s="301">
        <v>67.161860000000004</v>
      </c>
      <c r="BE18" s="301">
        <v>67.528999999999996</v>
      </c>
      <c r="BF18" s="301">
        <v>65.183909999999997</v>
      </c>
      <c r="BG18" s="301">
        <v>62.871540000000003</v>
      </c>
      <c r="BH18" s="301">
        <v>61.91534</v>
      </c>
      <c r="BI18" s="301">
        <v>64.705439999999996</v>
      </c>
      <c r="BJ18" s="301">
        <v>68.715699999999998</v>
      </c>
      <c r="BK18" s="301">
        <v>70.833910000000003</v>
      </c>
      <c r="BL18" s="301">
        <v>71.658659999999998</v>
      </c>
      <c r="BM18" s="301">
        <v>67.077669999999998</v>
      </c>
      <c r="BN18" s="301">
        <v>65.766170000000002</v>
      </c>
      <c r="BO18" s="301">
        <v>66.305970000000002</v>
      </c>
      <c r="BP18" s="301">
        <v>68.062560000000005</v>
      </c>
      <c r="BQ18" s="301">
        <v>68.116339999999994</v>
      </c>
      <c r="BR18" s="301">
        <v>65.801310000000001</v>
      </c>
      <c r="BS18" s="301">
        <v>63.105580000000003</v>
      </c>
      <c r="BT18" s="301">
        <v>61.344180000000001</v>
      </c>
      <c r="BU18" s="301">
        <v>63.917119999999997</v>
      </c>
      <c r="BV18" s="301">
        <v>68.606380000000001</v>
      </c>
    </row>
    <row r="19" spans="1:74" ht="11.1" customHeight="1" x14ac:dyDescent="0.2">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52.601697999999999</v>
      </c>
      <c r="AL19" s="68">
        <v>50.861750000000001</v>
      </c>
      <c r="AM19" s="68">
        <v>55.052</v>
      </c>
      <c r="AN19" s="68">
        <v>52.698</v>
      </c>
      <c r="AO19" s="68">
        <v>50.692439</v>
      </c>
      <c r="AP19" s="68">
        <v>49.180413999999999</v>
      </c>
      <c r="AQ19" s="68">
        <v>47.763827999999997</v>
      </c>
      <c r="AR19" s="68">
        <v>50.647511999999999</v>
      </c>
      <c r="AS19" s="68">
        <v>48.476410000000001</v>
      </c>
      <c r="AT19" s="68">
        <v>46.961309</v>
      </c>
      <c r="AU19" s="68">
        <v>46.887895</v>
      </c>
      <c r="AV19" s="68">
        <v>45.054988999999999</v>
      </c>
      <c r="AW19" s="68">
        <v>46.944713</v>
      </c>
      <c r="AX19" s="68">
        <v>50.878838000000002</v>
      </c>
      <c r="AY19" s="68">
        <v>58.667999999999999</v>
      </c>
      <c r="AZ19" s="68">
        <v>61.166134079999999</v>
      </c>
      <c r="BA19" s="301">
        <v>56.222070000000002</v>
      </c>
      <c r="BB19" s="301">
        <v>53.885190000000001</v>
      </c>
      <c r="BC19" s="301">
        <v>52.440550000000002</v>
      </c>
      <c r="BD19" s="301">
        <v>52.827829999999999</v>
      </c>
      <c r="BE19" s="301">
        <v>52.170589999999997</v>
      </c>
      <c r="BF19" s="301">
        <v>50.644649999999999</v>
      </c>
      <c r="BG19" s="301">
        <v>50.247500000000002</v>
      </c>
      <c r="BH19" s="301">
        <v>47.610550000000003</v>
      </c>
      <c r="BI19" s="301">
        <v>49.122070000000001</v>
      </c>
      <c r="BJ19" s="301">
        <v>50.56776</v>
      </c>
      <c r="BK19" s="301">
        <v>54.418999999999997</v>
      </c>
      <c r="BL19" s="301">
        <v>55.793239999999997</v>
      </c>
      <c r="BM19" s="301">
        <v>53.073990000000002</v>
      </c>
      <c r="BN19" s="301">
        <v>51.891100000000002</v>
      </c>
      <c r="BO19" s="301">
        <v>50.908940000000001</v>
      </c>
      <c r="BP19" s="301">
        <v>51.760640000000002</v>
      </c>
      <c r="BQ19" s="301">
        <v>51.461410000000001</v>
      </c>
      <c r="BR19" s="301">
        <v>50.094239999999999</v>
      </c>
      <c r="BS19" s="301">
        <v>51.177770000000002</v>
      </c>
      <c r="BT19" s="301">
        <v>47.882289999999998</v>
      </c>
      <c r="BU19" s="301">
        <v>48.169260000000001</v>
      </c>
      <c r="BV19" s="301">
        <v>49.996450000000003</v>
      </c>
    </row>
    <row r="20" spans="1:74" ht="11.1" customHeight="1" x14ac:dyDescent="0.2">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86.052000000000007</v>
      </c>
      <c r="AZ20" s="68">
        <v>85.741813410000006</v>
      </c>
      <c r="BA20" s="301">
        <v>83.962800000000001</v>
      </c>
      <c r="BB20" s="301">
        <v>86.251869999999997</v>
      </c>
      <c r="BC20" s="301">
        <v>87.597359999999995</v>
      </c>
      <c r="BD20" s="301">
        <v>88.624960000000002</v>
      </c>
      <c r="BE20" s="301">
        <v>88.343969999999999</v>
      </c>
      <c r="BF20" s="301">
        <v>85.021140000000003</v>
      </c>
      <c r="BG20" s="301">
        <v>83.690039999999996</v>
      </c>
      <c r="BH20" s="301">
        <v>83.786060000000006</v>
      </c>
      <c r="BI20" s="301">
        <v>86.19538</v>
      </c>
      <c r="BJ20" s="301">
        <v>90.077920000000006</v>
      </c>
      <c r="BK20" s="301">
        <v>90.816720000000004</v>
      </c>
      <c r="BL20" s="301">
        <v>89.801590000000004</v>
      </c>
      <c r="BM20" s="301">
        <v>89.194909999999993</v>
      </c>
      <c r="BN20" s="301">
        <v>87.243480000000005</v>
      </c>
      <c r="BO20" s="301">
        <v>88.823099999999997</v>
      </c>
      <c r="BP20" s="301">
        <v>89.886420000000001</v>
      </c>
      <c r="BQ20" s="301">
        <v>90.821680000000001</v>
      </c>
      <c r="BR20" s="301">
        <v>89.464749999999995</v>
      </c>
      <c r="BS20" s="301">
        <v>87.421769999999995</v>
      </c>
      <c r="BT20" s="301">
        <v>88.454350000000005</v>
      </c>
      <c r="BU20" s="301">
        <v>90.290670000000006</v>
      </c>
      <c r="BV20" s="301">
        <v>91.050409999999999</v>
      </c>
    </row>
    <row r="21" spans="1:74" ht="11.1" customHeight="1" x14ac:dyDescent="0.2">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8.7490000000000006</v>
      </c>
      <c r="AZ21" s="68">
        <v>8.2157538880000001</v>
      </c>
      <c r="BA21" s="301">
        <v>8.0179639999999992</v>
      </c>
      <c r="BB21" s="301">
        <v>7.7475820000000004</v>
      </c>
      <c r="BC21" s="301">
        <v>7.7837139999999998</v>
      </c>
      <c r="BD21" s="301">
        <v>7.8951849999999997</v>
      </c>
      <c r="BE21" s="301">
        <v>7.3831449999999998</v>
      </c>
      <c r="BF21" s="301">
        <v>7.2719680000000002</v>
      </c>
      <c r="BG21" s="301">
        <v>7.4807610000000002</v>
      </c>
      <c r="BH21" s="301">
        <v>7.7056820000000004</v>
      </c>
      <c r="BI21" s="301">
        <v>8.2657279999999993</v>
      </c>
      <c r="BJ21" s="301">
        <v>8.1489480000000007</v>
      </c>
      <c r="BK21" s="301">
        <v>8.2289739999999991</v>
      </c>
      <c r="BL21" s="301">
        <v>8.1760769999999994</v>
      </c>
      <c r="BM21" s="301">
        <v>7.9757429999999996</v>
      </c>
      <c r="BN21" s="301">
        <v>7.7527759999999999</v>
      </c>
      <c r="BO21" s="301">
        <v>7.8443899999999998</v>
      </c>
      <c r="BP21" s="301">
        <v>8.0303959999999996</v>
      </c>
      <c r="BQ21" s="301">
        <v>7.526262</v>
      </c>
      <c r="BR21" s="301">
        <v>7.3996079999999997</v>
      </c>
      <c r="BS21" s="301">
        <v>7.643815</v>
      </c>
      <c r="BT21" s="301">
        <v>7.8518509999999999</v>
      </c>
      <c r="BU21" s="301">
        <v>8.4422890000000006</v>
      </c>
      <c r="BV21" s="301">
        <v>8.3873359999999995</v>
      </c>
    </row>
    <row r="22" spans="1:74" ht="11.1" customHeight="1" x14ac:dyDescent="0.2">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31.937999999999999</v>
      </c>
      <c r="AZ22" s="68">
        <v>29.719238985</v>
      </c>
      <c r="BA22" s="301">
        <v>28.53687</v>
      </c>
      <c r="BB22" s="301">
        <v>28.181460000000001</v>
      </c>
      <c r="BC22" s="301">
        <v>27.735779999999998</v>
      </c>
      <c r="BD22" s="301">
        <v>28.89424</v>
      </c>
      <c r="BE22" s="301">
        <v>29.15137</v>
      </c>
      <c r="BF22" s="301">
        <v>28.538060000000002</v>
      </c>
      <c r="BG22" s="301">
        <v>29.256319999999999</v>
      </c>
      <c r="BH22" s="301">
        <v>28.702629999999999</v>
      </c>
      <c r="BI22" s="301">
        <v>30.775729999999999</v>
      </c>
      <c r="BJ22" s="301">
        <v>31.515000000000001</v>
      </c>
      <c r="BK22" s="301">
        <v>33.086620000000003</v>
      </c>
      <c r="BL22" s="301">
        <v>31.658049999999999</v>
      </c>
      <c r="BM22" s="301">
        <v>29.703410000000002</v>
      </c>
      <c r="BN22" s="301">
        <v>28.8095</v>
      </c>
      <c r="BO22" s="301">
        <v>28.00826</v>
      </c>
      <c r="BP22" s="301">
        <v>28.84057</v>
      </c>
      <c r="BQ22" s="301">
        <v>28.995619999999999</v>
      </c>
      <c r="BR22" s="301">
        <v>28.34798</v>
      </c>
      <c r="BS22" s="301">
        <v>29.05208</v>
      </c>
      <c r="BT22" s="301">
        <v>29.283110000000001</v>
      </c>
      <c r="BU22" s="301">
        <v>30.373419999999999</v>
      </c>
      <c r="BV22" s="301">
        <v>32.444679999999998</v>
      </c>
    </row>
    <row r="23" spans="1:74" ht="11.1" customHeight="1" x14ac:dyDescent="0.2">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241.22969800000001</v>
      </c>
      <c r="AL23" s="68">
        <v>243.39474999999999</v>
      </c>
      <c r="AM23" s="68">
        <v>255.13900000000001</v>
      </c>
      <c r="AN23" s="68">
        <v>241.09299999999999</v>
      </c>
      <c r="AO23" s="68">
        <v>237.64709199999999</v>
      </c>
      <c r="AP23" s="68">
        <v>238.42045100000001</v>
      </c>
      <c r="AQ23" s="68">
        <v>239.85271499999999</v>
      </c>
      <c r="AR23" s="68">
        <v>237.23922099999999</v>
      </c>
      <c r="AS23" s="68">
        <v>230.768698</v>
      </c>
      <c r="AT23" s="68">
        <v>225.69403299999999</v>
      </c>
      <c r="AU23" s="68">
        <v>227.045558</v>
      </c>
      <c r="AV23" s="68">
        <v>216.69439</v>
      </c>
      <c r="AW23" s="68">
        <v>220.606607</v>
      </c>
      <c r="AX23" s="68">
        <v>232.236537</v>
      </c>
      <c r="AY23" s="68">
        <v>248.392</v>
      </c>
      <c r="AZ23" s="68">
        <v>246.28858708000001</v>
      </c>
      <c r="BA23" s="301">
        <v>237.74420000000001</v>
      </c>
      <c r="BB23" s="301">
        <v>237.86840000000001</v>
      </c>
      <c r="BC23" s="301">
        <v>239.72739999999999</v>
      </c>
      <c r="BD23" s="301">
        <v>245.4041</v>
      </c>
      <c r="BE23" s="301">
        <v>244.57810000000001</v>
      </c>
      <c r="BF23" s="301">
        <v>236.65969999999999</v>
      </c>
      <c r="BG23" s="301">
        <v>233.5462</v>
      </c>
      <c r="BH23" s="301">
        <v>229.72030000000001</v>
      </c>
      <c r="BI23" s="301">
        <v>239.0643</v>
      </c>
      <c r="BJ23" s="301">
        <v>249.02529999999999</v>
      </c>
      <c r="BK23" s="301">
        <v>257.3852</v>
      </c>
      <c r="BL23" s="301">
        <v>257.08760000000001</v>
      </c>
      <c r="BM23" s="301">
        <v>247.0257</v>
      </c>
      <c r="BN23" s="301">
        <v>241.46299999999999</v>
      </c>
      <c r="BO23" s="301">
        <v>241.89070000000001</v>
      </c>
      <c r="BP23" s="301">
        <v>246.5806</v>
      </c>
      <c r="BQ23" s="301">
        <v>246.9213</v>
      </c>
      <c r="BR23" s="301">
        <v>241.1079</v>
      </c>
      <c r="BS23" s="301">
        <v>238.40100000000001</v>
      </c>
      <c r="BT23" s="301">
        <v>234.8158</v>
      </c>
      <c r="BU23" s="301">
        <v>241.19280000000001</v>
      </c>
      <c r="BV23" s="301">
        <v>250.4853</v>
      </c>
    </row>
    <row r="24" spans="1:74" ht="11.1" customHeight="1" x14ac:dyDescent="0.2">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25.398053999999998</v>
      </c>
      <c r="AM25" s="68">
        <v>22.939</v>
      </c>
      <c r="AN25" s="68">
        <v>20.896000000000001</v>
      </c>
      <c r="AO25" s="68">
        <v>20.259076</v>
      </c>
      <c r="AP25" s="68">
        <v>21.279779000000001</v>
      </c>
      <c r="AQ25" s="68">
        <v>20.360513999999998</v>
      </c>
      <c r="AR25" s="68">
        <v>18.600299</v>
      </c>
      <c r="AS25" s="68">
        <v>17.886856999999999</v>
      </c>
      <c r="AT25" s="68">
        <v>18.165274</v>
      </c>
      <c r="AU25" s="68">
        <v>18.506231</v>
      </c>
      <c r="AV25" s="68">
        <v>18.285882000000001</v>
      </c>
      <c r="AW25" s="68">
        <v>18.044886999999999</v>
      </c>
      <c r="AX25" s="68">
        <v>17.742739</v>
      </c>
      <c r="AY25" s="68">
        <v>18.739000000000001</v>
      </c>
      <c r="AZ25" s="68">
        <v>17.83584308</v>
      </c>
      <c r="BA25" s="301">
        <v>16.756070000000001</v>
      </c>
      <c r="BB25" s="301">
        <v>17.527069999999998</v>
      </c>
      <c r="BC25" s="301">
        <v>19.24447</v>
      </c>
      <c r="BD25" s="301">
        <v>20.885919999999999</v>
      </c>
      <c r="BE25" s="301">
        <v>21.798079999999999</v>
      </c>
      <c r="BF25" s="301">
        <v>23.160620000000002</v>
      </c>
      <c r="BG25" s="301">
        <v>23.094270000000002</v>
      </c>
      <c r="BH25" s="301">
        <v>24.42446</v>
      </c>
      <c r="BI25" s="301">
        <v>25.230589999999999</v>
      </c>
      <c r="BJ25" s="301">
        <v>26.63888</v>
      </c>
      <c r="BK25" s="301">
        <v>26.755970000000001</v>
      </c>
      <c r="BL25" s="301">
        <v>25.918240000000001</v>
      </c>
      <c r="BM25" s="301">
        <v>23.22035</v>
      </c>
      <c r="BN25" s="301">
        <v>22.495979999999999</v>
      </c>
      <c r="BO25" s="301">
        <v>23.321300000000001</v>
      </c>
      <c r="BP25" s="301">
        <v>24.281659999999999</v>
      </c>
      <c r="BQ25" s="301">
        <v>24.740379999999998</v>
      </c>
      <c r="BR25" s="301">
        <v>25.806709999999999</v>
      </c>
      <c r="BS25" s="301">
        <v>25.384920000000001</v>
      </c>
      <c r="BT25" s="301">
        <v>26.443339999999999</v>
      </c>
      <c r="BU25" s="301">
        <v>26.71191</v>
      </c>
      <c r="BV25" s="301">
        <v>27.876049999999999</v>
      </c>
    </row>
    <row r="26" spans="1:74" ht="11.1" customHeight="1" x14ac:dyDescent="0.2">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216.19064399999999</v>
      </c>
      <c r="AL27" s="69">
        <v>217.99669599999999</v>
      </c>
      <c r="AM27" s="69">
        <v>232.2</v>
      </c>
      <c r="AN27" s="69">
        <v>220.197</v>
      </c>
      <c r="AO27" s="69">
        <v>217.38801599999999</v>
      </c>
      <c r="AP27" s="69">
        <v>217.140672</v>
      </c>
      <c r="AQ27" s="69">
        <v>219.49220099999999</v>
      </c>
      <c r="AR27" s="69">
        <v>218.63892200000001</v>
      </c>
      <c r="AS27" s="69">
        <v>212.88184100000001</v>
      </c>
      <c r="AT27" s="69">
        <v>207.52875900000001</v>
      </c>
      <c r="AU27" s="69">
        <v>208.53932699999999</v>
      </c>
      <c r="AV27" s="69">
        <v>198.40850800000001</v>
      </c>
      <c r="AW27" s="69">
        <v>202.56172000000001</v>
      </c>
      <c r="AX27" s="69">
        <v>214.493798</v>
      </c>
      <c r="AY27" s="69">
        <v>229.654</v>
      </c>
      <c r="AZ27" s="69">
        <v>228.45280535000001</v>
      </c>
      <c r="BA27" s="320">
        <v>220.98820000000001</v>
      </c>
      <c r="BB27" s="320">
        <v>220.34129999999999</v>
      </c>
      <c r="BC27" s="320">
        <v>220.483</v>
      </c>
      <c r="BD27" s="320">
        <v>224.51820000000001</v>
      </c>
      <c r="BE27" s="320">
        <v>222.78</v>
      </c>
      <c r="BF27" s="320">
        <v>213.4991</v>
      </c>
      <c r="BG27" s="320">
        <v>210.45189999999999</v>
      </c>
      <c r="BH27" s="320">
        <v>205.29580000000001</v>
      </c>
      <c r="BI27" s="320">
        <v>213.8338</v>
      </c>
      <c r="BJ27" s="320">
        <v>222.38640000000001</v>
      </c>
      <c r="BK27" s="320">
        <v>230.6292</v>
      </c>
      <c r="BL27" s="320">
        <v>231.1694</v>
      </c>
      <c r="BM27" s="320">
        <v>223.80539999999999</v>
      </c>
      <c r="BN27" s="320">
        <v>218.96700000000001</v>
      </c>
      <c r="BO27" s="320">
        <v>218.5694</v>
      </c>
      <c r="BP27" s="320">
        <v>222.2989</v>
      </c>
      <c r="BQ27" s="320">
        <v>222.18090000000001</v>
      </c>
      <c r="BR27" s="320">
        <v>215.30119999999999</v>
      </c>
      <c r="BS27" s="320">
        <v>213.01609999999999</v>
      </c>
      <c r="BT27" s="320">
        <v>208.3724</v>
      </c>
      <c r="BU27" s="320">
        <v>214.48089999999999</v>
      </c>
      <c r="BV27" s="320">
        <v>222.60919999999999</v>
      </c>
    </row>
    <row r="28" spans="1:74" s="267" customFormat="1" ht="12" customHeight="1" x14ac:dyDescent="0.2">
      <c r="A28" s="1"/>
      <c r="B28" s="754" t="s">
        <v>808</v>
      </c>
      <c r="C28" s="755"/>
      <c r="D28" s="755"/>
      <c r="E28" s="755"/>
      <c r="F28" s="755"/>
      <c r="G28" s="755"/>
      <c r="H28" s="755"/>
      <c r="I28" s="755"/>
      <c r="J28" s="755"/>
      <c r="K28" s="755"/>
      <c r="L28" s="755"/>
      <c r="M28" s="755"/>
      <c r="N28" s="755"/>
      <c r="O28" s="755"/>
      <c r="P28" s="755"/>
      <c r="Q28" s="755"/>
      <c r="AY28" s="478"/>
      <c r="AZ28" s="478"/>
      <c r="BA28" s="478"/>
      <c r="BB28" s="478"/>
      <c r="BC28" s="478"/>
      <c r="BD28" s="478"/>
      <c r="BE28" s="478"/>
      <c r="BF28" s="478"/>
      <c r="BG28" s="478"/>
      <c r="BH28" s="478"/>
      <c r="BI28" s="478"/>
      <c r="BJ28" s="478"/>
    </row>
    <row r="29" spans="1:74" s="403" customFormat="1" ht="12" customHeight="1" x14ac:dyDescent="0.2">
      <c r="A29" s="402"/>
      <c r="B29" s="748" t="str">
        <f>"Notes: "&amp;"EIA completed modeling and analysis for this report on " &amp;Dates!D2&amp;"."</f>
        <v>Notes: EIA completed modeling and analysis for this report on Thursday March 3, 2022.</v>
      </c>
      <c r="C29" s="747"/>
      <c r="D29" s="747"/>
      <c r="E29" s="747"/>
      <c r="F29" s="747"/>
      <c r="G29" s="747"/>
      <c r="H29" s="747"/>
      <c r="I29" s="747"/>
      <c r="J29" s="747"/>
      <c r="K29" s="747"/>
      <c r="L29" s="747"/>
      <c r="M29" s="747"/>
      <c r="N29" s="747"/>
      <c r="O29" s="747"/>
      <c r="P29" s="747"/>
      <c r="Q29" s="747"/>
      <c r="AY29" s="479"/>
      <c r="AZ29" s="479"/>
      <c r="BA29" s="479"/>
      <c r="BB29" s="479"/>
      <c r="BC29" s="479"/>
      <c r="BD29" s="479"/>
      <c r="BE29" s="479"/>
      <c r="BF29" s="479"/>
      <c r="BG29" s="479"/>
      <c r="BH29" s="479"/>
      <c r="BI29" s="479"/>
      <c r="BJ29" s="479"/>
    </row>
    <row r="30" spans="1:74" s="403" customFormat="1" ht="12" customHeight="1" x14ac:dyDescent="0.2">
      <c r="A30" s="402"/>
      <c r="B30" s="748" t="s">
        <v>351</v>
      </c>
      <c r="C30" s="747"/>
      <c r="D30" s="747"/>
      <c r="E30" s="747"/>
      <c r="F30" s="747"/>
      <c r="G30" s="747"/>
      <c r="H30" s="747"/>
      <c r="I30" s="747"/>
      <c r="J30" s="747"/>
      <c r="K30" s="747"/>
      <c r="L30" s="747"/>
      <c r="M30" s="747"/>
      <c r="N30" s="747"/>
      <c r="O30" s="747"/>
      <c r="P30" s="747"/>
      <c r="Q30" s="747"/>
      <c r="AY30" s="479"/>
      <c r="AZ30" s="479"/>
      <c r="BA30" s="479"/>
      <c r="BB30" s="479"/>
      <c r="BC30" s="479"/>
      <c r="BD30" s="479"/>
      <c r="BE30" s="479"/>
      <c r="BF30" s="479"/>
      <c r="BG30" s="479"/>
      <c r="BH30" s="479"/>
      <c r="BI30" s="479"/>
      <c r="BJ30" s="479"/>
    </row>
    <row r="31" spans="1:74" s="267" customFormat="1" ht="12" customHeight="1" x14ac:dyDescent="0.2">
      <c r="A31" s="1"/>
      <c r="B31" s="756" t="s">
        <v>127</v>
      </c>
      <c r="C31" s="755"/>
      <c r="D31" s="755"/>
      <c r="E31" s="755"/>
      <c r="F31" s="755"/>
      <c r="G31" s="755"/>
      <c r="H31" s="755"/>
      <c r="I31" s="755"/>
      <c r="J31" s="755"/>
      <c r="K31" s="755"/>
      <c r="L31" s="755"/>
      <c r="M31" s="755"/>
      <c r="N31" s="755"/>
      <c r="O31" s="755"/>
      <c r="P31" s="755"/>
      <c r="Q31" s="755"/>
      <c r="AY31" s="478"/>
      <c r="AZ31" s="478"/>
      <c r="BA31" s="478"/>
      <c r="BB31" s="478"/>
      <c r="BC31" s="478"/>
      <c r="BD31" s="478"/>
      <c r="BE31" s="478"/>
      <c r="BF31" s="478"/>
      <c r="BG31" s="478"/>
      <c r="BH31" s="478"/>
      <c r="BI31" s="478"/>
      <c r="BJ31" s="478"/>
    </row>
    <row r="32" spans="1:74" s="403" customFormat="1" ht="12" customHeight="1" x14ac:dyDescent="0.2">
      <c r="A32" s="402"/>
      <c r="B32" s="743" t="s">
        <v>845</v>
      </c>
      <c r="C32" s="734"/>
      <c r="D32" s="734"/>
      <c r="E32" s="734"/>
      <c r="F32" s="734"/>
      <c r="G32" s="734"/>
      <c r="H32" s="734"/>
      <c r="I32" s="734"/>
      <c r="J32" s="734"/>
      <c r="K32" s="734"/>
      <c r="L32" s="734"/>
      <c r="M32" s="734"/>
      <c r="N32" s="734"/>
      <c r="O32" s="734"/>
      <c r="P32" s="734"/>
      <c r="Q32" s="734"/>
      <c r="AY32" s="479"/>
      <c r="AZ32" s="479"/>
      <c r="BA32" s="479"/>
      <c r="BB32" s="479"/>
      <c r="BC32" s="479"/>
      <c r="BD32" s="479"/>
      <c r="BE32" s="479"/>
      <c r="BF32" s="479"/>
      <c r="BG32" s="479"/>
      <c r="BH32" s="479"/>
      <c r="BI32" s="479"/>
      <c r="BJ32" s="479"/>
    </row>
    <row r="33" spans="1:74" s="403" customFormat="1" ht="12" customHeight="1" x14ac:dyDescent="0.2">
      <c r="A33" s="402"/>
      <c r="B33" s="793" t="s">
        <v>846</v>
      </c>
      <c r="C33" s="734"/>
      <c r="D33" s="734"/>
      <c r="E33" s="734"/>
      <c r="F33" s="734"/>
      <c r="G33" s="734"/>
      <c r="H33" s="734"/>
      <c r="I33" s="734"/>
      <c r="J33" s="734"/>
      <c r="K33" s="734"/>
      <c r="L33" s="734"/>
      <c r="M33" s="734"/>
      <c r="N33" s="734"/>
      <c r="O33" s="734"/>
      <c r="P33" s="734"/>
      <c r="Q33" s="734"/>
      <c r="AY33" s="479"/>
      <c r="AZ33" s="479"/>
      <c r="BA33" s="479"/>
      <c r="BB33" s="479"/>
      <c r="BC33" s="479"/>
      <c r="BD33" s="479"/>
      <c r="BE33" s="479"/>
      <c r="BF33" s="479"/>
      <c r="BG33" s="479"/>
      <c r="BH33" s="479"/>
      <c r="BI33" s="479"/>
      <c r="BJ33" s="479"/>
    </row>
    <row r="34" spans="1:74" s="403" customFormat="1" ht="12" customHeight="1" x14ac:dyDescent="0.2">
      <c r="A34" s="402"/>
      <c r="B34" s="741" t="s">
        <v>848</v>
      </c>
      <c r="C34" s="740"/>
      <c r="D34" s="740"/>
      <c r="E34" s="740"/>
      <c r="F34" s="740"/>
      <c r="G34" s="740"/>
      <c r="H34" s="740"/>
      <c r="I34" s="740"/>
      <c r="J34" s="740"/>
      <c r="K34" s="740"/>
      <c r="L34" s="740"/>
      <c r="M34" s="740"/>
      <c r="N34" s="740"/>
      <c r="O34" s="740"/>
      <c r="P34" s="740"/>
      <c r="Q34" s="734"/>
      <c r="AY34" s="479"/>
      <c r="AZ34" s="479"/>
      <c r="BA34" s="479"/>
      <c r="BB34" s="479"/>
      <c r="BC34" s="479"/>
      <c r="BD34" s="479"/>
      <c r="BE34" s="479"/>
      <c r="BF34" s="479"/>
      <c r="BG34" s="479"/>
      <c r="BH34" s="479"/>
      <c r="BI34" s="479"/>
      <c r="BJ34" s="479"/>
    </row>
    <row r="35" spans="1:74" s="403" customFormat="1" ht="12" customHeight="1" x14ac:dyDescent="0.2">
      <c r="A35" s="402"/>
      <c r="B35" s="742" t="s">
        <v>849</v>
      </c>
      <c r="C35" s="744"/>
      <c r="D35" s="744"/>
      <c r="E35" s="744"/>
      <c r="F35" s="744"/>
      <c r="G35" s="744"/>
      <c r="H35" s="744"/>
      <c r="I35" s="744"/>
      <c r="J35" s="744"/>
      <c r="K35" s="744"/>
      <c r="L35" s="744"/>
      <c r="M35" s="744"/>
      <c r="N35" s="744"/>
      <c r="O35" s="744"/>
      <c r="P35" s="744"/>
      <c r="Q35" s="734"/>
      <c r="AY35" s="479"/>
      <c r="AZ35" s="479"/>
      <c r="BA35" s="479"/>
      <c r="BB35" s="479"/>
      <c r="BC35" s="479"/>
      <c r="BD35" s="479"/>
      <c r="BE35" s="479"/>
      <c r="BF35" s="479"/>
      <c r="BG35" s="479"/>
      <c r="BH35" s="479"/>
      <c r="BI35" s="479"/>
      <c r="BJ35" s="479"/>
    </row>
    <row r="36" spans="1:74" s="403" customFormat="1" ht="12" customHeight="1" x14ac:dyDescent="0.2">
      <c r="A36" s="402"/>
      <c r="B36" s="743" t="s">
        <v>831</v>
      </c>
      <c r="C36" s="744"/>
      <c r="D36" s="744"/>
      <c r="E36" s="744"/>
      <c r="F36" s="744"/>
      <c r="G36" s="744"/>
      <c r="H36" s="744"/>
      <c r="I36" s="744"/>
      <c r="J36" s="744"/>
      <c r="K36" s="744"/>
      <c r="L36" s="744"/>
      <c r="M36" s="744"/>
      <c r="N36" s="744"/>
      <c r="O36" s="744"/>
      <c r="P36" s="744"/>
      <c r="Q36" s="734"/>
      <c r="AY36" s="479"/>
      <c r="AZ36" s="479"/>
      <c r="BA36" s="479"/>
      <c r="BB36" s="479"/>
      <c r="BC36" s="479"/>
      <c r="BD36" s="479"/>
      <c r="BE36" s="479"/>
      <c r="BF36" s="479"/>
      <c r="BG36" s="479"/>
      <c r="BH36" s="479"/>
      <c r="BI36" s="479"/>
      <c r="BJ36" s="479"/>
    </row>
    <row r="37" spans="1:74" s="404" customFormat="1" ht="12" customHeight="1" x14ac:dyDescent="0.2">
      <c r="A37" s="393"/>
      <c r="B37" s="763" t="s">
        <v>1361</v>
      </c>
      <c r="C37" s="734"/>
      <c r="D37" s="734"/>
      <c r="E37" s="734"/>
      <c r="F37" s="734"/>
      <c r="G37" s="734"/>
      <c r="H37" s="734"/>
      <c r="I37" s="734"/>
      <c r="J37" s="734"/>
      <c r="K37" s="734"/>
      <c r="L37" s="734"/>
      <c r="M37" s="734"/>
      <c r="N37" s="734"/>
      <c r="O37" s="734"/>
      <c r="P37" s="734"/>
      <c r="Q37" s="734"/>
      <c r="AY37" s="480"/>
      <c r="AZ37" s="480"/>
      <c r="BA37" s="480"/>
      <c r="BB37" s="480"/>
      <c r="BC37" s="480"/>
      <c r="BD37" s="480"/>
      <c r="BE37" s="480"/>
      <c r="BF37" s="480"/>
      <c r="BG37" s="480"/>
      <c r="BH37" s="480"/>
      <c r="BI37" s="480"/>
      <c r="BJ37" s="480"/>
    </row>
    <row r="38" spans="1:74" x14ac:dyDescent="0.15">
      <c r="BD38" s="363"/>
      <c r="BE38" s="363"/>
      <c r="BF38" s="363"/>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14.42578125" style="72" customWidth="1"/>
    <col min="2" max="2" width="38.85546875" style="72" customWidth="1"/>
    <col min="3" max="50" width="6.5703125" style="72" customWidth="1"/>
    <col min="51" max="55" width="6.5703125" style="357" customWidth="1"/>
    <col min="56" max="58" width="6.5703125" style="589" customWidth="1"/>
    <col min="59" max="62" width="6.5703125" style="357" customWidth="1"/>
    <col min="63" max="74" width="6.5703125" style="72" customWidth="1"/>
    <col min="75" max="16384" width="9.5703125" style="72"/>
  </cols>
  <sheetData>
    <row r="1" spans="1:74" ht="13.35" customHeight="1" x14ac:dyDescent="0.2">
      <c r="A1" s="758" t="s">
        <v>792</v>
      </c>
      <c r="B1" s="794" t="s">
        <v>234</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8"/>
    </row>
    <row r="2" spans="1:74"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105.35960027</v>
      </c>
      <c r="AX6" s="208">
        <v>105.49626071</v>
      </c>
      <c r="AY6" s="208">
        <v>104.23269999999999</v>
      </c>
      <c r="AZ6" s="208">
        <v>103.5408</v>
      </c>
      <c r="BA6" s="324">
        <v>103.9815</v>
      </c>
      <c r="BB6" s="324">
        <v>104.11799999999999</v>
      </c>
      <c r="BC6" s="324">
        <v>104.3516</v>
      </c>
      <c r="BD6" s="324">
        <v>104.617</v>
      </c>
      <c r="BE6" s="324">
        <v>104.80329999999999</v>
      </c>
      <c r="BF6" s="324">
        <v>105.31399999999999</v>
      </c>
      <c r="BG6" s="324">
        <v>105.8695</v>
      </c>
      <c r="BH6" s="324">
        <v>106.16930000000001</v>
      </c>
      <c r="BI6" s="324">
        <v>106.56019999999999</v>
      </c>
      <c r="BJ6" s="324">
        <v>106.5943</v>
      </c>
      <c r="BK6" s="324">
        <v>106.5646</v>
      </c>
      <c r="BL6" s="324">
        <v>106.6862</v>
      </c>
      <c r="BM6" s="324">
        <v>106.85080000000001</v>
      </c>
      <c r="BN6" s="324">
        <v>107.1123</v>
      </c>
      <c r="BO6" s="324">
        <v>107.3738</v>
      </c>
      <c r="BP6" s="324">
        <v>107.6472</v>
      </c>
      <c r="BQ6" s="324">
        <v>107.9539</v>
      </c>
      <c r="BR6" s="324">
        <v>108.2974</v>
      </c>
      <c r="BS6" s="324">
        <v>108.6491</v>
      </c>
      <c r="BT6" s="324">
        <v>108.756</v>
      </c>
      <c r="BU6" s="324">
        <v>108.95489999999999</v>
      </c>
      <c r="BV6" s="324">
        <v>108.8091</v>
      </c>
    </row>
    <row r="7" spans="1:74" ht="11.1" customHeight="1" x14ac:dyDescent="0.2">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1.0245151667000001</v>
      </c>
      <c r="AX7" s="208">
        <v>1.0657474194000001</v>
      </c>
      <c r="AY7" s="208">
        <v>0.95670549999999999</v>
      </c>
      <c r="AZ7" s="208">
        <v>0.92383199999999999</v>
      </c>
      <c r="BA7" s="324">
        <v>0.90054049999999997</v>
      </c>
      <c r="BB7" s="324">
        <v>0.83504849999999997</v>
      </c>
      <c r="BC7" s="324">
        <v>0.75061040000000001</v>
      </c>
      <c r="BD7" s="324">
        <v>0.67000470000000001</v>
      </c>
      <c r="BE7" s="324">
        <v>0.64429259999999999</v>
      </c>
      <c r="BF7" s="324">
        <v>0.68102859999999998</v>
      </c>
      <c r="BG7" s="324">
        <v>0.79345730000000003</v>
      </c>
      <c r="BH7" s="324">
        <v>0.81834470000000004</v>
      </c>
      <c r="BI7" s="324">
        <v>0.85422399999999998</v>
      </c>
      <c r="BJ7" s="324">
        <v>0.88329999999999997</v>
      </c>
      <c r="BK7" s="324">
        <v>0.89657169999999997</v>
      </c>
      <c r="BL7" s="324">
        <v>0.90417720000000001</v>
      </c>
      <c r="BM7" s="324">
        <v>0.89175499999999996</v>
      </c>
      <c r="BN7" s="324">
        <v>0.83227790000000001</v>
      </c>
      <c r="BO7" s="324">
        <v>0.74581109999999995</v>
      </c>
      <c r="BP7" s="324">
        <v>0.6712243</v>
      </c>
      <c r="BQ7" s="324">
        <v>0.64392919999999998</v>
      </c>
      <c r="BR7" s="324">
        <v>0.69637870000000002</v>
      </c>
      <c r="BS7" s="324">
        <v>0.79905079999999995</v>
      </c>
      <c r="BT7" s="324">
        <v>0.82297929999999997</v>
      </c>
      <c r="BU7" s="324">
        <v>0.87689850000000003</v>
      </c>
      <c r="BV7" s="324">
        <v>0.89610369999999995</v>
      </c>
    </row>
    <row r="8" spans="1:74" ht="11.1" customHeight="1" x14ac:dyDescent="0.2">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2.1879390666999998</v>
      </c>
      <c r="AX8" s="208">
        <v>2.1961979676999999</v>
      </c>
      <c r="AY8" s="208">
        <v>2.3109999999999999</v>
      </c>
      <c r="AZ8" s="208">
        <v>2.258</v>
      </c>
      <c r="BA8" s="324">
        <v>2.306</v>
      </c>
      <c r="BB8" s="324">
        <v>2.2919999999999998</v>
      </c>
      <c r="BC8" s="324">
        <v>2.2519999999999998</v>
      </c>
      <c r="BD8" s="324">
        <v>2.206</v>
      </c>
      <c r="BE8" s="324">
        <v>2.1579999999999999</v>
      </c>
      <c r="BF8" s="324">
        <v>2.1179999999999999</v>
      </c>
      <c r="BG8" s="324">
        <v>2.0880000000000001</v>
      </c>
      <c r="BH8" s="324">
        <v>2.004</v>
      </c>
      <c r="BI8" s="324">
        <v>2.173</v>
      </c>
      <c r="BJ8" s="324">
        <v>2.1850000000000001</v>
      </c>
      <c r="BK8" s="324">
        <v>2.153</v>
      </c>
      <c r="BL8" s="324">
        <v>2.1509999999999998</v>
      </c>
      <c r="BM8" s="324">
        <v>2.1139999999999999</v>
      </c>
      <c r="BN8" s="324">
        <v>2.1120000000000001</v>
      </c>
      <c r="BO8" s="324">
        <v>2.0830000000000002</v>
      </c>
      <c r="BP8" s="324">
        <v>2.0430000000000001</v>
      </c>
      <c r="BQ8" s="324">
        <v>2.004</v>
      </c>
      <c r="BR8" s="324">
        <v>1.9490000000000001</v>
      </c>
      <c r="BS8" s="324">
        <v>1.9019999999999999</v>
      </c>
      <c r="BT8" s="324">
        <v>1.8180000000000001</v>
      </c>
      <c r="BU8" s="324">
        <v>1.97</v>
      </c>
      <c r="BV8" s="324">
        <v>1.98</v>
      </c>
    </row>
    <row r="9" spans="1:74" ht="11.1" customHeight="1" x14ac:dyDescent="0.2">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102.14714603</v>
      </c>
      <c r="AX9" s="208">
        <v>102.23431531999999</v>
      </c>
      <c r="AY9" s="208">
        <v>100.965</v>
      </c>
      <c r="AZ9" s="208">
        <v>100.35899999999999</v>
      </c>
      <c r="BA9" s="324">
        <v>100.77500000000001</v>
      </c>
      <c r="BB9" s="324">
        <v>100.991</v>
      </c>
      <c r="BC9" s="324">
        <v>101.349</v>
      </c>
      <c r="BD9" s="324">
        <v>101.741</v>
      </c>
      <c r="BE9" s="324">
        <v>102.001</v>
      </c>
      <c r="BF9" s="324">
        <v>102.515</v>
      </c>
      <c r="BG9" s="324">
        <v>102.988</v>
      </c>
      <c r="BH9" s="324">
        <v>103.34699999999999</v>
      </c>
      <c r="BI9" s="324">
        <v>103.533</v>
      </c>
      <c r="BJ9" s="324">
        <v>103.526</v>
      </c>
      <c r="BK9" s="324">
        <v>103.515</v>
      </c>
      <c r="BL9" s="324">
        <v>103.631</v>
      </c>
      <c r="BM9" s="324">
        <v>103.845</v>
      </c>
      <c r="BN9" s="324">
        <v>104.16800000000001</v>
      </c>
      <c r="BO9" s="324">
        <v>104.545</v>
      </c>
      <c r="BP9" s="324">
        <v>104.93300000000001</v>
      </c>
      <c r="BQ9" s="324">
        <v>105.306</v>
      </c>
      <c r="BR9" s="324">
        <v>105.652</v>
      </c>
      <c r="BS9" s="324">
        <v>105.94799999999999</v>
      </c>
      <c r="BT9" s="324">
        <v>106.11499999999999</v>
      </c>
      <c r="BU9" s="324">
        <v>106.108</v>
      </c>
      <c r="BV9" s="324">
        <v>105.93300000000001</v>
      </c>
    </row>
    <row r="10" spans="1:74" ht="11.1" customHeight="1" x14ac:dyDescent="0.2">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96.980133332999998</v>
      </c>
      <c r="AX10" s="208">
        <v>97.164806451999993</v>
      </c>
      <c r="AY10" s="208">
        <v>95.955830000000006</v>
      </c>
      <c r="AZ10" s="208">
        <v>95.329570000000004</v>
      </c>
      <c r="BA10" s="324">
        <v>95.743229999999997</v>
      </c>
      <c r="BB10" s="324">
        <v>95.860079999999996</v>
      </c>
      <c r="BC10" s="324">
        <v>96.078389999999999</v>
      </c>
      <c r="BD10" s="324">
        <v>96.323520000000002</v>
      </c>
      <c r="BE10" s="324">
        <v>96.493430000000004</v>
      </c>
      <c r="BF10" s="324">
        <v>96.964489999999998</v>
      </c>
      <c r="BG10" s="324">
        <v>97.47587</v>
      </c>
      <c r="BH10" s="324">
        <v>97.751710000000003</v>
      </c>
      <c r="BI10" s="324">
        <v>98.111779999999996</v>
      </c>
      <c r="BJ10" s="324">
        <v>98.143129999999999</v>
      </c>
      <c r="BK10" s="324">
        <v>97.900720000000007</v>
      </c>
      <c r="BL10" s="324">
        <v>98.155969999999996</v>
      </c>
      <c r="BM10" s="324">
        <v>98.283420000000007</v>
      </c>
      <c r="BN10" s="324">
        <v>98.491960000000006</v>
      </c>
      <c r="BO10" s="324">
        <v>98.761870000000002</v>
      </c>
      <c r="BP10" s="324">
        <v>99.004409999999993</v>
      </c>
      <c r="BQ10" s="324">
        <v>99.282610000000005</v>
      </c>
      <c r="BR10" s="324">
        <v>99.604069999999993</v>
      </c>
      <c r="BS10" s="324">
        <v>99.925070000000005</v>
      </c>
      <c r="BT10" s="324">
        <v>100.0232</v>
      </c>
      <c r="BU10" s="324">
        <v>100.2071</v>
      </c>
      <c r="BV10" s="324">
        <v>100.0724</v>
      </c>
    </row>
    <row r="11" spans="1:74" ht="11.1" customHeight="1" x14ac:dyDescent="0.2">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0.45</v>
      </c>
      <c r="AZ11" s="208">
        <v>0.35</v>
      </c>
      <c r="BA11" s="324">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11.242108426</v>
      </c>
      <c r="AZ12" s="208">
        <v>10.9101</v>
      </c>
      <c r="BA12" s="324">
        <v>10.806147485</v>
      </c>
      <c r="BB12" s="324">
        <v>10.601544039</v>
      </c>
      <c r="BC12" s="324">
        <v>10.688605171000001</v>
      </c>
      <c r="BD12" s="324">
        <v>11.236070022</v>
      </c>
      <c r="BE12" s="324">
        <v>11.887150073999999</v>
      </c>
      <c r="BF12" s="324">
        <v>11.57847904</v>
      </c>
      <c r="BG12" s="324">
        <v>10.507706505</v>
      </c>
      <c r="BH12" s="324">
        <v>10.918780871999999</v>
      </c>
      <c r="BI12" s="324">
        <v>12.585561370000001</v>
      </c>
      <c r="BJ12" s="324">
        <v>13.044318885999999</v>
      </c>
      <c r="BK12" s="324">
        <v>13.273578945000001</v>
      </c>
      <c r="BL12" s="324">
        <v>12.796784561999999</v>
      </c>
      <c r="BM12" s="324">
        <v>12.104220601</v>
      </c>
      <c r="BN12" s="324">
        <v>11.700319858</v>
      </c>
      <c r="BO12" s="324">
        <v>11.853372524999999</v>
      </c>
      <c r="BP12" s="324">
        <v>12.025355268</v>
      </c>
      <c r="BQ12" s="324">
        <v>12.554520076999999</v>
      </c>
      <c r="BR12" s="324">
        <v>12.328028431</v>
      </c>
      <c r="BS12" s="324">
        <v>10.272320341</v>
      </c>
      <c r="BT12" s="324">
        <v>11.151506278999999</v>
      </c>
      <c r="BU12" s="324">
        <v>12.369291295</v>
      </c>
      <c r="BV12" s="324">
        <v>13.164089982</v>
      </c>
    </row>
    <row r="13" spans="1:74" ht="11.1" customHeight="1" x14ac:dyDescent="0.2">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7.2914001613000003</v>
      </c>
      <c r="AT13" s="208">
        <v>7.1267339031999999</v>
      </c>
      <c r="AU13" s="208">
        <v>7.2982389999999997</v>
      </c>
      <c r="AV13" s="208">
        <v>7.3598816451999998</v>
      </c>
      <c r="AW13" s="208">
        <v>8.0212986666999999</v>
      </c>
      <c r="AX13" s="208">
        <v>8.0950794193999993</v>
      </c>
      <c r="AY13" s="208">
        <v>8.7741399999999992</v>
      </c>
      <c r="AZ13" s="208">
        <v>8.3417449999999995</v>
      </c>
      <c r="BA13" s="324">
        <v>7.0254479999999999</v>
      </c>
      <c r="BB13" s="324">
        <v>6.4840780000000002</v>
      </c>
      <c r="BC13" s="324">
        <v>6.3573360000000001</v>
      </c>
      <c r="BD13" s="324">
        <v>6.4712449999999997</v>
      </c>
      <c r="BE13" s="324">
        <v>6.5041209999999996</v>
      </c>
      <c r="BF13" s="324">
        <v>6.3486130000000003</v>
      </c>
      <c r="BG13" s="324">
        <v>6.2817619999999996</v>
      </c>
      <c r="BH13" s="324">
        <v>6.2763999999999998</v>
      </c>
      <c r="BI13" s="324">
        <v>6.2050679999999998</v>
      </c>
      <c r="BJ13" s="324">
        <v>7.638522</v>
      </c>
      <c r="BK13" s="324">
        <v>8.3434550000000005</v>
      </c>
      <c r="BL13" s="324">
        <v>7.9266360000000002</v>
      </c>
      <c r="BM13" s="324">
        <v>6.9876519999999998</v>
      </c>
      <c r="BN13" s="324">
        <v>6.5779019999999999</v>
      </c>
      <c r="BO13" s="324">
        <v>6.3336129999999997</v>
      </c>
      <c r="BP13" s="324">
        <v>6.4179240000000002</v>
      </c>
      <c r="BQ13" s="324">
        <v>6.5141080000000002</v>
      </c>
      <c r="BR13" s="324">
        <v>6.2881559999999999</v>
      </c>
      <c r="BS13" s="324">
        <v>6.1386399999999997</v>
      </c>
      <c r="BT13" s="324">
        <v>6.0608740000000001</v>
      </c>
      <c r="BU13" s="324">
        <v>6.3030730000000004</v>
      </c>
      <c r="BV13" s="324">
        <v>7.126614</v>
      </c>
    </row>
    <row r="14" spans="1:74" ht="11.1" customHeight="1" x14ac:dyDescent="0.2">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8.5866539667000001</v>
      </c>
      <c r="AQ14" s="208">
        <v>8.4906717419</v>
      </c>
      <c r="AR14" s="208">
        <v>8.9294553333</v>
      </c>
      <c r="AS14" s="208">
        <v>8.5800663226000005</v>
      </c>
      <c r="AT14" s="208">
        <v>8.5609148387000005</v>
      </c>
      <c r="AU14" s="208">
        <v>8.3615455667000003</v>
      </c>
      <c r="AV14" s="208">
        <v>7.9678243226000003</v>
      </c>
      <c r="AW14" s="208">
        <v>8.3560961332999995</v>
      </c>
      <c r="AX14" s="208">
        <v>8.8911333548000009</v>
      </c>
      <c r="AY14" s="208">
        <v>8.7761390000000006</v>
      </c>
      <c r="AZ14" s="208">
        <v>8.9127179999999999</v>
      </c>
      <c r="BA14" s="324">
        <v>8.8382489999999994</v>
      </c>
      <c r="BB14" s="324">
        <v>8.1729040000000008</v>
      </c>
      <c r="BC14" s="324">
        <v>8.4059899999999992</v>
      </c>
      <c r="BD14" s="324">
        <v>8.6501269999999995</v>
      </c>
      <c r="BE14" s="324">
        <v>9.3104099999999992</v>
      </c>
      <c r="BF14" s="324">
        <v>9.2686440000000001</v>
      </c>
      <c r="BG14" s="324">
        <v>9.1739549999999994</v>
      </c>
      <c r="BH14" s="324">
        <v>9.1052569999999999</v>
      </c>
      <c r="BI14" s="324">
        <v>9.2333189999999998</v>
      </c>
      <c r="BJ14" s="324">
        <v>9.2902009999999997</v>
      </c>
      <c r="BK14" s="324">
        <v>9.1191060000000004</v>
      </c>
      <c r="BL14" s="324">
        <v>9.1463929999999998</v>
      </c>
      <c r="BM14" s="324">
        <v>9.0992940000000004</v>
      </c>
      <c r="BN14" s="324">
        <v>8.9572400000000005</v>
      </c>
      <c r="BO14" s="324">
        <v>9.0295860000000001</v>
      </c>
      <c r="BP14" s="324">
        <v>9.0968619999999998</v>
      </c>
      <c r="BQ14" s="324">
        <v>9.3601109999999998</v>
      </c>
      <c r="BR14" s="324">
        <v>9.3734509999999993</v>
      </c>
      <c r="BS14" s="324">
        <v>9.2678980000000006</v>
      </c>
      <c r="BT14" s="324">
        <v>9.1159250000000007</v>
      </c>
      <c r="BU14" s="324">
        <v>9.2573799999999995</v>
      </c>
      <c r="BV14" s="324">
        <v>9.3430529999999994</v>
      </c>
    </row>
    <row r="15" spans="1:74" ht="11.1" customHeight="1" x14ac:dyDescent="0.2">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v>
      </c>
      <c r="AT15" s="208">
        <v>0.14903225806000001</v>
      </c>
      <c r="AU15" s="208">
        <v>0.14146666666999999</v>
      </c>
      <c r="AV15" s="208">
        <v>0.14767741935000001</v>
      </c>
      <c r="AW15" s="208">
        <v>0.19363333332999999</v>
      </c>
      <c r="AX15" s="208">
        <v>0.17648387097000001</v>
      </c>
      <c r="AY15" s="208">
        <v>0.16648360000000001</v>
      </c>
      <c r="AZ15" s="208">
        <v>0.16539680000000001</v>
      </c>
      <c r="BA15" s="324">
        <v>0.1661145</v>
      </c>
      <c r="BB15" s="324">
        <v>0.1663172</v>
      </c>
      <c r="BC15" s="324">
        <v>0.16669600000000001</v>
      </c>
      <c r="BD15" s="324">
        <v>0.1671213</v>
      </c>
      <c r="BE15" s="324">
        <v>0.16741610000000001</v>
      </c>
      <c r="BF15" s="324">
        <v>0.16823340000000001</v>
      </c>
      <c r="BG15" s="324">
        <v>0.16912060000000001</v>
      </c>
      <c r="BH15" s="324">
        <v>0.16959920000000001</v>
      </c>
      <c r="BI15" s="324">
        <v>0.17022390000000001</v>
      </c>
      <c r="BJ15" s="324">
        <v>0.17027829999999999</v>
      </c>
      <c r="BK15" s="324">
        <v>0.1698577</v>
      </c>
      <c r="BL15" s="324">
        <v>0.1703006</v>
      </c>
      <c r="BM15" s="324">
        <v>0.1705217</v>
      </c>
      <c r="BN15" s="324">
        <v>0.17088349999999999</v>
      </c>
      <c r="BO15" s="324">
        <v>0.1713518</v>
      </c>
      <c r="BP15" s="324">
        <v>0.1717727</v>
      </c>
      <c r="BQ15" s="324">
        <v>0.1722553</v>
      </c>
      <c r="BR15" s="324">
        <v>0.1728131</v>
      </c>
      <c r="BS15" s="324">
        <v>0.17337</v>
      </c>
      <c r="BT15" s="324">
        <v>0.17354020000000001</v>
      </c>
      <c r="BU15" s="324">
        <v>0.17385929999999999</v>
      </c>
      <c r="BV15" s="324">
        <v>0.17362569999999999</v>
      </c>
    </row>
    <row r="16" spans="1:74" ht="11.1" customHeight="1" x14ac:dyDescent="0.2">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27.904035713999999</v>
      </c>
      <c r="AO16" s="208">
        <v>1.9054838709999999</v>
      </c>
      <c r="AP16" s="208">
        <v>-5.5186999999999999</v>
      </c>
      <c r="AQ16" s="208">
        <v>-13.441548386999999</v>
      </c>
      <c r="AR16" s="208">
        <v>-8.2603333333000002</v>
      </c>
      <c r="AS16" s="208">
        <v>-5.4723548387000003</v>
      </c>
      <c r="AT16" s="208">
        <v>-5.271483871</v>
      </c>
      <c r="AU16" s="208">
        <v>-13.020566667000001</v>
      </c>
      <c r="AV16" s="208">
        <v>-11.628419355</v>
      </c>
      <c r="AW16" s="208">
        <v>4.3913333333000004</v>
      </c>
      <c r="AX16" s="208">
        <v>10.439483871</v>
      </c>
      <c r="AY16" s="208">
        <v>30.829783410000001</v>
      </c>
      <c r="AZ16" s="208">
        <v>22.376035714</v>
      </c>
      <c r="BA16" s="324">
        <v>3.0687579999999999</v>
      </c>
      <c r="BB16" s="324">
        <v>-8.0864049999999992</v>
      </c>
      <c r="BC16" s="324">
        <v>-15.58966</v>
      </c>
      <c r="BD16" s="324">
        <v>-9.4650339999999993</v>
      </c>
      <c r="BE16" s="324">
        <v>-3.9617300000000002</v>
      </c>
      <c r="BF16" s="324">
        <v>-6.5035800000000004</v>
      </c>
      <c r="BG16" s="324">
        <v>-12.212</v>
      </c>
      <c r="BH16" s="324">
        <v>-9.2953270000000003</v>
      </c>
      <c r="BI16" s="324">
        <v>2.7596029999999998</v>
      </c>
      <c r="BJ16" s="324">
        <v>18.14997</v>
      </c>
      <c r="BK16" s="324">
        <v>22.44678</v>
      </c>
      <c r="BL16" s="324">
        <v>18.41093</v>
      </c>
      <c r="BM16" s="324">
        <v>4.5364529999999998</v>
      </c>
      <c r="BN16" s="324">
        <v>-8.3010789999999997</v>
      </c>
      <c r="BO16" s="324">
        <v>-14.989140000000001</v>
      </c>
      <c r="BP16" s="324">
        <v>-11.051909999999999</v>
      </c>
      <c r="BQ16" s="324">
        <v>-5.3764440000000002</v>
      </c>
      <c r="BR16" s="324">
        <v>-6.9986839999999999</v>
      </c>
      <c r="BS16" s="324">
        <v>-13.544040000000001</v>
      </c>
      <c r="BT16" s="324">
        <v>-10.844670000000001</v>
      </c>
      <c r="BU16" s="324">
        <v>2.7205059999999999</v>
      </c>
      <c r="BV16" s="324">
        <v>16.046099999999999</v>
      </c>
    </row>
    <row r="17" spans="1:74" ht="11.1" customHeight="1" x14ac:dyDescent="0.2">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108.89546796</v>
      </c>
      <c r="AO17" s="208">
        <v>82.859390676999993</v>
      </c>
      <c r="AP17" s="208">
        <v>76.018657567000005</v>
      </c>
      <c r="AQ17" s="208">
        <v>67.698457160999993</v>
      </c>
      <c r="AR17" s="208">
        <v>74.029843366999998</v>
      </c>
      <c r="AS17" s="208">
        <v>77.457012065000001</v>
      </c>
      <c r="AT17" s="208">
        <v>78.088400289999996</v>
      </c>
      <c r="AU17" s="208">
        <v>70.2246734</v>
      </c>
      <c r="AV17" s="208">
        <v>73.875243581000007</v>
      </c>
      <c r="AW17" s="208">
        <v>91.075920267000001</v>
      </c>
      <c r="AX17" s="208">
        <v>95.897619774000006</v>
      </c>
      <c r="AY17" s="208">
        <v>116.15798701</v>
      </c>
      <c r="AZ17" s="208">
        <v>106.73993251</v>
      </c>
      <c r="BA17" s="324">
        <v>86.509150000000005</v>
      </c>
      <c r="BB17" s="324">
        <v>75.821979999999996</v>
      </c>
      <c r="BC17" s="324">
        <v>68.095389999999995</v>
      </c>
      <c r="BD17" s="324">
        <v>73.798550000000006</v>
      </c>
      <c r="BE17" s="324">
        <v>78.205669999999998</v>
      </c>
      <c r="BF17" s="324">
        <v>76.384249999999994</v>
      </c>
      <c r="BG17" s="324">
        <v>72.121430000000004</v>
      </c>
      <c r="BH17" s="324">
        <v>74.957599999999999</v>
      </c>
      <c r="BI17" s="324">
        <v>85.6404</v>
      </c>
      <c r="BJ17" s="324">
        <v>102.06740000000001</v>
      </c>
      <c r="BK17" s="324">
        <v>106.9181</v>
      </c>
      <c r="BL17" s="324">
        <v>103.0707</v>
      </c>
      <c r="BM17" s="324">
        <v>88.924539999999993</v>
      </c>
      <c r="BN17" s="324">
        <v>76.454459999999997</v>
      </c>
      <c r="BO17" s="324">
        <v>69.571969999999993</v>
      </c>
      <c r="BP17" s="324">
        <v>73.607879999999994</v>
      </c>
      <c r="BQ17" s="324">
        <v>78.877899999999997</v>
      </c>
      <c r="BR17" s="324">
        <v>77.618489999999994</v>
      </c>
      <c r="BS17" s="324">
        <v>73.241159999999994</v>
      </c>
      <c r="BT17" s="324">
        <v>75.224729999999994</v>
      </c>
      <c r="BU17" s="324">
        <v>87.990459999999999</v>
      </c>
      <c r="BV17" s="324">
        <v>101.2116</v>
      </c>
    </row>
    <row r="18" spans="1:74" ht="11.1" customHeight="1" x14ac:dyDescent="0.2">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-9.9924333333000007E-3</v>
      </c>
      <c r="AE18" s="208">
        <v>0.40844274676999998</v>
      </c>
      <c r="AF18" s="208">
        <v>-0.94046746332999998</v>
      </c>
      <c r="AG18" s="208">
        <v>-1.2380764845000001</v>
      </c>
      <c r="AH18" s="208">
        <v>-0.59130919193999998</v>
      </c>
      <c r="AI18" s="208">
        <v>-0.54861417000000001</v>
      </c>
      <c r="AJ18" s="208">
        <v>-2.7326619070999998</v>
      </c>
      <c r="AK18" s="208">
        <v>-0.20781249667000001</v>
      </c>
      <c r="AL18" s="208">
        <v>0.44259067483999998</v>
      </c>
      <c r="AM18" s="208">
        <v>-0.53510674193999996</v>
      </c>
      <c r="AN18" s="208">
        <v>-0.26126914286000003</v>
      </c>
      <c r="AO18" s="208">
        <v>1.5138091935</v>
      </c>
      <c r="AP18" s="208">
        <v>-1.4032112667000001</v>
      </c>
      <c r="AQ18" s="208">
        <v>-0.14879509677</v>
      </c>
      <c r="AR18" s="208">
        <v>-0.20931316666999999</v>
      </c>
      <c r="AS18" s="208">
        <v>-0.43331393548000002</v>
      </c>
      <c r="AT18" s="208">
        <v>-0.33407696774000001</v>
      </c>
      <c r="AU18" s="208">
        <v>0.12560596667000001</v>
      </c>
      <c r="AV18" s="208">
        <v>-1.6815146452</v>
      </c>
      <c r="AW18" s="208">
        <v>-2.3872750332999999</v>
      </c>
      <c r="AX18" s="208">
        <v>0.23012338709999999</v>
      </c>
      <c r="AY18" s="208">
        <v>-0.89932701014000005</v>
      </c>
      <c r="AZ18" s="208">
        <v>0.80361848571000005</v>
      </c>
      <c r="BA18" s="324">
        <v>1.0675600000000001</v>
      </c>
      <c r="BB18" s="324">
        <v>-0.45241819999999999</v>
      </c>
      <c r="BC18" s="324">
        <v>-0.49096919999999999</v>
      </c>
      <c r="BD18" s="324">
        <v>-0.54536589999999996</v>
      </c>
      <c r="BE18" s="324">
        <v>1.1049960000000001</v>
      </c>
      <c r="BF18" s="324">
        <v>1.264119</v>
      </c>
      <c r="BG18" s="324">
        <v>-0.77758709999999998</v>
      </c>
      <c r="BH18" s="324">
        <v>-1.280138</v>
      </c>
      <c r="BI18" s="324">
        <v>0.97465889999999999</v>
      </c>
      <c r="BJ18" s="324">
        <v>-0.98137160000000001</v>
      </c>
      <c r="BK18" s="324">
        <v>2.1405599999999998</v>
      </c>
      <c r="BL18" s="324">
        <v>1.466132</v>
      </c>
      <c r="BM18" s="324">
        <v>-0.70235389999999998</v>
      </c>
      <c r="BN18" s="324">
        <v>-0.5514211</v>
      </c>
      <c r="BO18" s="324">
        <v>-0.83223309999999995</v>
      </c>
      <c r="BP18" s="324">
        <v>0.83710379999999995</v>
      </c>
      <c r="BQ18" s="324">
        <v>0.98208410000000002</v>
      </c>
      <c r="BR18" s="324">
        <v>0.69073300000000004</v>
      </c>
      <c r="BS18" s="324">
        <v>-1.3920319999999999</v>
      </c>
      <c r="BT18" s="324">
        <v>-1.4305870000000001</v>
      </c>
      <c r="BU18" s="324">
        <v>-1.3754690000000001</v>
      </c>
      <c r="BV18" s="324">
        <v>-0.3973508</v>
      </c>
    </row>
    <row r="19" spans="1:74" ht="11.1" customHeight="1" x14ac:dyDescent="0.2">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75.074798900000005</v>
      </c>
      <c r="AE19" s="208">
        <v>66.721862876000003</v>
      </c>
      <c r="AF19" s="208">
        <v>70.828972637000007</v>
      </c>
      <c r="AG19" s="208">
        <v>79.400380451000004</v>
      </c>
      <c r="AH19" s="208">
        <v>77.308176259999996</v>
      </c>
      <c r="AI19" s="208">
        <v>71.638956829999998</v>
      </c>
      <c r="AJ19" s="208">
        <v>74.609075931999996</v>
      </c>
      <c r="AK19" s="208">
        <v>81.297257603000006</v>
      </c>
      <c r="AL19" s="208">
        <v>102.56265832</v>
      </c>
      <c r="AM19" s="208">
        <v>106.20301994</v>
      </c>
      <c r="AN19" s="208">
        <v>108.63419881999999</v>
      </c>
      <c r="AO19" s="208">
        <v>84.373199870999997</v>
      </c>
      <c r="AP19" s="208">
        <v>74.615446300000002</v>
      </c>
      <c r="AQ19" s="208">
        <v>67.549662065000007</v>
      </c>
      <c r="AR19" s="208">
        <v>73.820530199999993</v>
      </c>
      <c r="AS19" s="208">
        <v>77.023698128999996</v>
      </c>
      <c r="AT19" s="208">
        <v>77.754323322999994</v>
      </c>
      <c r="AU19" s="208">
        <v>70.350279366999999</v>
      </c>
      <c r="AV19" s="208">
        <v>72.193728934999996</v>
      </c>
      <c r="AW19" s="208">
        <v>88.688645233000003</v>
      </c>
      <c r="AX19" s="208">
        <v>96.127743160999998</v>
      </c>
      <c r="AY19" s="208">
        <v>115.25866000000001</v>
      </c>
      <c r="AZ19" s="208">
        <v>107.54355099999999</v>
      </c>
      <c r="BA19" s="324">
        <v>87.576710000000006</v>
      </c>
      <c r="BB19" s="324">
        <v>75.369560000000007</v>
      </c>
      <c r="BC19" s="324">
        <v>67.604429999999994</v>
      </c>
      <c r="BD19" s="324">
        <v>73.253190000000004</v>
      </c>
      <c r="BE19" s="324">
        <v>79.310670000000002</v>
      </c>
      <c r="BF19" s="324">
        <v>77.64837</v>
      </c>
      <c r="BG19" s="324">
        <v>71.343850000000003</v>
      </c>
      <c r="BH19" s="324">
        <v>73.677459999999996</v>
      </c>
      <c r="BI19" s="324">
        <v>86.61506</v>
      </c>
      <c r="BJ19" s="324">
        <v>101.086</v>
      </c>
      <c r="BK19" s="324">
        <v>109.0587</v>
      </c>
      <c r="BL19" s="324">
        <v>104.5368</v>
      </c>
      <c r="BM19" s="324">
        <v>88.222179999999994</v>
      </c>
      <c r="BN19" s="324">
        <v>75.903040000000004</v>
      </c>
      <c r="BO19" s="324">
        <v>68.739729999999994</v>
      </c>
      <c r="BP19" s="324">
        <v>74.444990000000004</v>
      </c>
      <c r="BQ19" s="324">
        <v>79.859979999999993</v>
      </c>
      <c r="BR19" s="324">
        <v>78.309219999999996</v>
      </c>
      <c r="BS19" s="324">
        <v>71.849130000000002</v>
      </c>
      <c r="BT19" s="324">
        <v>73.794139999999999</v>
      </c>
      <c r="BU19" s="324">
        <v>86.614990000000006</v>
      </c>
      <c r="BV19" s="324">
        <v>100.8143</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28.296419355000001</v>
      </c>
      <c r="AN22" s="208">
        <v>30.912571429</v>
      </c>
      <c r="AO22" s="208">
        <v>18.314741935000001</v>
      </c>
      <c r="AP22" s="208">
        <v>11.2807</v>
      </c>
      <c r="AQ22" s="208">
        <v>6.9524516129</v>
      </c>
      <c r="AR22" s="208">
        <v>4.2659333332999996</v>
      </c>
      <c r="AS22" s="208">
        <v>3.6024193547999999</v>
      </c>
      <c r="AT22" s="208">
        <v>3.4028709677000002</v>
      </c>
      <c r="AU22" s="208">
        <v>3.8683999999999998</v>
      </c>
      <c r="AV22" s="208">
        <v>6.159516129</v>
      </c>
      <c r="AW22" s="208">
        <v>15.772866667000001</v>
      </c>
      <c r="AX22" s="208">
        <v>21.400580645000002</v>
      </c>
      <c r="AY22" s="208">
        <v>31.481660000000002</v>
      </c>
      <c r="AZ22" s="208">
        <v>28.72794</v>
      </c>
      <c r="BA22" s="324">
        <v>19.442550000000001</v>
      </c>
      <c r="BB22" s="324">
        <v>12.217890000000001</v>
      </c>
      <c r="BC22" s="324">
        <v>7.1701769999999998</v>
      </c>
      <c r="BD22" s="324">
        <v>4.5204959999999996</v>
      </c>
      <c r="BE22" s="324">
        <v>3.8506520000000002</v>
      </c>
      <c r="BF22" s="324">
        <v>3.3505859999999998</v>
      </c>
      <c r="BG22" s="324">
        <v>4.004264</v>
      </c>
      <c r="BH22" s="324">
        <v>7.3774389999999999</v>
      </c>
      <c r="BI22" s="324">
        <v>15.74117</v>
      </c>
      <c r="BJ22" s="324">
        <v>25.366820000000001</v>
      </c>
      <c r="BK22" s="324">
        <v>29.133430000000001</v>
      </c>
      <c r="BL22" s="324">
        <v>27.371510000000001</v>
      </c>
      <c r="BM22" s="324">
        <v>19.56701</v>
      </c>
      <c r="BN22" s="324">
        <v>12.255269999999999</v>
      </c>
      <c r="BO22" s="324">
        <v>7.1117410000000003</v>
      </c>
      <c r="BP22" s="324">
        <v>4.7135069999999999</v>
      </c>
      <c r="BQ22" s="324">
        <v>3.8446349999999998</v>
      </c>
      <c r="BR22" s="324">
        <v>3.4447420000000002</v>
      </c>
      <c r="BS22" s="324">
        <v>4.0970430000000002</v>
      </c>
      <c r="BT22" s="324">
        <v>7.3351160000000002</v>
      </c>
      <c r="BU22" s="324">
        <v>15.666639999999999</v>
      </c>
      <c r="BV22" s="324">
        <v>25.246939999999999</v>
      </c>
    </row>
    <row r="23" spans="1:74" ht="11.1" customHeight="1" x14ac:dyDescent="0.2">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15.857774193999999</v>
      </c>
      <c r="AN23" s="208">
        <v>17.559571428999998</v>
      </c>
      <c r="AO23" s="208">
        <v>11.441903226000001</v>
      </c>
      <c r="AP23" s="208">
        <v>8.1488333333000007</v>
      </c>
      <c r="AQ23" s="208">
        <v>5.8439677419000002</v>
      </c>
      <c r="AR23" s="208">
        <v>4.7163333332999997</v>
      </c>
      <c r="AS23" s="208">
        <v>4.5729032258000002</v>
      </c>
      <c r="AT23" s="208">
        <v>4.5331612902999998</v>
      </c>
      <c r="AU23" s="208">
        <v>4.9733000000000001</v>
      </c>
      <c r="AV23" s="208">
        <v>6.2749677419000003</v>
      </c>
      <c r="AW23" s="208">
        <v>11.097233333</v>
      </c>
      <c r="AX23" s="208">
        <v>12.887548387000001</v>
      </c>
      <c r="AY23" s="208">
        <v>18.0717</v>
      </c>
      <c r="AZ23" s="208">
        <v>16.72805</v>
      </c>
      <c r="BA23" s="324">
        <v>12.71841</v>
      </c>
      <c r="BB23" s="324">
        <v>8.7601779999999998</v>
      </c>
      <c r="BC23" s="324">
        <v>6.003571</v>
      </c>
      <c r="BD23" s="324">
        <v>5.175065</v>
      </c>
      <c r="BE23" s="324">
        <v>4.5787760000000004</v>
      </c>
      <c r="BF23" s="324">
        <v>4.776071</v>
      </c>
      <c r="BG23" s="324">
        <v>5.0302470000000001</v>
      </c>
      <c r="BH23" s="324">
        <v>6.436331</v>
      </c>
      <c r="BI23" s="324">
        <v>10.43112</v>
      </c>
      <c r="BJ23" s="324">
        <v>13.926489999999999</v>
      </c>
      <c r="BK23" s="324">
        <v>16.688479999999998</v>
      </c>
      <c r="BL23" s="324">
        <v>16.208130000000001</v>
      </c>
      <c r="BM23" s="324">
        <v>12.37092</v>
      </c>
      <c r="BN23" s="324">
        <v>8.869529</v>
      </c>
      <c r="BO23" s="324">
        <v>6.0220770000000003</v>
      </c>
      <c r="BP23" s="324">
        <v>5.1485799999999999</v>
      </c>
      <c r="BQ23" s="324">
        <v>4.5747540000000004</v>
      </c>
      <c r="BR23" s="324">
        <v>4.775055</v>
      </c>
      <c r="BS23" s="324">
        <v>5.0115340000000002</v>
      </c>
      <c r="BT23" s="324">
        <v>6.4300300000000004</v>
      </c>
      <c r="BU23" s="324">
        <v>10.412940000000001</v>
      </c>
      <c r="BV23" s="324">
        <v>13.875629999999999</v>
      </c>
    </row>
    <row r="24" spans="1:74" ht="11.1" customHeight="1" x14ac:dyDescent="0.2">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22.454580645</v>
      </c>
      <c r="AP24" s="208">
        <v>22.336600000000001</v>
      </c>
      <c r="AQ24" s="208">
        <v>21.015677418999999</v>
      </c>
      <c r="AR24" s="208">
        <v>21.044133333000001</v>
      </c>
      <c r="AS24" s="208">
        <v>21.245548386999999</v>
      </c>
      <c r="AT24" s="208">
        <v>21.338612903000001</v>
      </c>
      <c r="AU24" s="208">
        <v>20.796600000000002</v>
      </c>
      <c r="AV24" s="208">
        <v>21.609451613000001</v>
      </c>
      <c r="AW24" s="208">
        <v>24.084766667</v>
      </c>
      <c r="AX24" s="208">
        <v>24.680516129000001</v>
      </c>
      <c r="AY24" s="208">
        <v>25.782889999999998</v>
      </c>
      <c r="AZ24" s="208">
        <v>24.76408</v>
      </c>
      <c r="BA24" s="324">
        <v>23.54571</v>
      </c>
      <c r="BB24" s="324">
        <v>22.771409999999999</v>
      </c>
      <c r="BC24" s="324">
        <v>21.93008</v>
      </c>
      <c r="BD24" s="324">
        <v>21.739879999999999</v>
      </c>
      <c r="BE24" s="324">
        <v>21.88475</v>
      </c>
      <c r="BF24" s="324">
        <v>22.17998</v>
      </c>
      <c r="BG24" s="324">
        <v>22.591889999999999</v>
      </c>
      <c r="BH24" s="324">
        <v>23.527370000000001</v>
      </c>
      <c r="BI24" s="324">
        <v>25.239930000000001</v>
      </c>
      <c r="BJ24" s="324">
        <v>25.960650000000001</v>
      </c>
      <c r="BK24" s="324">
        <v>25.568110000000001</v>
      </c>
      <c r="BL24" s="324">
        <v>25.02047</v>
      </c>
      <c r="BM24" s="324">
        <v>23.678599999999999</v>
      </c>
      <c r="BN24" s="324">
        <v>22.92051</v>
      </c>
      <c r="BO24" s="324">
        <v>22.177050000000001</v>
      </c>
      <c r="BP24" s="324">
        <v>21.79063</v>
      </c>
      <c r="BQ24" s="324">
        <v>21.83408</v>
      </c>
      <c r="BR24" s="324">
        <v>22.242979999999999</v>
      </c>
      <c r="BS24" s="324">
        <v>22.936689999999999</v>
      </c>
      <c r="BT24" s="324">
        <v>23.869319999999998</v>
      </c>
      <c r="BU24" s="324">
        <v>25.62424</v>
      </c>
      <c r="BV24" s="324">
        <v>26.120470000000001</v>
      </c>
    </row>
    <row r="25" spans="1:74" ht="11.1" customHeight="1" x14ac:dyDescent="0.2">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28.139858676999999</v>
      </c>
      <c r="AN25" s="208">
        <v>28.105676964000001</v>
      </c>
      <c r="AO25" s="208">
        <v>24.25742571</v>
      </c>
      <c r="AP25" s="208">
        <v>25.192583967000001</v>
      </c>
      <c r="AQ25" s="208">
        <v>26.325275000000001</v>
      </c>
      <c r="AR25" s="208">
        <v>36.163267867000002</v>
      </c>
      <c r="AS25" s="208">
        <v>39.844117515999997</v>
      </c>
      <c r="AT25" s="208">
        <v>40.661581419000001</v>
      </c>
      <c r="AU25" s="208">
        <v>33.172783699999997</v>
      </c>
      <c r="AV25" s="208">
        <v>30.440245096999998</v>
      </c>
      <c r="AW25" s="208">
        <v>29.404249567000001</v>
      </c>
      <c r="AX25" s="208">
        <v>28.576872225999999</v>
      </c>
      <c r="AY25" s="208">
        <v>30.73002</v>
      </c>
      <c r="AZ25" s="208">
        <v>28.43085</v>
      </c>
      <c r="BA25" s="324">
        <v>23.641210000000001</v>
      </c>
      <c r="BB25" s="324">
        <v>23.804320000000001</v>
      </c>
      <c r="BC25" s="324">
        <v>24.939219999999999</v>
      </c>
      <c r="BD25" s="324">
        <v>34.046669999999999</v>
      </c>
      <c r="BE25" s="324">
        <v>41.00488</v>
      </c>
      <c r="BF25" s="324">
        <v>39.38438</v>
      </c>
      <c r="BG25" s="324">
        <v>31.955919999999999</v>
      </c>
      <c r="BH25" s="324">
        <v>28.477879999999999</v>
      </c>
      <c r="BI25" s="324">
        <v>26.872060000000001</v>
      </c>
      <c r="BJ25" s="324">
        <v>27.000830000000001</v>
      </c>
      <c r="BK25" s="324">
        <v>28.564229999999998</v>
      </c>
      <c r="BL25" s="324">
        <v>26.984259999999999</v>
      </c>
      <c r="BM25" s="324">
        <v>24.20871</v>
      </c>
      <c r="BN25" s="324">
        <v>23.872890000000002</v>
      </c>
      <c r="BO25" s="324">
        <v>25.67604</v>
      </c>
      <c r="BP25" s="324">
        <v>34.829689999999999</v>
      </c>
      <c r="BQ25" s="324">
        <v>41.440359999999998</v>
      </c>
      <c r="BR25" s="324">
        <v>39.71828</v>
      </c>
      <c r="BS25" s="324">
        <v>31.89263</v>
      </c>
      <c r="BT25" s="324">
        <v>28.171299999999999</v>
      </c>
      <c r="BU25" s="324">
        <v>26.46641</v>
      </c>
      <c r="BV25" s="324">
        <v>26.64199</v>
      </c>
    </row>
    <row r="26" spans="1:74" ht="11.1" customHeight="1" x14ac:dyDescent="0.2">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5.2522666666999998</v>
      </c>
      <c r="AX26" s="208">
        <v>5.2590967741999997</v>
      </c>
      <c r="AY26" s="208">
        <v>5.1961069999999996</v>
      </c>
      <c r="AZ26" s="208">
        <v>5.1616169999999997</v>
      </c>
      <c r="BA26" s="324">
        <v>5.1835880000000003</v>
      </c>
      <c r="BB26" s="324">
        <v>5.1903930000000003</v>
      </c>
      <c r="BC26" s="324">
        <v>5.2020369999999998</v>
      </c>
      <c r="BD26" s="324">
        <v>5.2152669999999999</v>
      </c>
      <c r="BE26" s="324">
        <v>5.2245540000000004</v>
      </c>
      <c r="BF26" s="324">
        <v>5.2500140000000002</v>
      </c>
      <c r="BG26" s="324">
        <v>5.2777029999999998</v>
      </c>
      <c r="BH26" s="324">
        <v>5.2926529999999996</v>
      </c>
      <c r="BI26" s="324">
        <v>5.312138</v>
      </c>
      <c r="BJ26" s="324">
        <v>5.3138370000000004</v>
      </c>
      <c r="BK26" s="324">
        <v>5.3123550000000002</v>
      </c>
      <c r="BL26" s="324">
        <v>5.3184170000000002</v>
      </c>
      <c r="BM26" s="324">
        <v>5.3266220000000004</v>
      </c>
      <c r="BN26" s="324">
        <v>5.3396590000000002</v>
      </c>
      <c r="BO26" s="324">
        <v>5.352697</v>
      </c>
      <c r="BP26" s="324">
        <v>5.3663270000000001</v>
      </c>
      <c r="BQ26" s="324">
        <v>5.3816160000000002</v>
      </c>
      <c r="BR26" s="324">
        <v>5.3987369999999997</v>
      </c>
      <c r="BS26" s="324">
        <v>5.4162689999999998</v>
      </c>
      <c r="BT26" s="324">
        <v>5.4215989999999996</v>
      </c>
      <c r="BU26" s="324">
        <v>5.4315150000000001</v>
      </c>
      <c r="BV26" s="324">
        <v>5.4242470000000003</v>
      </c>
    </row>
    <row r="27" spans="1:74" ht="11.1" customHeight="1" x14ac:dyDescent="0.2">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3.5100322580999999</v>
      </c>
      <c r="AN27" s="208">
        <v>3.5903928570999999</v>
      </c>
      <c r="AO27" s="208">
        <v>2.7885806452000002</v>
      </c>
      <c r="AP27" s="208">
        <v>2.4660000000000002</v>
      </c>
      <c r="AQ27" s="208">
        <v>2.2324838709999999</v>
      </c>
      <c r="AR27" s="208">
        <v>2.4397333333</v>
      </c>
      <c r="AS27" s="208">
        <v>2.5456129031999999</v>
      </c>
      <c r="AT27" s="208">
        <v>2.5697419355000002</v>
      </c>
      <c r="AU27" s="208">
        <v>2.3250333332999999</v>
      </c>
      <c r="AV27" s="208">
        <v>2.3859677419</v>
      </c>
      <c r="AW27" s="208">
        <v>2.9311333333</v>
      </c>
      <c r="AX27" s="208">
        <v>3.177</v>
      </c>
      <c r="AY27" s="208">
        <v>3.8349829999999998</v>
      </c>
      <c r="AZ27" s="208">
        <v>3.5697139999999998</v>
      </c>
      <c r="BA27" s="324">
        <v>2.8839489999999999</v>
      </c>
      <c r="BB27" s="324">
        <v>2.4640659999999999</v>
      </c>
      <c r="BC27" s="324">
        <v>2.1980360000000001</v>
      </c>
      <c r="BD27" s="324">
        <v>2.3945120000000002</v>
      </c>
      <c r="BE27" s="324">
        <v>2.6057579999999998</v>
      </c>
      <c r="BF27" s="324">
        <v>2.5460410000000002</v>
      </c>
      <c r="BG27" s="324">
        <v>2.3225210000000001</v>
      </c>
      <c r="BH27" s="324">
        <v>2.4044819999999998</v>
      </c>
      <c r="BI27" s="324">
        <v>2.8573460000000002</v>
      </c>
      <c r="BJ27" s="324">
        <v>3.3560690000000002</v>
      </c>
      <c r="BK27" s="324">
        <v>3.6307779999999998</v>
      </c>
      <c r="BL27" s="324">
        <v>3.4726940000000002</v>
      </c>
      <c r="BM27" s="324">
        <v>2.9090240000000001</v>
      </c>
      <c r="BN27" s="324">
        <v>2.4838830000000001</v>
      </c>
      <c r="BO27" s="324">
        <v>2.2388330000000001</v>
      </c>
      <c r="BP27" s="324">
        <v>2.4349590000000001</v>
      </c>
      <c r="BQ27" s="324">
        <v>2.62324</v>
      </c>
      <c r="BR27" s="324">
        <v>2.56813</v>
      </c>
      <c r="BS27" s="324">
        <v>2.333666</v>
      </c>
      <c r="BT27" s="324">
        <v>2.4054700000000002</v>
      </c>
      <c r="BU27" s="324">
        <v>2.851944</v>
      </c>
      <c r="BV27" s="324">
        <v>3.343696</v>
      </c>
    </row>
    <row r="28" spans="1:74" ht="11.1" customHeight="1" x14ac:dyDescent="0.2">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9.1129000000000002E-2</v>
      </c>
      <c r="AE28" s="208">
        <v>0.101129</v>
      </c>
      <c r="AF28" s="208">
        <v>0.11112900000000001</v>
      </c>
      <c r="AG28" s="208">
        <v>0.121129</v>
      </c>
      <c r="AH28" s="208">
        <v>0.131129</v>
      </c>
      <c r="AI28" s="208">
        <v>0.141129</v>
      </c>
      <c r="AJ28" s="208">
        <v>0.131129</v>
      </c>
      <c r="AK28" s="208">
        <v>0.13600000000000001</v>
      </c>
      <c r="AL28" s="208">
        <v>0.136129</v>
      </c>
      <c r="AM28" s="208">
        <v>0.14412900000000001</v>
      </c>
      <c r="AN28" s="208">
        <v>0.14412900000000001</v>
      </c>
      <c r="AO28" s="208">
        <v>0.14412900000000001</v>
      </c>
      <c r="AP28" s="208">
        <v>0.14612900000000001</v>
      </c>
      <c r="AQ28" s="208">
        <v>0.14612900000000001</v>
      </c>
      <c r="AR28" s="208">
        <v>0.14612900000000001</v>
      </c>
      <c r="AS28" s="208">
        <v>0.14612900000000001</v>
      </c>
      <c r="AT28" s="208">
        <v>0.14612900000000001</v>
      </c>
      <c r="AU28" s="208">
        <v>0.14612900000000001</v>
      </c>
      <c r="AV28" s="208">
        <v>0.14612900000000001</v>
      </c>
      <c r="AW28" s="208">
        <v>0.14612900000000001</v>
      </c>
      <c r="AX28" s="208">
        <v>0.14612900000000001</v>
      </c>
      <c r="AY28" s="208">
        <v>0.1613</v>
      </c>
      <c r="AZ28" s="208">
        <v>0.1613</v>
      </c>
      <c r="BA28" s="324">
        <v>0.1613</v>
      </c>
      <c r="BB28" s="324">
        <v>0.1613</v>
      </c>
      <c r="BC28" s="324">
        <v>0.1613</v>
      </c>
      <c r="BD28" s="324">
        <v>0.1613</v>
      </c>
      <c r="BE28" s="324">
        <v>0.1613</v>
      </c>
      <c r="BF28" s="324">
        <v>0.1613</v>
      </c>
      <c r="BG28" s="324">
        <v>0.1613</v>
      </c>
      <c r="BH28" s="324">
        <v>0.1613</v>
      </c>
      <c r="BI28" s="324">
        <v>0.1613</v>
      </c>
      <c r="BJ28" s="324">
        <v>0.1613</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75.074798900000005</v>
      </c>
      <c r="AE29" s="208">
        <v>66.721862876000003</v>
      </c>
      <c r="AF29" s="208">
        <v>70.828972637000007</v>
      </c>
      <c r="AG29" s="208">
        <v>79.400380451000004</v>
      </c>
      <c r="AH29" s="208">
        <v>77.308176259999996</v>
      </c>
      <c r="AI29" s="208">
        <v>71.638956829999998</v>
      </c>
      <c r="AJ29" s="208">
        <v>74.609075931999996</v>
      </c>
      <c r="AK29" s="208">
        <v>81.297257603000006</v>
      </c>
      <c r="AL29" s="208">
        <v>102.56265832</v>
      </c>
      <c r="AM29" s="208">
        <v>106.20301994</v>
      </c>
      <c r="AN29" s="208">
        <v>108.63419881999999</v>
      </c>
      <c r="AO29" s="208">
        <v>84.373199870999997</v>
      </c>
      <c r="AP29" s="208">
        <v>74.615446300000002</v>
      </c>
      <c r="AQ29" s="208">
        <v>67.549662065000007</v>
      </c>
      <c r="AR29" s="208">
        <v>73.820530199999993</v>
      </c>
      <c r="AS29" s="208">
        <v>77.023698128999996</v>
      </c>
      <c r="AT29" s="208">
        <v>77.754323322999994</v>
      </c>
      <c r="AU29" s="208">
        <v>70.350279366999999</v>
      </c>
      <c r="AV29" s="208">
        <v>72.193728934999996</v>
      </c>
      <c r="AW29" s="208">
        <v>88.688645233000003</v>
      </c>
      <c r="AX29" s="208">
        <v>96.127743160999998</v>
      </c>
      <c r="AY29" s="208">
        <v>115.25866000000001</v>
      </c>
      <c r="AZ29" s="208">
        <v>107.54355099999999</v>
      </c>
      <c r="BA29" s="324">
        <v>87.576710000000006</v>
      </c>
      <c r="BB29" s="324">
        <v>75.369560000000007</v>
      </c>
      <c r="BC29" s="324">
        <v>67.604429999999994</v>
      </c>
      <c r="BD29" s="324">
        <v>73.253190000000004</v>
      </c>
      <c r="BE29" s="324">
        <v>79.310670000000002</v>
      </c>
      <c r="BF29" s="324">
        <v>77.64837</v>
      </c>
      <c r="BG29" s="324">
        <v>71.343850000000003</v>
      </c>
      <c r="BH29" s="324">
        <v>73.677459999999996</v>
      </c>
      <c r="BI29" s="324">
        <v>86.61506</v>
      </c>
      <c r="BJ29" s="324">
        <v>101.086</v>
      </c>
      <c r="BK29" s="324">
        <v>109.0587</v>
      </c>
      <c r="BL29" s="324">
        <v>104.5368</v>
      </c>
      <c r="BM29" s="324">
        <v>88.222179999999994</v>
      </c>
      <c r="BN29" s="324">
        <v>75.903040000000004</v>
      </c>
      <c r="BO29" s="324">
        <v>68.739729999999994</v>
      </c>
      <c r="BP29" s="324">
        <v>74.444990000000004</v>
      </c>
      <c r="BQ29" s="324">
        <v>79.859979999999993</v>
      </c>
      <c r="BR29" s="324">
        <v>78.309219999999996</v>
      </c>
      <c r="BS29" s="324">
        <v>71.849130000000002</v>
      </c>
      <c r="BT29" s="324">
        <v>73.794139999999999</v>
      </c>
      <c r="BU29" s="324">
        <v>86.614990000000006</v>
      </c>
      <c r="BV29" s="324">
        <v>100.8143</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324"/>
      <c r="BB30" s="324"/>
      <c r="BC30" s="324"/>
      <c r="BD30" s="324"/>
      <c r="BE30" s="324"/>
      <c r="BF30" s="324"/>
      <c r="BG30" s="324"/>
      <c r="BH30" s="324"/>
      <c r="BI30" s="324"/>
      <c r="BJ30" s="208"/>
      <c r="BK30" s="324"/>
      <c r="BL30" s="324"/>
      <c r="BM30" s="324"/>
      <c r="BN30" s="324"/>
      <c r="BO30" s="324"/>
      <c r="BP30" s="324"/>
      <c r="BQ30" s="324"/>
      <c r="BR30" s="324"/>
      <c r="BS30" s="324"/>
      <c r="BT30" s="324"/>
      <c r="BU30" s="324"/>
      <c r="BV30" s="324"/>
    </row>
    <row r="31" spans="1:74" ht="11.1" customHeight="1" x14ac:dyDescent="0.2">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1858.2249999999999</v>
      </c>
      <c r="AO32" s="251">
        <v>1800.645</v>
      </c>
      <c r="AP32" s="251">
        <v>1974.3309999999999</v>
      </c>
      <c r="AQ32" s="251">
        <v>2388.06</v>
      </c>
      <c r="AR32" s="251">
        <v>2582.857</v>
      </c>
      <c r="AS32" s="251">
        <v>2752.44</v>
      </c>
      <c r="AT32" s="251">
        <v>2915.598</v>
      </c>
      <c r="AU32" s="251">
        <v>3304.886</v>
      </c>
      <c r="AV32" s="251">
        <v>3664.5909999999999</v>
      </c>
      <c r="AW32" s="251">
        <v>3531.9659999999999</v>
      </c>
      <c r="AX32" s="251">
        <v>3207.8240000000001</v>
      </c>
      <c r="AY32" s="251">
        <v>2252.1007143000002</v>
      </c>
      <c r="AZ32" s="251">
        <v>1625.5717142999999</v>
      </c>
      <c r="BA32" s="340">
        <v>1530.44</v>
      </c>
      <c r="BB32" s="340">
        <v>1773.0319999999999</v>
      </c>
      <c r="BC32" s="340">
        <v>2256.3119999999999</v>
      </c>
      <c r="BD32" s="340">
        <v>2540.2629999999999</v>
      </c>
      <c r="BE32" s="340">
        <v>2663.0770000000002</v>
      </c>
      <c r="BF32" s="340">
        <v>2864.6880000000001</v>
      </c>
      <c r="BG32" s="340">
        <v>3231.047</v>
      </c>
      <c r="BH32" s="340">
        <v>3519.203</v>
      </c>
      <c r="BI32" s="340">
        <v>3436.4140000000002</v>
      </c>
      <c r="BJ32" s="340">
        <v>2873.7649999999999</v>
      </c>
      <c r="BK32" s="340">
        <v>2177.915</v>
      </c>
      <c r="BL32" s="340">
        <v>1662.4090000000001</v>
      </c>
      <c r="BM32" s="340">
        <v>1521.779</v>
      </c>
      <c r="BN32" s="340">
        <v>1770.8119999999999</v>
      </c>
      <c r="BO32" s="340">
        <v>2235.4749999999999</v>
      </c>
      <c r="BP32" s="340">
        <v>2567.0320000000002</v>
      </c>
      <c r="BQ32" s="340">
        <v>2733.7020000000002</v>
      </c>
      <c r="BR32" s="340">
        <v>2950.6610000000001</v>
      </c>
      <c r="BS32" s="340">
        <v>3356.982</v>
      </c>
      <c r="BT32" s="340">
        <v>3693.1669999999999</v>
      </c>
      <c r="BU32" s="340">
        <v>3611.5520000000001</v>
      </c>
      <c r="BV32" s="340">
        <v>3114.123</v>
      </c>
    </row>
    <row r="33" spans="1:74" ht="11.1" customHeight="1" x14ac:dyDescent="0.2">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517</v>
      </c>
      <c r="AZ33" s="251">
        <v>341.88571429000001</v>
      </c>
      <c r="BA33" s="340">
        <v>262.39420000000001</v>
      </c>
      <c r="BB33" s="340">
        <v>311.83159999999998</v>
      </c>
      <c r="BC33" s="340">
        <v>448.97730000000001</v>
      </c>
      <c r="BD33" s="340">
        <v>535.47230000000002</v>
      </c>
      <c r="BE33" s="340">
        <v>610.30619999999999</v>
      </c>
      <c r="BF33" s="340">
        <v>697.41629999999998</v>
      </c>
      <c r="BG33" s="340">
        <v>785.69569999999999</v>
      </c>
      <c r="BH33" s="340">
        <v>844.2491</v>
      </c>
      <c r="BI33" s="340">
        <v>798.1454</v>
      </c>
      <c r="BJ33" s="340">
        <v>649.42460000000005</v>
      </c>
      <c r="BK33" s="340">
        <v>461.02460000000002</v>
      </c>
      <c r="BL33" s="340">
        <v>317.20310000000001</v>
      </c>
      <c r="BM33" s="340">
        <v>264.26229999999998</v>
      </c>
      <c r="BN33" s="340">
        <v>343.26850000000002</v>
      </c>
      <c r="BO33" s="340">
        <v>467.49639999999999</v>
      </c>
      <c r="BP33" s="340">
        <v>571.66970000000003</v>
      </c>
      <c r="BQ33" s="340">
        <v>646.63130000000001</v>
      </c>
      <c r="BR33" s="340">
        <v>739.97019999999998</v>
      </c>
      <c r="BS33" s="340">
        <v>848.4144</v>
      </c>
      <c r="BT33" s="340">
        <v>913.96810000000005</v>
      </c>
      <c r="BU33" s="340">
        <v>887.80179999999996</v>
      </c>
      <c r="BV33" s="340">
        <v>752.12329999999997</v>
      </c>
    </row>
    <row r="34" spans="1:74" ht="11.1" customHeight="1" x14ac:dyDescent="0.2">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588.57142856999997</v>
      </c>
      <c r="AZ34" s="251">
        <v>390.54285714000002</v>
      </c>
      <c r="BA34" s="340">
        <v>328.39670000000001</v>
      </c>
      <c r="BB34" s="340">
        <v>368.70190000000002</v>
      </c>
      <c r="BC34" s="340">
        <v>501.38279999999997</v>
      </c>
      <c r="BD34" s="340">
        <v>585.80489999999998</v>
      </c>
      <c r="BE34" s="340">
        <v>664.44849999999997</v>
      </c>
      <c r="BF34" s="340">
        <v>766.14300000000003</v>
      </c>
      <c r="BG34" s="340">
        <v>906.87990000000002</v>
      </c>
      <c r="BH34" s="340">
        <v>999.90589999999997</v>
      </c>
      <c r="BI34" s="340">
        <v>968.05759999999998</v>
      </c>
      <c r="BJ34" s="340">
        <v>799.26139999999998</v>
      </c>
      <c r="BK34" s="340">
        <v>581.63319999999999</v>
      </c>
      <c r="BL34" s="340">
        <v>411.10579999999999</v>
      </c>
      <c r="BM34" s="340">
        <v>333.03269999999998</v>
      </c>
      <c r="BN34" s="340">
        <v>386.00009999999997</v>
      </c>
      <c r="BO34" s="340">
        <v>514.79939999999999</v>
      </c>
      <c r="BP34" s="340">
        <v>622.53859999999997</v>
      </c>
      <c r="BQ34" s="340">
        <v>702.64480000000003</v>
      </c>
      <c r="BR34" s="340">
        <v>812.61149999999998</v>
      </c>
      <c r="BS34" s="340">
        <v>949.19129999999996</v>
      </c>
      <c r="BT34" s="340">
        <v>1055.7349999999999</v>
      </c>
      <c r="BU34" s="340">
        <v>1012.501</v>
      </c>
      <c r="BV34" s="340">
        <v>841.524</v>
      </c>
    </row>
    <row r="35" spans="1:74" ht="11.1" customHeight="1" x14ac:dyDescent="0.2">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678.44100000000003</v>
      </c>
      <c r="AO35" s="251">
        <v>759.56799999999998</v>
      </c>
      <c r="AP35" s="251">
        <v>831.56700000000001</v>
      </c>
      <c r="AQ35" s="251">
        <v>977</v>
      </c>
      <c r="AR35" s="251">
        <v>991.13199999999995</v>
      </c>
      <c r="AS35" s="251">
        <v>970.83</v>
      </c>
      <c r="AT35" s="251">
        <v>937.88699999999994</v>
      </c>
      <c r="AU35" s="251">
        <v>1051.674</v>
      </c>
      <c r="AV35" s="251">
        <v>1183.932</v>
      </c>
      <c r="AW35" s="251">
        <v>1168.3969999999999</v>
      </c>
      <c r="AX35" s="251">
        <v>1140.5409999999999</v>
      </c>
      <c r="AY35" s="251">
        <v>805.28571428999999</v>
      </c>
      <c r="AZ35" s="251">
        <v>614.6</v>
      </c>
      <c r="BA35" s="340">
        <v>672.89359999999999</v>
      </c>
      <c r="BB35" s="340">
        <v>792.77829999999994</v>
      </c>
      <c r="BC35" s="340">
        <v>935.59879999999998</v>
      </c>
      <c r="BD35" s="340">
        <v>979.28099999999995</v>
      </c>
      <c r="BE35" s="340">
        <v>951.18960000000004</v>
      </c>
      <c r="BF35" s="340">
        <v>940.91470000000004</v>
      </c>
      <c r="BG35" s="340">
        <v>1035.7139999999999</v>
      </c>
      <c r="BH35" s="340">
        <v>1133.2950000000001</v>
      </c>
      <c r="BI35" s="340">
        <v>1140.9390000000001</v>
      </c>
      <c r="BJ35" s="340">
        <v>973.31290000000001</v>
      </c>
      <c r="BK35" s="340">
        <v>786.45119999999997</v>
      </c>
      <c r="BL35" s="340">
        <v>633.51440000000002</v>
      </c>
      <c r="BM35" s="340">
        <v>635.77530000000002</v>
      </c>
      <c r="BN35" s="340">
        <v>726.18989999999997</v>
      </c>
      <c r="BO35" s="340">
        <v>875.63969999999995</v>
      </c>
      <c r="BP35" s="340">
        <v>935.0136</v>
      </c>
      <c r="BQ35" s="340">
        <v>907.54700000000003</v>
      </c>
      <c r="BR35" s="340">
        <v>895.75779999999997</v>
      </c>
      <c r="BS35" s="340">
        <v>1021.403</v>
      </c>
      <c r="BT35" s="340">
        <v>1152.579</v>
      </c>
      <c r="BU35" s="340">
        <v>1158.2809999999999</v>
      </c>
      <c r="BV35" s="340">
        <v>1034.8409999999999</v>
      </c>
    </row>
    <row r="36" spans="1:74" ht="11.1" customHeight="1" x14ac:dyDescent="0.2">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127.85714286</v>
      </c>
      <c r="AZ36" s="251">
        <v>94.2</v>
      </c>
      <c r="BA36" s="340">
        <v>80.529340000000005</v>
      </c>
      <c r="BB36" s="340">
        <v>82.06635</v>
      </c>
      <c r="BC36" s="340">
        <v>101.9567</v>
      </c>
      <c r="BD36" s="340">
        <v>128.3843</v>
      </c>
      <c r="BE36" s="340">
        <v>143.2047</v>
      </c>
      <c r="BF36" s="340">
        <v>157.56180000000001</v>
      </c>
      <c r="BG36" s="340">
        <v>181.12190000000001</v>
      </c>
      <c r="BH36" s="340">
        <v>196.5581</v>
      </c>
      <c r="BI36" s="340">
        <v>191.8587</v>
      </c>
      <c r="BJ36" s="340">
        <v>169.1079</v>
      </c>
      <c r="BK36" s="340">
        <v>137.34309999999999</v>
      </c>
      <c r="BL36" s="340">
        <v>112.2213</v>
      </c>
      <c r="BM36" s="340">
        <v>101.34990000000001</v>
      </c>
      <c r="BN36" s="340">
        <v>102.6247</v>
      </c>
      <c r="BO36" s="340">
        <v>120.55159999999999</v>
      </c>
      <c r="BP36" s="340">
        <v>144.09649999999999</v>
      </c>
      <c r="BQ36" s="340">
        <v>165.65469999999999</v>
      </c>
      <c r="BR36" s="340">
        <v>186.6902</v>
      </c>
      <c r="BS36" s="340">
        <v>207.1027</v>
      </c>
      <c r="BT36" s="340">
        <v>219.63650000000001</v>
      </c>
      <c r="BU36" s="340">
        <v>212.25829999999999</v>
      </c>
      <c r="BV36" s="340">
        <v>187.0658</v>
      </c>
    </row>
    <row r="37" spans="1:74" ht="11.1" customHeight="1" x14ac:dyDescent="0.2">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274.221</v>
      </c>
      <c r="AR37" s="251">
        <v>245.62</v>
      </c>
      <c r="AS37" s="251">
        <v>243.86699999999999</v>
      </c>
      <c r="AT37" s="251">
        <v>242.035</v>
      </c>
      <c r="AU37" s="251">
        <v>247.56</v>
      </c>
      <c r="AV37" s="251">
        <v>257.24</v>
      </c>
      <c r="AW37" s="251">
        <v>266.32900000000001</v>
      </c>
      <c r="AX37" s="251">
        <v>218.25</v>
      </c>
      <c r="AY37" s="251">
        <v>189.57142856999999</v>
      </c>
      <c r="AZ37" s="251">
        <v>162.45714286</v>
      </c>
      <c r="BA37" s="340">
        <v>164.34039999999999</v>
      </c>
      <c r="BB37" s="340">
        <v>195.76820000000001</v>
      </c>
      <c r="BC37" s="340">
        <v>246.5103</v>
      </c>
      <c r="BD37" s="340">
        <v>289.43439999999998</v>
      </c>
      <c r="BE37" s="340">
        <v>272.04160000000002</v>
      </c>
      <c r="BF37" s="340">
        <v>280.76569999999998</v>
      </c>
      <c r="BG37" s="340">
        <v>299.75</v>
      </c>
      <c r="BH37" s="340">
        <v>323.30880000000002</v>
      </c>
      <c r="BI37" s="340">
        <v>315.52809999999999</v>
      </c>
      <c r="BJ37" s="340">
        <v>260.77260000000001</v>
      </c>
      <c r="BK37" s="340">
        <v>189.5772</v>
      </c>
      <c r="BL37" s="340">
        <v>166.47880000000001</v>
      </c>
      <c r="BM37" s="340">
        <v>165.47309999999999</v>
      </c>
      <c r="BN37" s="340">
        <v>190.8425</v>
      </c>
      <c r="BO37" s="340">
        <v>235.1018</v>
      </c>
      <c r="BP37" s="340">
        <v>271.82769999999999</v>
      </c>
      <c r="BQ37" s="340">
        <v>289.33800000000002</v>
      </c>
      <c r="BR37" s="340">
        <v>293.74529999999999</v>
      </c>
      <c r="BS37" s="340">
        <v>308.98500000000001</v>
      </c>
      <c r="BT37" s="340">
        <v>329.36320000000001</v>
      </c>
      <c r="BU37" s="340">
        <v>318.82420000000002</v>
      </c>
      <c r="BV37" s="340">
        <v>276.68270000000001</v>
      </c>
    </row>
    <row r="38" spans="1:74" ht="11.1" customHeight="1" x14ac:dyDescent="0.2">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23.815000000000001</v>
      </c>
      <c r="AZ38" s="247">
        <v>21.885999999999999</v>
      </c>
      <c r="BA38" s="313">
        <v>21.885999999999999</v>
      </c>
      <c r="BB38" s="313">
        <v>21.885999999999999</v>
      </c>
      <c r="BC38" s="313">
        <v>21.885999999999999</v>
      </c>
      <c r="BD38" s="313">
        <v>21.885999999999999</v>
      </c>
      <c r="BE38" s="313">
        <v>21.885999999999999</v>
      </c>
      <c r="BF38" s="313">
        <v>21.885999999999999</v>
      </c>
      <c r="BG38" s="313">
        <v>21.885999999999999</v>
      </c>
      <c r="BH38" s="313">
        <v>21.885999999999999</v>
      </c>
      <c r="BI38" s="313">
        <v>21.885999999999999</v>
      </c>
      <c r="BJ38" s="313">
        <v>21.885999999999999</v>
      </c>
      <c r="BK38" s="313">
        <v>21.885999999999999</v>
      </c>
      <c r="BL38" s="313">
        <v>21.885999999999999</v>
      </c>
      <c r="BM38" s="313">
        <v>21.885999999999999</v>
      </c>
      <c r="BN38" s="313">
        <v>21.885999999999999</v>
      </c>
      <c r="BO38" s="313">
        <v>21.885999999999999</v>
      </c>
      <c r="BP38" s="313">
        <v>21.885999999999999</v>
      </c>
      <c r="BQ38" s="313">
        <v>21.885999999999999</v>
      </c>
      <c r="BR38" s="313">
        <v>21.885999999999999</v>
      </c>
      <c r="BS38" s="313">
        <v>21.885999999999999</v>
      </c>
      <c r="BT38" s="313">
        <v>21.885999999999999</v>
      </c>
      <c r="BU38" s="313">
        <v>21.885999999999999</v>
      </c>
      <c r="BV38" s="313">
        <v>21.885999999999999</v>
      </c>
    </row>
    <row r="39" spans="1:74" s="406" customFormat="1" ht="12" customHeight="1" x14ac:dyDescent="0.2">
      <c r="A39" s="405"/>
      <c r="B39" s="785" t="s">
        <v>850</v>
      </c>
      <c r="C39" s="740"/>
      <c r="D39" s="740"/>
      <c r="E39" s="740"/>
      <c r="F39" s="740"/>
      <c r="G39" s="740"/>
      <c r="H39" s="740"/>
      <c r="I39" s="740"/>
      <c r="J39" s="740"/>
      <c r="K39" s="740"/>
      <c r="L39" s="740"/>
      <c r="M39" s="740"/>
      <c r="N39" s="740"/>
      <c r="O39" s="740"/>
      <c r="P39" s="740"/>
      <c r="Q39" s="734"/>
      <c r="AY39" s="474"/>
      <c r="AZ39" s="474"/>
      <c r="BA39" s="474"/>
      <c r="BB39" s="574"/>
      <c r="BC39" s="474"/>
      <c r="BD39" s="474"/>
      <c r="BE39" s="474"/>
      <c r="BF39" s="474"/>
      <c r="BG39" s="474"/>
      <c r="BH39" s="474"/>
      <c r="BI39" s="474"/>
      <c r="BJ39" s="474"/>
    </row>
    <row r="40" spans="1:74" s="406" customFormat="1" ht="12" customHeight="1" x14ac:dyDescent="0.2">
      <c r="A40" s="405"/>
      <c r="B40" s="798" t="s">
        <v>851</v>
      </c>
      <c r="C40" s="740"/>
      <c r="D40" s="740"/>
      <c r="E40" s="740"/>
      <c r="F40" s="740"/>
      <c r="G40" s="740"/>
      <c r="H40" s="740"/>
      <c r="I40" s="740"/>
      <c r="J40" s="740"/>
      <c r="K40" s="740"/>
      <c r="L40" s="740"/>
      <c r="M40" s="740"/>
      <c r="N40" s="740"/>
      <c r="O40" s="740"/>
      <c r="P40" s="740"/>
      <c r="Q40" s="734"/>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
      <c r="A41" s="405"/>
      <c r="B41" s="798" t="s">
        <v>852</v>
      </c>
      <c r="C41" s="740"/>
      <c r="D41" s="740"/>
      <c r="E41" s="740"/>
      <c r="F41" s="740"/>
      <c r="G41" s="740"/>
      <c r="H41" s="740"/>
      <c r="I41" s="740"/>
      <c r="J41" s="740"/>
      <c r="K41" s="740"/>
      <c r="L41" s="740"/>
      <c r="M41" s="740"/>
      <c r="N41" s="740"/>
      <c r="O41" s="740"/>
      <c r="P41" s="740"/>
      <c r="Q41" s="734"/>
      <c r="AY41" s="474"/>
      <c r="AZ41" s="474"/>
      <c r="BA41" s="474"/>
      <c r="BB41" s="474"/>
      <c r="BC41" s="474"/>
      <c r="BD41" s="474"/>
      <c r="BE41" s="474"/>
      <c r="BF41" s="474"/>
      <c r="BG41" s="474"/>
      <c r="BH41" s="474"/>
      <c r="BI41" s="474"/>
      <c r="BJ41" s="474"/>
    </row>
    <row r="42" spans="1:74" s="406" customFormat="1" ht="12" customHeight="1" x14ac:dyDescent="0.2">
      <c r="A42" s="405"/>
      <c r="B42" s="796" t="s">
        <v>1002</v>
      </c>
      <c r="C42" s="734"/>
      <c r="D42" s="734"/>
      <c r="E42" s="734"/>
      <c r="F42" s="734"/>
      <c r="G42" s="734"/>
      <c r="H42" s="734"/>
      <c r="I42" s="734"/>
      <c r="J42" s="734"/>
      <c r="K42" s="734"/>
      <c r="L42" s="734"/>
      <c r="M42" s="734"/>
      <c r="N42" s="734"/>
      <c r="O42" s="734"/>
      <c r="P42" s="734"/>
      <c r="Q42" s="734"/>
      <c r="AY42" s="474"/>
      <c r="AZ42" s="474"/>
      <c r="BA42" s="474"/>
      <c r="BB42" s="474"/>
      <c r="BC42" s="474"/>
      <c r="BD42" s="474"/>
      <c r="BE42" s="474"/>
      <c r="BF42" s="474"/>
      <c r="BG42" s="474"/>
      <c r="BH42" s="474"/>
      <c r="BI42" s="474"/>
      <c r="BJ42" s="474"/>
    </row>
    <row r="43" spans="1:74" s="268" customFormat="1" ht="12" customHeight="1" x14ac:dyDescent="0.2">
      <c r="A43" s="76"/>
      <c r="B43" s="754" t="s">
        <v>808</v>
      </c>
      <c r="C43" s="755"/>
      <c r="D43" s="755"/>
      <c r="E43" s="755"/>
      <c r="F43" s="755"/>
      <c r="G43" s="755"/>
      <c r="H43" s="755"/>
      <c r="I43" s="755"/>
      <c r="J43" s="755"/>
      <c r="K43" s="755"/>
      <c r="L43" s="755"/>
      <c r="M43" s="755"/>
      <c r="N43" s="755"/>
      <c r="O43" s="755"/>
      <c r="P43" s="755"/>
      <c r="Q43" s="755"/>
      <c r="AY43" s="473"/>
      <c r="AZ43" s="473"/>
      <c r="BA43" s="473"/>
      <c r="BB43" s="473"/>
      <c r="BC43" s="473"/>
      <c r="BD43" s="473"/>
      <c r="BE43" s="473"/>
      <c r="BF43" s="473"/>
      <c r="BG43" s="473"/>
      <c r="BH43" s="473"/>
      <c r="BI43" s="473"/>
      <c r="BJ43" s="473"/>
    </row>
    <row r="44" spans="1:74" s="406" customFormat="1" ht="12" customHeight="1" x14ac:dyDescent="0.2">
      <c r="A44" s="405"/>
      <c r="B44" s="799" t="s">
        <v>856</v>
      </c>
      <c r="C44" s="799"/>
      <c r="D44" s="799"/>
      <c r="E44" s="799"/>
      <c r="F44" s="799"/>
      <c r="G44" s="799"/>
      <c r="H44" s="799"/>
      <c r="I44" s="799"/>
      <c r="J44" s="799"/>
      <c r="K44" s="799"/>
      <c r="L44" s="799"/>
      <c r="M44" s="799"/>
      <c r="N44" s="799"/>
      <c r="O44" s="799"/>
      <c r="P44" s="799"/>
      <c r="Q44" s="734"/>
      <c r="AY44" s="474"/>
      <c r="AZ44" s="474"/>
      <c r="BA44" s="474"/>
      <c r="BB44" s="474"/>
      <c r="BC44" s="474"/>
      <c r="BD44" s="474"/>
      <c r="BE44" s="474"/>
      <c r="BF44" s="474"/>
      <c r="BG44" s="474"/>
      <c r="BH44" s="474"/>
      <c r="BI44" s="474"/>
      <c r="BJ44" s="474"/>
    </row>
    <row r="45" spans="1:74" s="406" customFormat="1" ht="12" customHeight="1" x14ac:dyDescent="0.2">
      <c r="A45" s="405"/>
      <c r="B45" s="775" t="str">
        <f>"Notes: "&amp;"EIA completed modeling and analysis for this report on " &amp;Dates!D2&amp;"."</f>
        <v>Notes: EIA completed modeling and analysis for this report on Thursday March 3, 2022.</v>
      </c>
      <c r="C45" s="797"/>
      <c r="D45" s="797"/>
      <c r="E45" s="797"/>
      <c r="F45" s="797"/>
      <c r="G45" s="797"/>
      <c r="H45" s="797"/>
      <c r="I45" s="797"/>
      <c r="J45" s="797"/>
      <c r="K45" s="797"/>
      <c r="L45" s="797"/>
      <c r="M45" s="797"/>
      <c r="N45" s="797"/>
      <c r="O45" s="797"/>
      <c r="P45" s="797"/>
      <c r="Q45" s="776"/>
      <c r="AY45" s="474"/>
      <c r="AZ45" s="474"/>
      <c r="BA45" s="474"/>
      <c r="BB45" s="474"/>
      <c r="BC45" s="474"/>
      <c r="BD45" s="474"/>
      <c r="BE45" s="474"/>
      <c r="BF45" s="474"/>
      <c r="BG45" s="474"/>
      <c r="BH45" s="474"/>
      <c r="BI45" s="474"/>
      <c r="BJ45" s="474"/>
    </row>
    <row r="46" spans="1:74" s="406" customFormat="1" ht="12" customHeight="1" x14ac:dyDescent="0.2">
      <c r="A46" s="405"/>
      <c r="B46" s="748" t="s">
        <v>351</v>
      </c>
      <c r="C46" s="747"/>
      <c r="D46" s="747"/>
      <c r="E46" s="747"/>
      <c r="F46" s="747"/>
      <c r="G46" s="747"/>
      <c r="H46" s="747"/>
      <c r="I46" s="747"/>
      <c r="J46" s="747"/>
      <c r="K46" s="747"/>
      <c r="L46" s="747"/>
      <c r="M46" s="747"/>
      <c r="N46" s="747"/>
      <c r="O46" s="747"/>
      <c r="P46" s="747"/>
      <c r="Q46" s="747"/>
      <c r="AY46" s="474"/>
      <c r="AZ46" s="474"/>
      <c r="BA46" s="474"/>
      <c r="BB46" s="474"/>
      <c r="BC46" s="474"/>
      <c r="BD46" s="474"/>
      <c r="BE46" s="474"/>
      <c r="BF46" s="474"/>
      <c r="BG46" s="474"/>
      <c r="BH46" s="474"/>
      <c r="BI46" s="474"/>
      <c r="BJ46" s="474"/>
    </row>
    <row r="47" spans="1:74" s="406" customFormat="1" ht="12" customHeight="1" x14ac:dyDescent="0.2">
      <c r="A47" s="405"/>
      <c r="B47" s="741" t="s">
        <v>857</v>
      </c>
      <c r="C47" s="740"/>
      <c r="D47" s="740"/>
      <c r="E47" s="740"/>
      <c r="F47" s="740"/>
      <c r="G47" s="740"/>
      <c r="H47" s="740"/>
      <c r="I47" s="740"/>
      <c r="J47" s="740"/>
      <c r="K47" s="740"/>
      <c r="L47" s="740"/>
      <c r="M47" s="740"/>
      <c r="N47" s="740"/>
      <c r="O47" s="740"/>
      <c r="P47" s="740"/>
      <c r="Q47" s="734"/>
      <c r="AY47" s="474"/>
      <c r="AZ47" s="474"/>
      <c r="BA47" s="474"/>
      <c r="BB47" s="474"/>
      <c r="BC47" s="474"/>
      <c r="BD47" s="474"/>
      <c r="BE47" s="474"/>
      <c r="BF47" s="474"/>
      <c r="BG47" s="474"/>
      <c r="BH47" s="474"/>
      <c r="BI47" s="474"/>
      <c r="BJ47" s="474"/>
    </row>
    <row r="48" spans="1:74" s="406" customFormat="1" ht="12" customHeight="1" x14ac:dyDescent="0.2">
      <c r="A48" s="405"/>
      <c r="B48" s="743" t="s">
        <v>831</v>
      </c>
      <c r="C48" s="744"/>
      <c r="D48" s="744"/>
      <c r="E48" s="744"/>
      <c r="F48" s="744"/>
      <c r="G48" s="744"/>
      <c r="H48" s="744"/>
      <c r="I48" s="744"/>
      <c r="J48" s="744"/>
      <c r="K48" s="744"/>
      <c r="L48" s="744"/>
      <c r="M48" s="744"/>
      <c r="N48" s="744"/>
      <c r="O48" s="744"/>
      <c r="P48" s="744"/>
      <c r="Q48" s="734"/>
      <c r="AY48" s="474"/>
      <c r="AZ48" s="474"/>
      <c r="BA48" s="474"/>
      <c r="BB48" s="474"/>
      <c r="BC48" s="474"/>
      <c r="BD48" s="590"/>
      <c r="BE48" s="590"/>
      <c r="BF48" s="590"/>
      <c r="BG48" s="474"/>
      <c r="BH48" s="474"/>
      <c r="BI48" s="474"/>
      <c r="BJ48" s="474"/>
    </row>
    <row r="49" spans="1:74" s="407" customFormat="1" ht="12" customHeight="1" x14ac:dyDescent="0.2">
      <c r="A49" s="393"/>
      <c r="B49" s="763" t="s">
        <v>1361</v>
      </c>
      <c r="C49" s="734"/>
      <c r="D49" s="734"/>
      <c r="E49" s="734"/>
      <c r="F49" s="734"/>
      <c r="G49" s="734"/>
      <c r="H49" s="734"/>
      <c r="I49" s="734"/>
      <c r="J49" s="734"/>
      <c r="K49" s="734"/>
      <c r="L49" s="734"/>
      <c r="M49" s="734"/>
      <c r="N49" s="734"/>
      <c r="O49" s="734"/>
      <c r="P49" s="734"/>
      <c r="Q49" s="734"/>
      <c r="AY49" s="475"/>
      <c r="AZ49" s="475"/>
      <c r="BA49" s="475"/>
      <c r="BB49" s="475"/>
      <c r="BC49" s="475"/>
      <c r="BD49" s="591"/>
      <c r="BE49" s="591"/>
      <c r="BF49" s="591"/>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54" customWidth="1"/>
    <col min="56" max="59" width="6.5703125" style="593" customWidth="1"/>
    <col min="60" max="62" width="6.5703125" style="354" customWidth="1"/>
    <col min="63" max="74" width="6.5703125" style="6" customWidth="1"/>
    <col min="75" max="16384" width="9.5703125" style="6"/>
  </cols>
  <sheetData>
    <row r="1" spans="1:74" ht="13.35" customHeight="1" x14ac:dyDescent="0.2">
      <c r="A1" s="758" t="s">
        <v>792</v>
      </c>
      <c r="B1" s="800" t="s">
        <v>1343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85"/>
    </row>
    <row r="2" spans="1:74" s="72"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324">
        <v>4.2586310000000003</v>
      </c>
      <c r="BB6" s="324">
        <v>4.0268280000000001</v>
      </c>
      <c r="BC6" s="324">
        <v>3.9437069999999999</v>
      </c>
      <c r="BD6" s="324">
        <v>3.9769610000000002</v>
      </c>
      <c r="BE6" s="324">
        <v>4.0159659999999997</v>
      </c>
      <c r="BF6" s="324">
        <v>4.0285859999999998</v>
      </c>
      <c r="BG6" s="324">
        <v>3.884544</v>
      </c>
      <c r="BH6" s="324">
        <v>3.8468200000000001</v>
      </c>
      <c r="BI6" s="324">
        <v>3.8833609999999998</v>
      </c>
      <c r="BJ6" s="324">
        <v>3.91066</v>
      </c>
      <c r="BK6" s="324">
        <v>4.0267470000000003</v>
      </c>
      <c r="BL6" s="324">
        <v>3.9612409999999998</v>
      </c>
      <c r="BM6" s="324">
        <v>3.692628</v>
      </c>
      <c r="BN6" s="324">
        <v>3.5923970000000001</v>
      </c>
      <c r="BO6" s="324">
        <v>3.5514640000000002</v>
      </c>
      <c r="BP6" s="324">
        <v>3.5984020000000001</v>
      </c>
      <c r="BQ6" s="324">
        <v>3.6368140000000002</v>
      </c>
      <c r="BR6" s="324">
        <v>3.6739980000000001</v>
      </c>
      <c r="BS6" s="324">
        <v>3.6533099999999998</v>
      </c>
      <c r="BT6" s="324">
        <v>3.7363179999999998</v>
      </c>
      <c r="BU6" s="324">
        <v>3.7881390000000001</v>
      </c>
      <c r="BV6" s="324">
        <v>3.8814489999999999</v>
      </c>
    </row>
    <row r="7" spans="1:74" ht="11.1" customHeight="1" x14ac:dyDescent="0.2">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352"/>
      <c r="BB7" s="352"/>
      <c r="BC7" s="352"/>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19.10725133</v>
      </c>
      <c r="AW8" s="208">
        <v>17.305908500000001</v>
      </c>
      <c r="AX8" s="208">
        <v>17.41809563</v>
      </c>
      <c r="AY8" s="208">
        <v>16.321159999999999</v>
      </c>
      <c r="AZ8" s="208">
        <v>16.059660000000001</v>
      </c>
      <c r="BA8" s="324">
        <v>15.87703</v>
      </c>
      <c r="BB8" s="324">
        <v>15.96236</v>
      </c>
      <c r="BC8" s="324">
        <v>16.417010000000001</v>
      </c>
      <c r="BD8" s="324">
        <v>17.116109999999999</v>
      </c>
      <c r="BE8" s="324">
        <v>18.624860000000002</v>
      </c>
      <c r="BF8" s="324">
        <v>18.968039999999998</v>
      </c>
      <c r="BG8" s="324">
        <v>18.19434</v>
      </c>
      <c r="BH8" s="324">
        <v>15.289870000000001</v>
      </c>
      <c r="BI8" s="324">
        <v>14.302300000000001</v>
      </c>
      <c r="BJ8" s="324">
        <v>14.047140000000001</v>
      </c>
      <c r="BK8" s="324">
        <v>13.817360000000001</v>
      </c>
      <c r="BL8" s="324">
        <v>13.83676</v>
      </c>
      <c r="BM8" s="324">
        <v>13.91081</v>
      </c>
      <c r="BN8" s="324">
        <v>14.262689999999999</v>
      </c>
      <c r="BO8" s="324">
        <v>14.964270000000001</v>
      </c>
      <c r="BP8" s="324">
        <v>15.865080000000001</v>
      </c>
      <c r="BQ8" s="324">
        <v>17.549219999999998</v>
      </c>
      <c r="BR8" s="324">
        <v>18.033919999999998</v>
      </c>
      <c r="BS8" s="324">
        <v>17.382169999999999</v>
      </c>
      <c r="BT8" s="324">
        <v>14.6068</v>
      </c>
      <c r="BU8" s="324">
        <v>13.75104</v>
      </c>
      <c r="BV8" s="324">
        <v>13.60952</v>
      </c>
    </row>
    <row r="9" spans="1:74" ht="11.1" customHeight="1" x14ac:dyDescent="0.2">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20.54259046</v>
      </c>
      <c r="AU9" s="208">
        <v>19.871860099999999</v>
      </c>
      <c r="AV9" s="208">
        <v>19.61658555</v>
      </c>
      <c r="AW9" s="208">
        <v>14.340798700000001</v>
      </c>
      <c r="AX9" s="208">
        <v>13.05510958</v>
      </c>
      <c r="AY9" s="208">
        <v>11.89325</v>
      </c>
      <c r="AZ9" s="208">
        <v>11.806010000000001</v>
      </c>
      <c r="BA9" s="324">
        <v>12.05105</v>
      </c>
      <c r="BB9" s="324">
        <v>12.38546</v>
      </c>
      <c r="BC9" s="324">
        <v>14.17962</v>
      </c>
      <c r="BD9" s="324">
        <v>16.817319999999999</v>
      </c>
      <c r="BE9" s="324">
        <v>17.892769999999999</v>
      </c>
      <c r="BF9" s="324">
        <v>18.41893</v>
      </c>
      <c r="BG9" s="324">
        <v>17.695620000000002</v>
      </c>
      <c r="BH9" s="324">
        <v>14.919700000000001</v>
      </c>
      <c r="BI9" s="324">
        <v>12.14425</v>
      </c>
      <c r="BJ9" s="324">
        <v>10.903269999999999</v>
      </c>
      <c r="BK9" s="324">
        <v>10.673209999999999</v>
      </c>
      <c r="BL9" s="324">
        <v>10.786250000000001</v>
      </c>
      <c r="BM9" s="324">
        <v>11.131</v>
      </c>
      <c r="BN9" s="324">
        <v>11.58995</v>
      </c>
      <c r="BO9" s="324">
        <v>13.477880000000001</v>
      </c>
      <c r="BP9" s="324">
        <v>16.192150000000002</v>
      </c>
      <c r="BQ9" s="324">
        <v>17.312270000000002</v>
      </c>
      <c r="BR9" s="324">
        <v>17.87396</v>
      </c>
      <c r="BS9" s="324">
        <v>17.18516</v>
      </c>
      <c r="BT9" s="324">
        <v>14.45111</v>
      </c>
      <c r="BU9" s="324">
        <v>11.71965</v>
      </c>
      <c r="BV9" s="324">
        <v>10.51031</v>
      </c>
    </row>
    <row r="10" spans="1:74" ht="11.1" customHeight="1" x14ac:dyDescent="0.2">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10.45703067</v>
      </c>
      <c r="AQ10" s="208">
        <v>12.96582424</v>
      </c>
      <c r="AR10" s="208">
        <v>19.750720980000001</v>
      </c>
      <c r="AS10" s="208">
        <v>21.96627432</v>
      </c>
      <c r="AT10" s="208">
        <v>23.010558870000001</v>
      </c>
      <c r="AU10" s="208">
        <v>22.15499771</v>
      </c>
      <c r="AV10" s="208">
        <v>15.873791300000001</v>
      </c>
      <c r="AW10" s="208">
        <v>11.05067109</v>
      </c>
      <c r="AX10" s="208">
        <v>10.469917329999999</v>
      </c>
      <c r="AY10" s="208">
        <v>9.1562590000000004</v>
      </c>
      <c r="AZ10" s="208">
        <v>9.5942919999999994</v>
      </c>
      <c r="BA10" s="324">
        <v>10.01299</v>
      </c>
      <c r="BB10" s="324">
        <v>10.82329</v>
      </c>
      <c r="BC10" s="324">
        <v>13.00038</v>
      </c>
      <c r="BD10" s="324">
        <v>16.090520000000001</v>
      </c>
      <c r="BE10" s="324">
        <v>18.08409</v>
      </c>
      <c r="BF10" s="324">
        <v>18.563289999999999</v>
      </c>
      <c r="BG10" s="324">
        <v>16.59806</v>
      </c>
      <c r="BH10" s="324">
        <v>11.7035</v>
      </c>
      <c r="BI10" s="324">
        <v>9.2008449999999993</v>
      </c>
      <c r="BJ10" s="324">
        <v>8.3706619999999994</v>
      </c>
      <c r="BK10" s="324">
        <v>8.3073739999999994</v>
      </c>
      <c r="BL10" s="324">
        <v>8.4323969999999999</v>
      </c>
      <c r="BM10" s="324">
        <v>8.8266229999999997</v>
      </c>
      <c r="BN10" s="324">
        <v>9.7705870000000008</v>
      </c>
      <c r="BO10" s="324">
        <v>12.073040000000001</v>
      </c>
      <c r="BP10" s="324">
        <v>15.266170000000001</v>
      </c>
      <c r="BQ10" s="324">
        <v>17.357230000000001</v>
      </c>
      <c r="BR10" s="324">
        <v>17.926670000000001</v>
      </c>
      <c r="BS10" s="324">
        <v>16.068739999999998</v>
      </c>
      <c r="BT10" s="324">
        <v>11.2843</v>
      </c>
      <c r="BU10" s="324">
        <v>8.8793439999999997</v>
      </c>
      <c r="BV10" s="324">
        <v>8.1320700000000006</v>
      </c>
    </row>
    <row r="11" spans="1:74" ht="11.1" customHeight="1" x14ac:dyDescent="0.2">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9.7360416109999992</v>
      </c>
      <c r="AQ11" s="208">
        <v>12.00159081</v>
      </c>
      <c r="AR11" s="208">
        <v>17.51235853</v>
      </c>
      <c r="AS11" s="208">
        <v>19.738663259999999</v>
      </c>
      <c r="AT11" s="208">
        <v>20.98574283</v>
      </c>
      <c r="AU11" s="208">
        <v>20.2315033</v>
      </c>
      <c r="AV11" s="208">
        <v>16.877949569999998</v>
      </c>
      <c r="AW11" s="208">
        <v>12.487540109999999</v>
      </c>
      <c r="AX11" s="208">
        <v>11.62513247</v>
      </c>
      <c r="AY11" s="208">
        <v>10.356909999999999</v>
      </c>
      <c r="AZ11" s="208">
        <v>10.29209</v>
      </c>
      <c r="BA11" s="324">
        <v>10.65615</v>
      </c>
      <c r="BB11" s="324">
        <v>11.435140000000001</v>
      </c>
      <c r="BC11" s="324">
        <v>13.17024</v>
      </c>
      <c r="BD11" s="324">
        <v>16.612719999999999</v>
      </c>
      <c r="BE11" s="324">
        <v>18.738810000000001</v>
      </c>
      <c r="BF11" s="324">
        <v>19.18047</v>
      </c>
      <c r="BG11" s="324">
        <v>17.518940000000001</v>
      </c>
      <c r="BH11" s="324">
        <v>13.49475</v>
      </c>
      <c r="BI11" s="324">
        <v>10.27375</v>
      </c>
      <c r="BJ11" s="324">
        <v>9.0354510000000001</v>
      </c>
      <c r="BK11" s="324">
        <v>8.6441839999999992</v>
      </c>
      <c r="BL11" s="324">
        <v>8.8392850000000003</v>
      </c>
      <c r="BM11" s="324">
        <v>9.1603239999999992</v>
      </c>
      <c r="BN11" s="324">
        <v>10.107620000000001</v>
      </c>
      <c r="BO11" s="324">
        <v>12.01085</v>
      </c>
      <c r="BP11" s="324">
        <v>15.60867</v>
      </c>
      <c r="BQ11" s="324">
        <v>17.864709999999999</v>
      </c>
      <c r="BR11" s="324">
        <v>18.41404</v>
      </c>
      <c r="BS11" s="324">
        <v>16.845140000000001</v>
      </c>
      <c r="BT11" s="324">
        <v>12.91986</v>
      </c>
      <c r="BU11" s="324">
        <v>9.8128930000000008</v>
      </c>
      <c r="BV11" s="324">
        <v>8.6600099999999998</v>
      </c>
    </row>
    <row r="12" spans="1:74" ht="11.1" customHeight="1" x14ac:dyDescent="0.2">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11.399166279999999</v>
      </c>
      <c r="AN12" s="208">
        <v>11.70264847</v>
      </c>
      <c r="AO12" s="208">
        <v>13.36601239</v>
      </c>
      <c r="AP12" s="208">
        <v>14.98775826</v>
      </c>
      <c r="AQ12" s="208">
        <v>19.26256484</v>
      </c>
      <c r="AR12" s="208">
        <v>24.261577840000001</v>
      </c>
      <c r="AS12" s="208">
        <v>27.049645909999999</v>
      </c>
      <c r="AT12" s="208">
        <v>27.752047099999999</v>
      </c>
      <c r="AU12" s="208">
        <v>27.796740360000001</v>
      </c>
      <c r="AV12" s="208">
        <v>24.71010738</v>
      </c>
      <c r="AW12" s="208">
        <v>15.394957229999999</v>
      </c>
      <c r="AX12" s="208">
        <v>15.40905334</v>
      </c>
      <c r="AY12" s="208">
        <v>13.29895</v>
      </c>
      <c r="AZ12" s="208">
        <v>13.700570000000001</v>
      </c>
      <c r="BA12" s="324">
        <v>13.858269999999999</v>
      </c>
      <c r="BB12" s="324">
        <v>15.676489999999999</v>
      </c>
      <c r="BC12" s="324">
        <v>19.10406</v>
      </c>
      <c r="BD12" s="324">
        <v>22.41188</v>
      </c>
      <c r="BE12" s="324">
        <v>23.945070000000001</v>
      </c>
      <c r="BF12" s="324">
        <v>24.27534</v>
      </c>
      <c r="BG12" s="324">
        <v>23.497540000000001</v>
      </c>
      <c r="BH12" s="324">
        <v>18.519220000000001</v>
      </c>
      <c r="BI12" s="324">
        <v>13.56889</v>
      </c>
      <c r="BJ12" s="324">
        <v>12.126010000000001</v>
      </c>
      <c r="BK12" s="324">
        <v>11.88673</v>
      </c>
      <c r="BL12" s="324">
        <v>11.901730000000001</v>
      </c>
      <c r="BM12" s="324">
        <v>12.378579999999999</v>
      </c>
      <c r="BN12" s="324">
        <v>14.41006</v>
      </c>
      <c r="BO12" s="324">
        <v>18.02543</v>
      </c>
      <c r="BP12" s="324">
        <v>21.476089999999999</v>
      </c>
      <c r="BQ12" s="324">
        <v>23.128699999999998</v>
      </c>
      <c r="BR12" s="324">
        <v>23.553090000000001</v>
      </c>
      <c r="BS12" s="324">
        <v>22.85568</v>
      </c>
      <c r="BT12" s="324">
        <v>17.96808</v>
      </c>
      <c r="BU12" s="324">
        <v>13.115220000000001</v>
      </c>
      <c r="BV12" s="324">
        <v>11.753439999999999</v>
      </c>
    </row>
    <row r="13" spans="1:74" ht="11.1" customHeight="1" x14ac:dyDescent="0.2">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22.575409950000001</v>
      </c>
      <c r="AV13" s="208">
        <v>19.57641623</v>
      </c>
      <c r="AW13" s="208">
        <v>13.04901989</v>
      </c>
      <c r="AX13" s="208">
        <v>13.595274890000001</v>
      </c>
      <c r="AY13" s="208">
        <v>11.797879999999999</v>
      </c>
      <c r="AZ13" s="208">
        <v>11.386380000000001</v>
      </c>
      <c r="BA13" s="324">
        <v>12.359120000000001</v>
      </c>
      <c r="BB13" s="324">
        <v>13.698980000000001</v>
      </c>
      <c r="BC13" s="324">
        <v>17.683820000000001</v>
      </c>
      <c r="BD13" s="324">
        <v>20.639679999999998</v>
      </c>
      <c r="BE13" s="324">
        <v>22.423539999999999</v>
      </c>
      <c r="BF13" s="324">
        <v>23.868819999999999</v>
      </c>
      <c r="BG13" s="324">
        <v>23.185400000000001</v>
      </c>
      <c r="BH13" s="324">
        <v>19.780059999999999</v>
      </c>
      <c r="BI13" s="324">
        <v>14.58099</v>
      </c>
      <c r="BJ13" s="324">
        <v>12.536530000000001</v>
      </c>
      <c r="BK13" s="324">
        <v>11.97176</v>
      </c>
      <c r="BL13" s="324">
        <v>12.08539</v>
      </c>
      <c r="BM13" s="324">
        <v>12.62303</v>
      </c>
      <c r="BN13" s="324">
        <v>14.62931</v>
      </c>
      <c r="BO13" s="324">
        <v>17.97899</v>
      </c>
      <c r="BP13" s="324">
        <v>21.387029999999999</v>
      </c>
      <c r="BQ13" s="324">
        <v>23.12649</v>
      </c>
      <c r="BR13" s="324">
        <v>24.151340000000001</v>
      </c>
      <c r="BS13" s="324">
        <v>23.595890000000001</v>
      </c>
      <c r="BT13" s="324">
        <v>20.020289999999999</v>
      </c>
      <c r="BU13" s="324">
        <v>15.07203</v>
      </c>
      <c r="BV13" s="324">
        <v>12.94815</v>
      </c>
    </row>
    <row r="14" spans="1:74" ht="11.1" customHeight="1" x14ac:dyDescent="0.2">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13.515865140000001</v>
      </c>
      <c r="AQ14" s="208">
        <v>16.39412797</v>
      </c>
      <c r="AR14" s="208">
        <v>20.075843209999999</v>
      </c>
      <c r="AS14" s="208">
        <v>22.599225799999999</v>
      </c>
      <c r="AT14" s="208">
        <v>24.747817529999999</v>
      </c>
      <c r="AU14" s="208">
        <v>24.017998949999999</v>
      </c>
      <c r="AV14" s="208">
        <v>23.113279930000001</v>
      </c>
      <c r="AW14" s="208">
        <v>16.246909590000001</v>
      </c>
      <c r="AX14" s="208">
        <v>17.288242610000001</v>
      </c>
      <c r="AY14" s="208">
        <v>12.99644</v>
      </c>
      <c r="AZ14" s="208">
        <v>10.8217</v>
      </c>
      <c r="BA14" s="324">
        <v>11.70795</v>
      </c>
      <c r="BB14" s="324">
        <v>13.915979999999999</v>
      </c>
      <c r="BC14" s="324">
        <v>16.821259999999999</v>
      </c>
      <c r="BD14" s="324">
        <v>19.097629999999999</v>
      </c>
      <c r="BE14" s="324">
        <v>20.700959999999998</v>
      </c>
      <c r="BF14" s="324">
        <v>22.250509999999998</v>
      </c>
      <c r="BG14" s="324">
        <v>21.34591</v>
      </c>
      <c r="BH14" s="324">
        <v>19.31127</v>
      </c>
      <c r="BI14" s="324">
        <v>13.47429</v>
      </c>
      <c r="BJ14" s="324">
        <v>9.9344180000000009</v>
      </c>
      <c r="BK14" s="324">
        <v>8.9447290000000006</v>
      </c>
      <c r="BL14" s="324">
        <v>9.0064299999999999</v>
      </c>
      <c r="BM14" s="324">
        <v>10.06819</v>
      </c>
      <c r="BN14" s="324">
        <v>12.54853</v>
      </c>
      <c r="BO14" s="324">
        <v>15.763809999999999</v>
      </c>
      <c r="BP14" s="324">
        <v>18.249500000000001</v>
      </c>
      <c r="BQ14" s="324">
        <v>20.00798</v>
      </c>
      <c r="BR14" s="324">
        <v>21.646519999999999</v>
      </c>
      <c r="BS14" s="324">
        <v>20.766570000000002</v>
      </c>
      <c r="BT14" s="324">
        <v>18.844899999999999</v>
      </c>
      <c r="BU14" s="324">
        <v>13.2218</v>
      </c>
      <c r="BV14" s="324">
        <v>9.7688129999999997</v>
      </c>
    </row>
    <row r="15" spans="1:74" ht="11.1" customHeight="1" x14ac:dyDescent="0.2">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8.2805280470000007</v>
      </c>
      <c r="AP15" s="208">
        <v>9.4840670009999997</v>
      </c>
      <c r="AQ15" s="208">
        <v>11.01392031</v>
      </c>
      <c r="AR15" s="208">
        <v>13.06629809</v>
      </c>
      <c r="AS15" s="208">
        <v>15.670977819999999</v>
      </c>
      <c r="AT15" s="208">
        <v>15.714551820000001</v>
      </c>
      <c r="AU15" s="208">
        <v>15.381007110000001</v>
      </c>
      <c r="AV15" s="208">
        <v>12.42107805</v>
      </c>
      <c r="AW15" s="208">
        <v>10.97927295</v>
      </c>
      <c r="AX15" s="208">
        <v>10.235973980000001</v>
      </c>
      <c r="AY15" s="208">
        <v>9.5774559999999997</v>
      </c>
      <c r="AZ15" s="208">
        <v>9.4369440000000004</v>
      </c>
      <c r="BA15" s="324">
        <v>9.784891</v>
      </c>
      <c r="BB15" s="324">
        <v>10.23973</v>
      </c>
      <c r="BC15" s="324">
        <v>11.150499999999999</v>
      </c>
      <c r="BD15" s="324">
        <v>13.25977</v>
      </c>
      <c r="BE15" s="324">
        <v>14.826739999999999</v>
      </c>
      <c r="BF15" s="324">
        <v>15.07551</v>
      </c>
      <c r="BG15" s="324">
        <v>14.018700000000001</v>
      </c>
      <c r="BH15" s="324">
        <v>11.05462</v>
      </c>
      <c r="BI15" s="324">
        <v>9.06114</v>
      </c>
      <c r="BJ15" s="324">
        <v>8.6307290000000005</v>
      </c>
      <c r="BK15" s="324">
        <v>8.3803210000000004</v>
      </c>
      <c r="BL15" s="324">
        <v>8.6445939999999997</v>
      </c>
      <c r="BM15" s="324">
        <v>8.8305279999999993</v>
      </c>
      <c r="BN15" s="324">
        <v>9.3332789999999992</v>
      </c>
      <c r="BO15" s="324">
        <v>10.323309999999999</v>
      </c>
      <c r="BP15" s="324">
        <v>12.551460000000001</v>
      </c>
      <c r="BQ15" s="324">
        <v>14.203720000000001</v>
      </c>
      <c r="BR15" s="324">
        <v>14.53288</v>
      </c>
      <c r="BS15" s="324">
        <v>13.54753</v>
      </c>
      <c r="BT15" s="324">
        <v>10.659890000000001</v>
      </c>
      <c r="BU15" s="324">
        <v>8.7533220000000007</v>
      </c>
      <c r="BV15" s="324">
        <v>8.3853679999999997</v>
      </c>
    </row>
    <row r="16" spans="1:74" ht="11.1" customHeight="1" x14ac:dyDescent="0.2">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14.1769117</v>
      </c>
      <c r="AP16" s="208">
        <v>14.756214440000001</v>
      </c>
      <c r="AQ16" s="208">
        <v>14.94528678</v>
      </c>
      <c r="AR16" s="208">
        <v>15.544251109999999</v>
      </c>
      <c r="AS16" s="208">
        <v>15.89468228</v>
      </c>
      <c r="AT16" s="208">
        <v>16.007454249999999</v>
      </c>
      <c r="AU16" s="208">
        <v>15.82565134</v>
      </c>
      <c r="AV16" s="208">
        <v>16.210349239999999</v>
      </c>
      <c r="AW16" s="208">
        <v>16.164597709999999</v>
      </c>
      <c r="AX16" s="208">
        <v>16.729976629999999</v>
      </c>
      <c r="AY16" s="208">
        <v>16.421800000000001</v>
      </c>
      <c r="AZ16" s="208">
        <v>16.094159999999999</v>
      </c>
      <c r="BA16" s="324">
        <v>15.869619999999999</v>
      </c>
      <c r="BB16" s="324">
        <v>15.76735</v>
      </c>
      <c r="BC16" s="324">
        <v>16.35116</v>
      </c>
      <c r="BD16" s="324">
        <v>16.475359999999998</v>
      </c>
      <c r="BE16" s="324">
        <v>16.513459999999998</v>
      </c>
      <c r="BF16" s="324">
        <v>16.55078</v>
      </c>
      <c r="BG16" s="324">
        <v>16.2242</v>
      </c>
      <c r="BH16" s="324">
        <v>15.709619999999999</v>
      </c>
      <c r="BI16" s="324">
        <v>14.744680000000001</v>
      </c>
      <c r="BJ16" s="324">
        <v>15.00478</v>
      </c>
      <c r="BK16" s="324">
        <v>15.128349999999999</v>
      </c>
      <c r="BL16" s="324">
        <v>15.004530000000001</v>
      </c>
      <c r="BM16" s="324">
        <v>14.97114</v>
      </c>
      <c r="BN16" s="324">
        <v>15.03288</v>
      </c>
      <c r="BO16" s="324">
        <v>15.76797</v>
      </c>
      <c r="BP16" s="324">
        <v>16.002410000000001</v>
      </c>
      <c r="BQ16" s="324">
        <v>16.12819</v>
      </c>
      <c r="BR16" s="324">
        <v>16.287009999999999</v>
      </c>
      <c r="BS16" s="324">
        <v>16.058150000000001</v>
      </c>
      <c r="BT16" s="324">
        <v>15.641999999999999</v>
      </c>
      <c r="BU16" s="324">
        <v>14.76254</v>
      </c>
      <c r="BV16" s="324">
        <v>15.090859999999999</v>
      </c>
    </row>
    <row r="17" spans="1:74" ht="11.1" customHeight="1" x14ac:dyDescent="0.2">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20.98</v>
      </c>
      <c r="AU17" s="208">
        <v>20.25</v>
      </c>
      <c r="AV17" s="208">
        <v>17.5</v>
      </c>
      <c r="AW17" s="208">
        <v>13.29</v>
      </c>
      <c r="AX17" s="208">
        <v>13.13</v>
      </c>
      <c r="AY17" s="208">
        <v>11.74418</v>
      </c>
      <c r="AZ17" s="208">
        <v>11.60971</v>
      </c>
      <c r="BA17" s="324">
        <v>12.136699999999999</v>
      </c>
      <c r="BB17" s="324">
        <v>12.846109999999999</v>
      </c>
      <c r="BC17" s="324">
        <v>14.76975</v>
      </c>
      <c r="BD17" s="324">
        <v>17.212109999999999</v>
      </c>
      <c r="BE17" s="324">
        <v>18.549589999999998</v>
      </c>
      <c r="BF17" s="324">
        <v>19.11788</v>
      </c>
      <c r="BG17" s="324">
        <v>18.03173</v>
      </c>
      <c r="BH17" s="324">
        <v>14.39775</v>
      </c>
      <c r="BI17" s="324">
        <v>11.606439999999999</v>
      </c>
      <c r="BJ17" s="324">
        <v>10.62227</v>
      </c>
      <c r="BK17" s="324">
        <v>10.332140000000001</v>
      </c>
      <c r="BL17" s="324">
        <v>10.36792</v>
      </c>
      <c r="BM17" s="324">
        <v>10.91262</v>
      </c>
      <c r="BN17" s="324">
        <v>11.82292</v>
      </c>
      <c r="BO17" s="324">
        <v>13.918609999999999</v>
      </c>
      <c r="BP17" s="324">
        <v>16.530159999999999</v>
      </c>
      <c r="BQ17" s="324">
        <v>17.966570000000001</v>
      </c>
      <c r="BR17" s="324">
        <v>18.61317</v>
      </c>
      <c r="BS17" s="324">
        <v>17.59507</v>
      </c>
      <c r="BT17" s="324">
        <v>14.02589</v>
      </c>
      <c r="BU17" s="324">
        <v>11.3005</v>
      </c>
      <c r="BV17" s="324">
        <v>10.375859999999999</v>
      </c>
    </row>
    <row r="18" spans="1:74" ht="11.1" customHeight="1" x14ac:dyDescent="0.2">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12.79344931</v>
      </c>
      <c r="AW19" s="208">
        <v>12.91294678</v>
      </c>
      <c r="AX19" s="208">
        <v>12.299012210000001</v>
      </c>
      <c r="AY19" s="208">
        <v>11.9931</v>
      </c>
      <c r="AZ19" s="208">
        <v>11.957700000000001</v>
      </c>
      <c r="BA19" s="324">
        <v>11.88401</v>
      </c>
      <c r="BB19" s="324">
        <v>11.96002</v>
      </c>
      <c r="BC19" s="324">
        <v>11.76801</v>
      </c>
      <c r="BD19" s="324">
        <v>11.42123</v>
      </c>
      <c r="BE19" s="324">
        <v>11.315519999999999</v>
      </c>
      <c r="BF19" s="324">
        <v>11.239879999999999</v>
      </c>
      <c r="BG19" s="324">
        <v>11.1356</v>
      </c>
      <c r="BH19" s="324">
        <v>10.586309999999999</v>
      </c>
      <c r="BI19" s="324">
        <v>10.748559999999999</v>
      </c>
      <c r="BJ19" s="324">
        <v>10.984870000000001</v>
      </c>
      <c r="BK19" s="324">
        <v>11.124700000000001</v>
      </c>
      <c r="BL19" s="324">
        <v>11.112629999999999</v>
      </c>
      <c r="BM19" s="324">
        <v>11.0556</v>
      </c>
      <c r="BN19" s="324">
        <v>11.19955</v>
      </c>
      <c r="BO19" s="324">
        <v>11.075150000000001</v>
      </c>
      <c r="BP19" s="324">
        <v>10.792389999999999</v>
      </c>
      <c r="BQ19" s="324">
        <v>10.73385</v>
      </c>
      <c r="BR19" s="324">
        <v>10.696</v>
      </c>
      <c r="BS19" s="324">
        <v>10.6279</v>
      </c>
      <c r="BT19" s="324">
        <v>10.12689</v>
      </c>
      <c r="BU19" s="324">
        <v>10.34446</v>
      </c>
      <c r="BV19" s="324">
        <v>10.625</v>
      </c>
    </row>
    <row r="20" spans="1:74" ht="11.1" customHeight="1" x14ac:dyDescent="0.2">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7.770724682</v>
      </c>
      <c r="AS20" s="208">
        <v>7.9413858609999997</v>
      </c>
      <c r="AT20" s="208">
        <v>7.9369583859999997</v>
      </c>
      <c r="AU20" s="208">
        <v>8.0729389640000004</v>
      </c>
      <c r="AV20" s="208">
        <v>9.4235965220000004</v>
      </c>
      <c r="AW20" s="208">
        <v>10.025452639999999</v>
      </c>
      <c r="AX20" s="208">
        <v>10.444088320000001</v>
      </c>
      <c r="AY20" s="208">
        <v>9.9694509999999994</v>
      </c>
      <c r="AZ20" s="208">
        <v>10.060449999999999</v>
      </c>
      <c r="BA20" s="324">
        <v>10.076639999999999</v>
      </c>
      <c r="BB20" s="324">
        <v>9.5210279999999994</v>
      </c>
      <c r="BC20" s="324">
        <v>9.3617989999999995</v>
      </c>
      <c r="BD20" s="324">
        <v>9.0773480000000006</v>
      </c>
      <c r="BE20" s="324">
        <v>8.6621369999999995</v>
      </c>
      <c r="BF20" s="324">
        <v>8.4237439999999992</v>
      </c>
      <c r="BG20" s="324">
        <v>8.3512920000000008</v>
      </c>
      <c r="BH20" s="324">
        <v>8.5193729999999999</v>
      </c>
      <c r="BI20" s="324">
        <v>8.6079509999999999</v>
      </c>
      <c r="BJ20" s="324">
        <v>8.7625329999999995</v>
      </c>
      <c r="BK20" s="324">
        <v>8.7397629999999999</v>
      </c>
      <c r="BL20" s="324">
        <v>8.8472670000000004</v>
      </c>
      <c r="BM20" s="324">
        <v>8.9613700000000005</v>
      </c>
      <c r="BN20" s="324">
        <v>8.5120050000000003</v>
      </c>
      <c r="BO20" s="324">
        <v>8.4474699999999991</v>
      </c>
      <c r="BP20" s="324">
        <v>8.2461920000000006</v>
      </c>
      <c r="BQ20" s="324">
        <v>7.8986580000000002</v>
      </c>
      <c r="BR20" s="324">
        <v>7.7197129999999996</v>
      </c>
      <c r="BS20" s="324">
        <v>7.7098019999999998</v>
      </c>
      <c r="BT20" s="324">
        <v>7.9454419999999999</v>
      </c>
      <c r="BU20" s="324">
        <v>8.0960059999999991</v>
      </c>
      <c r="BV20" s="324">
        <v>8.3077170000000002</v>
      </c>
    </row>
    <row r="21" spans="1:74" ht="11.1" customHeight="1" x14ac:dyDescent="0.2">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7.5786056759999996</v>
      </c>
      <c r="AQ21" s="208">
        <v>8.9231780000000001</v>
      </c>
      <c r="AR21" s="208">
        <v>10.79400547</v>
      </c>
      <c r="AS21" s="208">
        <v>10.59741438</v>
      </c>
      <c r="AT21" s="208">
        <v>11.054641950000001</v>
      </c>
      <c r="AU21" s="208">
        <v>11.39039698</v>
      </c>
      <c r="AV21" s="208">
        <v>9.8378740820000008</v>
      </c>
      <c r="AW21" s="208">
        <v>8.4099766999999996</v>
      </c>
      <c r="AX21" s="208">
        <v>8.5305399039999994</v>
      </c>
      <c r="AY21" s="208">
        <v>7.9053420000000001</v>
      </c>
      <c r="AZ21" s="208">
        <v>8.1181809999999999</v>
      </c>
      <c r="BA21" s="324">
        <v>8.3542430000000003</v>
      </c>
      <c r="BB21" s="324">
        <v>8.5112260000000006</v>
      </c>
      <c r="BC21" s="324">
        <v>9.1950269999999996</v>
      </c>
      <c r="BD21" s="324">
        <v>9.9233279999999997</v>
      </c>
      <c r="BE21" s="324">
        <v>10.14152</v>
      </c>
      <c r="BF21" s="324">
        <v>9.9605250000000005</v>
      </c>
      <c r="BG21" s="324">
        <v>9.2897660000000002</v>
      </c>
      <c r="BH21" s="324">
        <v>7.8666219999999996</v>
      </c>
      <c r="BI21" s="324">
        <v>7.3897599999999999</v>
      </c>
      <c r="BJ21" s="324">
        <v>7.3295700000000004</v>
      </c>
      <c r="BK21" s="324">
        <v>7.3177890000000003</v>
      </c>
      <c r="BL21" s="324">
        <v>7.3354540000000004</v>
      </c>
      <c r="BM21" s="324">
        <v>7.4400510000000004</v>
      </c>
      <c r="BN21" s="324">
        <v>7.6803980000000003</v>
      </c>
      <c r="BO21" s="324">
        <v>8.4790980000000005</v>
      </c>
      <c r="BP21" s="324">
        <v>9.2990779999999997</v>
      </c>
      <c r="BQ21" s="324">
        <v>9.6111170000000001</v>
      </c>
      <c r="BR21" s="324">
        <v>9.5038929999999997</v>
      </c>
      <c r="BS21" s="324">
        <v>8.9008050000000001</v>
      </c>
      <c r="BT21" s="324">
        <v>7.562392</v>
      </c>
      <c r="BU21" s="324">
        <v>7.1978989999999996</v>
      </c>
      <c r="BV21" s="324">
        <v>7.2036889999999998</v>
      </c>
    </row>
    <row r="22" spans="1:74" ht="11.1" customHeight="1" x14ac:dyDescent="0.2">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7.1361648960000004</v>
      </c>
      <c r="AQ22" s="208">
        <v>7.825486765</v>
      </c>
      <c r="AR22" s="208">
        <v>8.9445951039999994</v>
      </c>
      <c r="AS22" s="208">
        <v>9.6418791289999994</v>
      </c>
      <c r="AT22" s="208">
        <v>10.035316630000001</v>
      </c>
      <c r="AU22" s="208">
        <v>10.121836569999999</v>
      </c>
      <c r="AV22" s="208">
        <v>10.26715862</v>
      </c>
      <c r="AW22" s="208">
        <v>10.485589969999999</v>
      </c>
      <c r="AX22" s="208">
        <v>9.9594550169999998</v>
      </c>
      <c r="AY22" s="208">
        <v>8.9510950000000005</v>
      </c>
      <c r="AZ22" s="208">
        <v>8.8593259999999994</v>
      </c>
      <c r="BA22" s="324">
        <v>8.9959150000000001</v>
      </c>
      <c r="BB22" s="324">
        <v>8.7928639999999998</v>
      </c>
      <c r="BC22" s="324">
        <v>8.8745229999999999</v>
      </c>
      <c r="BD22" s="324">
        <v>9.841094</v>
      </c>
      <c r="BE22" s="324">
        <v>10.158860000000001</v>
      </c>
      <c r="BF22" s="324">
        <v>10.107200000000001</v>
      </c>
      <c r="BG22" s="324">
        <v>9.4711820000000007</v>
      </c>
      <c r="BH22" s="324">
        <v>8.2277109999999993</v>
      </c>
      <c r="BI22" s="324">
        <v>7.8787900000000004</v>
      </c>
      <c r="BJ22" s="324">
        <v>7.6549469999999999</v>
      </c>
      <c r="BK22" s="324">
        <v>7.61144</v>
      </c>
      <c r="BL22" s="324">
        <v>7.6894410000000004</v>
      </c>
      <c r="BM22" s="324">
        <v>7.8615110000000001</v>
      </c>
      <c r="BN22" s="324">
        <v>7.8569529999999999</v>
      </c>
      <c r="BO22" s="324">
        <v>8.1038200000000007</v>
      </c>
      <c r="BP22" s="324">
        <v>9.1978950000000008</v>
      </c>
      <c r="BQ22" s="324">
        <v>9.6045379999999998</v>
      </c>
      <c r="BR22" s="324">
        <v>9.6196889999999993</v>
      </c>
      <c r="BS22" s="324">
        <v>9.0545050000000007</v>
      </c>
      <c r="BT22" s="324">
        <v>7.8981159999999999</v>
      </c>
      <c r="BU22" s="324">
        <v>7.6357010000000001</v>
      </c>
      <c r="BV22" s="324">
        <v>7.4786960000000002</v>
      </c>
    </row>
    <row r="23" spans="1:74" ht="11.1" customHeight="1" x14ac:dyDescent="0.2">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8.4436415910000004</v>
      </c>
      <c r="AN23" s="208">
        <v>8.4919815439999997</v>
      </c>
      <c r="AO23" s="208">
        <v>9.3904054689999992</v>
      </c>
      <c r="AP23" s="208">
        <v>9.3715815459999998</v>
      </c>
      <c r="AQ23" s="208">
        <v>9.9725957699999999</v>
      </c>
      <c r="AR23" s="208">
        <v>10.48129103</v>
      </c>
      <c r="AS23" s="208">
        <v>10.30315238</v>
      </c>
      <c r="AT23" s="208">
        <v>10.21625264</v>
      </c>
      <c r="AU23" s="208">
        <v>10.59967988</v>
      </c>
      <c r="AV23" s="208">
        <v>10.90093392</v>
      </c>
      <c r="AW23" s="208">
        <v>10.65153175</v>
      </c>
      <c r="AX23" s="208">
        <v>11.458631670000001</v>
      </c>
      <c r="AY23" s="208">
        <v>10.350910000000001</v>
      </c>
      <c r="AZ23" s="208">
        <v>10.4732</v>
      </c>
      <c r="BA23" s="324">
        <v>10.294650000000001</v>
      </c>
      <c r="BB23" s="324">
        <v>10.625859999999999</v>
      </c>
      <c r="BC23" s="324">
        <v>10.9034</v>
      </c>
      <c r="BD23" s="324">
        <v>11.12628</v>
      </c>
      <c r="BE23" s="324">
        <v>11.01163</v>
      </c>
      <c r="BF23" s="324">
        <v>10.80607</v>
      </c>
      <c r="BG23" s="324">
        <v>10.71368</v>
      </c>
      <c r="BH23" s="324">
        <v>10.09324</v>
      </c>
      <c r="BI23" s="324">
        <v>9.6360379999999992</v>
      </c>
      <c r="BJ23" s="324">
        <v>9.3082449999999994</v>
      </c>
      <c r="BK23" s="324">
        <v>9.2530699999999992</v>
      </c>
      <c r="BL23" s="324">
        <v>9.2230419999999995</v>
      </c>
      <c r="BM23" s="324">
        <v>9.2141669999999998</v>
      </c>
      <c r="BN23" s="324">
        <v>9.7111940000000008</v>
      </c>
      <c r="BO23" s="324">
        <v>10.158939999999999</v>
      </c>
      <c r="BP23" s="324">
        <v>10.493589999999999</v>
      </c>
      <c r="BQ23" s="324">
        <v>10.48104</v>
      </c>
      <c r="BR23" s="324">
        <v>10.3484</v>
      </c>
      <c r="BS23" s="324">
        <v>10.332100000000001</v>
      </c>
      <c r="BT23" s="324">
        <v>9.8230260000000005</v>
      </c>
      <c r="BU23" s="324">
        <v>9.483765</v>
      </c>
      <c r="BV23" s="324">
        <v>9.2604419999999994</v>
      </c>
    </row>
    <row r="24" spans="1:74" ht="11.1" customHeight="1" x14ac:dyDescent="0.2">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11.21747397</v>
      </c>
      <c r="AT24" s="208">
        <v>12.56644919</v>
      </c>
      <c r="AU24" s="208">
        <v>12.05059741</v>
      </c>
      <c r="AV24" s="208">
        <v>12.110810499999999</v>
      </c>
      <c r="AW24" s="208">
        <v>11.22393625</v>
      </c>
      <c r="AX24" s="208">
        <v>12.18684951</v>
      </c>
      <c r="AY24" s="208">
        <v>11.07804</v>
      </c>
      <c r="AZ24" s="208">
        <v>10.78819</v>
      </c>
      <c r="BA24" s="324">
        <v>10.713200000000001</v>
      </c>
      <c r="BB24" s="324">
        <v>10.997540000000001</v>
      </c>
      <c r="BC24" s="324">
        <v>11.21016</v>
      </c>
      <c r="BD24" s="324">
        <v>11.2788</v>
      </c>
      <c r="BE24" s="324">
        <v>11.31424</v>
      </c>
      <c r="BF24" s="324">
        <v>11.28572</v>
      </c>
      <c r="BG24" s="324">
        <v>10.979369999999999</v>
      </c>
      <c r="BH24" s="324">
        <v>10.580679999999999</v>
      </c>
      <c r="BI24" s="324">
        <v>9.9394349999999996</v>
      </c>
      <c r="BJ24" s="324">
        <v>9.3087809999999998</v>
      </c>
      <c r="BK24" s="324">
        <v>9.0791050000000002</v>
      </c>
      <c r="BL24" s="324">
        <v>9.1414069999999992</v>
      </c>
      <c r="BM24" s="324">
        <v>9.2275469999999995</v>
      </c>
      <c r="BN24" s="324">
        <v>9.7393909999999995</v>
      </c>
      <c r="BO24" s="324">
        <v>10.159689999999999</v>
      </c>
      <c r="BP24" s="324">
        <v>10.396470000000001</v>
      </c>
      <c r="BQ24" s="324">
        <v>10.559839999999999</v>
      </c>
      <c r="BR24" s="324">
        <v>10.626910000000001</v>
      </c>
      <c r="BS24" s="324">
        <v>10.39982</v>
      </c>
      <c r="BT24" s="324">
        <v>10.089790000000001</v>
      </c>
      <c r="BU24" s="324">
        <v>9.5413689999999995</v>
      </c>
      <c r="BV24" s="324">
        <v>8.985436</v>
      </c>
    </row>
    <row r="25" spans="1:74" ht="11.1" customHeight="1" x14ac:dyDescent="0.2">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8.0359763799999993</v>
      </c>
      <c r="AQ25" s="208">
        <v>8.8491006080000005</v>
      </c>
      <c r="AR25" s="208">
        <v>9.1105116909999992</v>
      </c>
      <c r="AS25" s="208">
        <v>9.621834496</v>
      </c>
      <c r="AT25" s="208">
        <v>10.344711119999999</v>
      </c>
      <c r="AU25" s="208">
        <v>10.43155945</v>
      </c>
      <c r="AV25" s="208">
        <v>11.18648207</v>
      </c>
      <c r="AW25" s="208">
        <v>10.87333059</v>
      </c>
      <c r="AX25" s="208">
        <v>10.621204929999999</v>
      </c>
      <c r="AY25" s="208">
        <v>9.4911379999999994</v>
      </c>
      <c r="AZ25" s="208">
        <v>8.9093079999999993</v>
      </c>
      <c r="BA25" s="324">
        <v>8.9165949999999992</v>
      </c>
      <c r="BB25" s="324">
        <v>9.0302240000000005</v>
      </c>
      <c r="BC25" s="324">
        <v>9.1372180000000007</v>
      </c>
      <c r="BD25" s="324">
        <v>9.1071670000000005</v>
      </c>
      <c r="BE25" s="324">
        <v>9.1774009999999997</v>
      </c>
      <c r="BF25" s="324">
        <v>9.2132090000000009</v>
      </c>
      <c r="BG25" s="324">
        <v>9.0792339999999996</v>
      </c>
      <c r="BH25" s="324">
        <v>8.9411850000000008</v>
      </c>
      <c r="BI25" s="324">
        <v>8.3229030000000002</v>
      </c>
      <c r="BJ25" s="324">
        <v>7.7326569999999997</v>
      </c>
      <c r="BK25" s="324">
        <v>7.4203080000000003</v>
      </c>
      <c r="BL25" s="324">
        <v>7.423038</v>
      </c>
      <c r="BM25" s="324">
        <v>7.5303370000000003</v>
      </c>
      <c r="BN25" s="324">
        <v>7.8350340000000003</v>
      </c>
      <c r="BO25" s="324">
        <v>8.1410319999999992</v>
      </c>
      <c r="BP25" s="324">
        <v>8.2699400000000001</v>
      </c>
      <c r="BQ25" s="324">
        <v>8.4637700000000002</v>
      </c>
      <c r="BR25" s="324">
        <v>8.58765</v>
      </c>
      <c r="BS25" s="324">
        <v>8.515053</v>
      </c>
      <c r="BT25" s="324">
        <v>8.4639629999999997</v>
      </c>
      <c r="BU25" s="324">
        <v>7.9620899999999999</v>
      </c>
      <c r="BV25" s="324">
        <v>7.4518620000000002</v>
      </c>
    </row>
    <row r="26" spans="1:74" ht="11.1" customHeight="1" x14ac:dyDescent="0.2">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6.719482728</v>
      </c>
      <c r="AP26" s="208">
        <v>7.3503335859999996</v>
      </c>
      <c r="AQ26" s="208">
        <v>7.9961880289999998</v>
      </c>
      <c r="AR26" s="208">
        <v>8.2659857500000005</v>
      </c>
      <c r="AS26" s="208">
        <v>8.955178171</v>
      </c>
      <c r="AT26" s="208">
        <v>9.4555419710000006</v>
      </c>
      <c r="AU26" s="208">
        <v>9.3611047070000009</v>
      </c>
      <c r="AV26" s="208">
        <v>9.0224256969999992</v>
      </c>
      <c r="AW26" s="208">
        <v>9.0568021470000009</v>
      </c>
      <c r="AX26" s="208">
        <v>8.956714753</v>
      </c>
      <c r="AY26" s="208">
        <v>8.716628</v>
      </c>
      <c r="AZ26" s="208">
        <v>8.6619240000000008</v>
      </c>
      <c r="BA26" s="324">
        <v>8.685276</v>
      </c>
      <c r="BB26" s="324">
        <v>8.711665</v>
      </c>
      <c r="BC26" s="324">
        <v>8.7976290000000006</v>
      </c>
      <c r="BD26" s="324">
        <v>9.1532490000000006</v>
      </c>
      <c r="BE26" s="324">
        <v>9.5093130000000006</v>
      </c>
      <c r="BF26" s="324">
        <v>9.4997439999999997</v>
      </c>
      <c r="BG26" s="324">
        <v>9.3320779999999992</v>
      </c>
      <c r="BH26" s="324">
        <v>8.6729649999999996</v>
      </c>
      <c r="BI26" s="324">
        <v>8.0658359999999991</v>
      </c>
      <c r="BJ26" s="324">
        <v>7.8168420000000003</v>
      </c>
      <c r="BK26" s="324">
        <v>7.6876139999999999</v>
      </c>
      <c r="BL26" s="324">
        <v>7.764081</v>
      </c>
      <c r="BM26" s="324">
        <v>7.7761560000000003</v>
      </c>
      <c r="BN26" s="324">
        <v>7.8308330000000002</v>
      </c>
      <c r="BO26" s="324">
        <v>7.9596309999999999</v>
      </c>
      <c r="BP26" s="324">
        <v>8.3719830000000002</v>
      </c>
      <c r="BQ26" s="324">
        <v>8.7806200000000008</v>
      </c>
      <c r="BR26" s="324">
        <v>8.8200319999999994</v>
      </c>
      <c r="BS26" s="324">
        <v>8.6999890000000004</v>
      </c>
      <c r="BT26" s="324">
        <v>8.0963750000000001</v>
      </c>
      <c r="BU26" s="324">
        <v>7.5515949999999998</v>
      </c>
      <c r="BV26" s="324">
        <v>7.3576249999999996</v>
      </c>
    </row>
    <row r="27" spans="1:74" ht="11.1" customHeight="1" x14ac:dyDescent="0.2">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10.63185341</v>
      </c>
      <c r="AP27" s="208">
        <v>10.07129997</v>
      </c>
      <c r="AQ27" s="208">
        <v>10.12736836</v>
      </c>
      <c r="AR27" s="208">
        <v>10.881001810000001</v>
      </c>
      <c r="AS27" s="208">
        <v>11.446627360000001</v>
      </c>
      <c r="AT27" s="208">
        <v>11.42245537</v>
      </c>
      <c r="AU27" s="208">
        <v>11.11237624</v>
      </c>
      <c r="AV27" s="208">
        <v>11.323959779999999</v>
      </c>
      <c r="AW27" s="208">
        <v>12.035548779999999</v>
      </c>
      <c r="AX27" s="208">
        <v>12.609700350000001</v>
      </c>
      <c r="AY27" s="208">
        <v>12.163729999999999</v>
      </c>
      <c r="AZ27" s="208">
        <v>12.009690000000001</v>
      </c>
      <c r="BA27" s="324">
        <v>11.78365</v>
      </c>
      <c r="BB27" s="324">
        <v>11.222289999999999</v>
      </c>
      <c r="BC27" s="324">
        <v>10.800660000000001</v>
      </c>
      <c r="BD27" s="324">
        <v>11.275080000000001</v>
      </c>
      <c r="BE27" s="324">
        <v>11.221259999999999</v>
      </c>
      <c r="BF27" s="324">
        <v>11.19537</v>
      </c>
      <c r="BG27" s="324">
        <v>10.78983</v>
      </c>
      <c r="BH27" s="324">
        <v>10.45786</v>
      </c>
      <c r="BI27" s="324">
        <v>10.22391</v>
      </c>
      <c r="BJ27" s="324">
        <v>10.44351</v>
      </c>
      <c r="BK27" s="324">
        <v>10.024279999999999</v>
      </c>
      <c r="BL27" s="324">
        <v>9.8231079999999995</v>
      </c>
      <c r="BM27" s="324">
        <v>9.7589849999999991</v>
      </c>
      <c r="BN27" s="324">
        <v>9.3509390000000003</v>
      </c>
      <c r="BO27" s="324">
        <v>9.2223659999999992</v>
      </c>
      <c r="BP27" s="324">
        <v>9.4710260000000002</v>
      </c>
      <c r="BQ27" s="324">
        <v>9.5362039999999997</v>
      </c>
      <c r="BR27" s="324">
        <v>9.6118780000000008</v>
      </c>
      <c r="BS27" s="324">
        <v>9.297174</v>
      </c>
      <c r="BT27" s="324">
        <v>9.0611660000000001</v>
      </c>
      <c r="BU27" s="324">
        <v>8.8244509999999998</v>
      </c>
      <c r="BV27" s="324">
        <v>9.1287710000000004</v>
      </c>
    </row>
    <row r="28" spans="1:74" ht="11.1" customHeight="1" x14ac:dyDescent="0.2">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9.58</v>
      </c>
      <c r="AS28" s="208">
        <v>9.8800000000000008</v>
      </c>
      <c r="AT28" s="208">
        <v>10.19</v>
      </c>
      <c r="AU28" s="208">
        <v>10.28</v>
      </c>
      <c r="AV28" s="208">
        <v>10.45</v>
      </c>
      <c r="AW28" s="208">
        <v>10.11</v>
      </c>
      <c r="AX28" s="208">
        <v>10.33</v>
      </c>
      <c r="AY28" s="208">
        <v>9.5642600000000009</v>
      </c>
      <c r="AZ28" s="208">
        <v>9.5375040000000002</v>
      </c>
      <c r="BA28" s="324">
        <v>9.6511949999999995</v>
      </c>
      <c r="BB28" s="324">
        <v>9.5942530000000001</v>
      </c>
      <c r="BC28" s="324">
        <v>9.7598029999999998</v>
      </c>
      <c r="BD28" s="324">
        <v>10.037229999999999</v>
      </c>
      <c r="BE28" s="324">
        <v>9.990437</v>
      </c>
      <c r="BF28" s="324">
        <v>9.8872350000000004</v>
      </c>
      <c r="BG28" s="324">
        <v>9.6210529999999999</v>
      </c>
      <c r="BH28" s="324">
        <v>9.00047</v>
      </c>
      <c r="BI28" s="324">
        <v>8.6481180000000002</v>
      </c>
      <c r="BJ28" s="324">
        <v>8.5201290000000007</v>
      </c>
      <c r="BK28" s="324">
        <v>8.3821150000000006</v>
      </c>
      <c r="BL28" s="324">
        <v>8.3919309999999996</v>
      </c>
      <c r="BM28" s="324">
        <v>8.5093479999999992</v>
      </c>
      <c r="BN28" s="324">
        <v>8.5549689999999998</v>
      </c>
      <c r="BO28" s="324">
        <v>8.8415549999999996</v>
      </c>
      <c r="BP28" s="324">
        <v>9.1471169999999997</v>
      </c>
      <c r="BQ28" s="324">
        <v>9.2067700000000006</v>
      </c>
      <c r="BR28" s="324">
        <v>9.1791250000000009</v>
      </c>
      <c r="BS28" s="324">
        <v>8.9701830000000005</v>
      </c>
      <c r="BT28" s="324">
        <v>8.4584829999999993</v>
      </c>
      <c r="BU28" s="324">
        <v>8.2172669999999997</v>
      </c>
      <c r="BV28" s="324">
        <v>8.1627600000000005</v>
      </c>
    </row>
    <row r="29" spans="1:74" ht="11.1" customHeight="1" x14ac:dyDescent="0.2">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9.6378632670000002</v>
      </c>
      <c r="AX30" s="253">
        <v>10.62208263</v>
      </c>
      <c r="AY30" s="253">
        <v>10.097989999999999</v>
      </c>
      <c r="AZ30" s="253">
        <v>9.9691120000000009</v>
      </c>
      <c r="BA30" s="348">
        <v>9.8629660000000001</v>
      </c>
      <c r="BB30" s="348">
        <v>9.7670119999999994</v>
      </c>
      <c r="BC30" s="348">
        <v>9.0049030000000005</v>
      </c>
      <c r="BD30" s="348">
        <v>8.1844049999999999</v>
      </c>
      <c r="BE30" s="348">
        <v>8.0246329999999997</v>
      </c>
      <c r="BF30" s="348">
        <v>7.8763339999999999</v>
      </c>
      <c r="BG30" s="348">
        <v>7.7612719999999999</v>
      </c>
      <c r="BH30" s="348">
        <v>7.6198920000000001</v>
      </c>
      <c r="BI30" s="348">
        <v>8.6390519999999995</v>
      </c>
      <c r="BJ30" s="348">
        <v>9.3753899999999994</v>
      </c>
      <c r="BK30" s="348">
        <v>9.1095450000000007</v>
      </c>
      <c r="BL30" s="348">
        <v>9.0762839999999994</v>
      </c>
      <c r="BM30" s="348">
        <v>8.9538489999999999</v>
      </c>
      <c r="BN30" s="348">
        <v>8.9586600000000001</v>
      </c>
      <c r="BO30" s="348">
        <v>8.3235799999999998</v>
      </c>
      <c r="BP30" s="348">
        <v>7.5973439999999997</v>
      </c>
      <c r="BQ30" s="348">
        <v>7.5188649999999999</v>
      </c>
      <c r="BR30" s="348">
        <v>7.4271190000000002</v>
      </c>
      <c r="BS30" s="348">
        <v>7.368614</v>
      </c>
      <c r="BT30" s="348">
        <v>7.3181180000000001</v>
      </c>
      <c r="BU30" s="348">
        <v>8.4413409999999995</v>
      </c>
      <c r="BV30" s="348">
        <v>9.2645560000000007</v>
      </c>
    </row>
    <row r="31" spans="1:74" ht="11.1" customHeight="1" x14ac:dyDescent="0.2">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6.9710731680000002</v>
      </c>
      <c r="AS31" s="253">
        <v>7.6167235949999998</v>
      </c>
      <c r="AT31" s="253">
        <v>7.7253921329999997</v>
      </c>
      <c r="AU31" s="253">
        <v>8.4122769480000006</v>
      </c>
      <c r="AV31" s="253">
        <v>9.9581776600000005</v>
      </c>
      <c r="AW31" s="253">
        <v>10.112919959999999</v>
      </c>
      <c r="AX31" s="253">
        <v>10.61881286</v>
      </c>
      <c r="AY31" s="253">
        <v>9.9196249999999999</v>
      </c>
      <c r="AZ31" s="253">
        <v>9.8199330000000007</v>
      </c>
      <c r="BA31" s="348">
        <v>9.7561780000000002</v>
      </c>
      <c r="BB31" s="348">
        <v>9.0562339999999999</v>
      </c>
      <c r="BC31" s="348">
        <v>8.7805260000000001</v>
      </c>
      <c r="BD31" s="348">
        <v>8.6306429999999992</v>
      </c>
      <c r="BE31" s="348">
        <v>8.4643379999999997</v>
      </c>
      <c r="BF31" s="348">
        <v>8.2351810000000008</v>
      </c>
      <c r="BG31" s="348">
        <v>8.2476749999999992</v>
      </c>
      <c r="BH31" s="348">
        <v>8.2798909999999992</v>
      </c>
      <c r="BI31" s="348">
        <v>8.5673449999999995</v>
      </c>
      <c r="BJ31" s="348">
        <v>8.5871119999999994</v>
      </c>
      <c r="BK31" s="348">
        <v>8.6990060000000007</v>
      </c>
      <c r="BL31" s="348">
        <v>8.8151480000000006</v>
      </c>
      <c r="BM31" s="348">
        <v>8.8512450000000005</v>
      </c>
      <c r="BN31" s="348">
        <v>8.2849550000000001</v>
      </c>
      <c r="BO31" s="348">
        <v>8.1023929999999993</v>
      </c>
      <c r="BP31" s="348">
        <v>8.0366370000000007</v>
      </c>
      <c r="BQ31" s="348">
        <v>7.9103380000000003</v>
      </c>
      <c r="BR31" s="348">
        <v>7.7116400000000001</v>
      </c>
      <c r="BS31" s="348">
        <v>7.7533940000000001</v>
      </c>
      <c r="BT31" s="348">
        <v>7.8215149999999998</v>
      </c>
      <c r="BU31" s="348">
        <v>8.1467639999999992</v>
      </c>
      <c r="BV31" s="348">
        <v>8.1889120000000002</v>
      </c>
    </row>
    <row r="32" spans="1:74" ht="11.1" customHeight="1" x14ac:dyDescent="0.2">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7.986715405</v>
      </c>
      <c r="AR32" s="253">
        <v>8.1824941930000001</v>
      </c>
      <c r="AS32" s="253">
        <v>7.6372555550000003</v>
      </c>
      <c r="AT32" s="253">
        <v>9.7501138130000005</v>
      </c>
      <c r="AU32" s="253">
        <v>8.1663509699999999</v>
      </c>
      <c r="AV32" s="253">
        <v>7.9690311100000004</v>
      </c>
      <c r="AW32" s="253">
        <v>8.5013657269999996</v>
      </c>
      <c r="AX32" s="253">
        <v>7.4390687370000004</v>
      </c>
      <c r="AY32" s="253">
        <v>7.1631020000000003</v>
      </c>
      <c r="AZ32" s="253">
        <v>7.3347759999999997</v>
      </c>
      <c r="BA32" s="348">
        <v>7.376938</v>
      </c>
      <c r="BB32" s="348">
        <v>7.1716369999999996</v>
      </c>
      <c r="BC32" s="348">
        <v>6.6682790000000001</v>
      </c>
      <c r="BD32" s="348">
        <v>6.7379020000000001</v>
      </c>
      <c r="BE32" s="348">
        <v>6.6905239999999999</v>
      </c>
      <c r="BF32" s="348">
        <v>6.7471610000000002</v>
      </c>
      <c r="BG32" s="348">
        <v>6.4044619999999997</v>
      </c>
      <c r="BH32" s="348">
        <v>6.1166830000000001</v>
      </c>
      <c r="BI32" s="348">
        <v>6.4357220000000002</v>
      </c>
      <c r="BJ32" s="348">
        <v>6.539053</v>
      </c>
      <c r="BK32" s="348">
        <v>6.676717</v>
      </c>
      <c r="BL32" s="348">
        <v>6.7363390000000001</v>
      </c>
      <c r="BM32" s="348">
        <v>6.7020350000000004</v>
      </c>
      <c r="BN32" s="348">
        <v>6.569636</v>
      </c>
      <c r="BO32" s="348">
        <v>6.1578049999999998</v>
      </c>
      <c r="BP32" s="348">
        <v>6.2860889999999996</v>
      </c>
      <c r="BQ32" s="348">
        <v>6.28226</v>
      </c>
      <c r="BR32" s="348">
        <v>6.3679990000000002</v>
      </c>
      <c r="BS32" s="348">
        <v>6.078214</v>
      </c>
      <c r="BT32" s="348">
        <v>5.8833960000000003</v>
      </c>
      <c r="BU32" s="348">
        <v>6.2897970000000001</v>
      </c>
      <c r="BV32" s="348">
        <v>6.4648120000000002</v>
      </c>
    </row>
    <row r="33" spans="1:74" ht="11.1" customHeight="1" x14ac:dyDescent="0.2">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5.0884527190000002</v>
      </c>
      <c r="AT33" s="253">
        <v>5.127121689</v>
      </c>
      <c r="AU33" s="253">
        <v>5.5651077469999999</v>
      </c>
      <c r="AV33" s="253">
        <v>6.5099195319999996</v>
      </c>
      <c r="AW33" s="253">
        <v>7.891802019</v>
      </c>
      <c r="AX33" s="253">
        <v>6.5636071649999996</v>
      </c>
      <c r="AY33" s="253">
        <v>6.2749379999999997</v>
      </c>
      <c r="AZ33" s="253">
        <v>6.5633059999999999</v>
      </c>
      <c r="BA33" s="348">
        <v>6.306387</v>
      </c>
      <c r="BB33" s="348">
        <v>5.8979460000000001</v>
      </c>
      <c r="BC33" s="348">
        <v>5.4876269999999998</v>
      </c>
      <c r="BD33" s="348">
        <v>5.3715359999999999</v>
      </c>
      <c r="BE33" s="348">
        <v>5.3446569999999998</v>
      </c>
      <c r="BF33" s="348">
        <v>5.2907039999999999</v>
      </c>
      <c r="BG33" s="348">
        <v>5.3197130000000001</v>
      </c>
      <c r="BH33" s="348">
        <v>5.3329230000000001</v>
      </c>
      <c r="BI33" s="348">
        <v>5.608428</v>
      </c>
      <c r="BJ33" s="348">
        <v>5.9661200000000001</v>
      </c>
      <c r="BK33" s="348">
        <v>5.9363989999999998</v>
      </c>
      <c r="BL33" s="348">
        <v>6.0615160000000001</v>
      </c>
      <c r="BM33" s="348">
        <v>5.7252460000000003</v>
      </c>
      <c r="BN33" s="348">
        <v>5.3562589999999997</v>
      </c>
      <c r="BO33" s="348">
        <v>4.9969479999999997</v>
      </c>
      <c r="BP33" s="348">
        <v>4.9245850000000004</v>
      </c>
      <c r="BQ33" s="348">
        <v>4.9202690000000002</v>
      </c>
      <c r="BR33" s="348">
        <v>4.884417</v>
      </c>
      <c r="BS33" s="348">
        <v>4.9573850000000004</v>
      </c>
      <c r="BT33" s="348">
        <v>5.0453520000000003</v>
      </c>
      <c r="BU33" s="348">
        <v>5.3836060000000003</v>
      </c>
      <c r="BV33" s="348">
        <v>5.8017479999999999</v>
      </c>
    </row>
    <row r="34" spans="1:74" ht="11.1" customHeight="1" x14ac:dyDescent="0.2">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5.0580775149999999</v>
      </c>
      <c r="AP34" s="253">
        <v>4.6098731280000003</v>
      </c>
      <c r="AQ34" s="253">
        <v>4.7565815379999998</v>
      </c>
      <c r="AR34" s="253">
        <v>4.9112326150000003</v>
      </c>
      <c r="AS34" s="253">
        <v>6.1477042400000004</v>
      </c>
      <c r="AT34" s="253">
        <v>5.76181141</v>
      </c>
      <c r="AU34" s="253">
        <v>6.1265763489999996</v>
      </c>
      <c r="AV34" s="253">
        <v>7.3401040240000004</v>
      </c>
      <c r="AW34" s="253">
        <v>7.7790991959999998</v>
      </c>
      <c r="AX34" s="253">
        <v>7.8851334690000003</v>
      </c>
      <c r="AY34" s="253">
        <v>6.803858</v>
      </c>
      <c r="AZ34" s="253">
        <v>6.819369</v>
      </c>
      <c r="BA34" s="348">
        <v>6.6115959999999996</v>
      </c>
      <c r="BB34" s="348">
        <v>6.0968359999999997</v>
      </c>
      <c r="BC34" s="348">
        <v>5.8660129999999997</v>
      </c>
      <c r="BD34" s="348">
        <v>5.6786399999999997</v>
      </c>
      <c r="BE34" s="348">
        <v>5.7178529999999999</v>
      </c>
      <c r="BF34" s="348">
        <v>5.6639379999999999</v>
      </c>
      <c r="BG34" s="348">
        <v>5.640396</v>
      </c>
      <c r="BH34" s="348">
        <v>5.5623250000000004</v>
      </c>
      <c r="BI34" s="348">
        <v>5.66927</v>
      </c>
      <c r="BJ34" s="348">
        <v>6.0998279999999996</v>
      </c>
      <c r="BK34" s="348">
        <v>6.1902670000000004</v>
      </c>
      <c r="BL34" s="348">
        <v>6.1485989999999999</v>
      </c>
      <c r="BM34" s="348">
        <v>5.8388220000000004</v>
      </c>
      <c r="BN34" s="348">
        <v>5.499663</v>
      </c>
      <c r="BO34" s="348">
        <v>5.4063040000000004</v>
      </c>
      <c r="BP34" s="348">
        <v>5.2742459999999998</v>
      </c>
      <c r="BQ34" s="348">
        <v>5.3469030000000002</v>
      </c>
      <c r="BR34" s="348">
        <v>5.3078349999999999</v>
      </c>
      <c r="BS34" s="348">
        <v>5.3358049999999997</v>
      </c>
      <c r="BT34" s="348">
        <v>5.372865</v>
      </c>
      <c r="BU34" s="348">
        <v>5.5806120000000004</v>
      </c>
      <c r="BV34" s="348">
        <v>6.0704529999999997</v>
      </c>
    </row>
    <row r="35" spans="1:74" ht="11.1" customHeight="1" x14ac:dyDescent="0.2">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4.9714123020000001</v>
      </c>
      <c r="AT35" s="253">
        <v>5.1685583749999999</v>
      </c>
      <c r="AU35" s="253">
        <v>5.9885088990000002</v>
      </c>
      <c r="AV35" s="253">
        <v>7.1122961660000001</v>
      </c>
      <c r="AW35" s="253">
        <v>7.391959591</v>
      </c>
      <c r="AX35" s="253">
        <v>7.1027501160000002</v>
      </c>
      <c r="AY35" s="253">
        <v>6.3156749999999997</v>
      </c>
      <c r="AZ35" s="253">
        <v>6.4657119999999999</v>
      </c>
      <c r="BA35" s="348">
        <v>6.2692319999999997</v>
      </c>
      <c r="BB35" s="348">
        <v>5.7612319999999997</v>
      </c>
      <c r="BC35" s="348">
        <v>5.5022859999999998</v>
      </c>
      <c r="BD35" s="348">
        <v>5.3999129999999997</v>
      </c>
      <c r="BE35" s="348">
        <v>5.2882369999999996</v>
      </c>
      <c r="BF35" s="348">
        <v>5.2096989999999996</v>
      </c>
      <c r="BG35" s="348">
        <v>5.1607570000000003</v>
      </c>
      <c r="BH35" s="348">
        <v>5.19407</v>
      </c>
      <c r="BI35" s="348">
        <v>5.3290309999999996</v>
      </c>
      <c r="BJ35" s="348">
        <v>5.6640300000000003</v>
      </c>
      <c r="BK35" s="348">
        <v>5.748265</v>
      </c>
      <c r="BL35" s="348">
        <v>5.7906610000000001</v>
      </c>
      <c r="BM35" s="348">
        <v>5.527571</v>
      </c>
      <c r="BN35" s="348">
        <v>5.153575</v>
      </c>
      <c r="BO35" s="348">
        <v>4.9996720000000003</v>
      </c>
      <c r="BP35" s="348">
        <v>4.9519549999999999</v>
      </c>
      <c r="BQ35" s="348">
        <v>4.8711779999999996</v>
      </c>
      <c r="BR35" s="348">
        <v>4.8131269999999997</v>
      </c>
      <c r="BS35" s="348">
        <v>4.814317</v>
      </c>
      <c r="BT35" s="348">
        <v>4.9555920000000002</v>
      </c>
      <c r="BU35" s="348">
        <v>5.1921470000000003</v>
      </c>
      <c r="BV35" s="348">
        <v>5.5806899999999997</v>
      </c>
    </row>
    <row r="36" spans="1:74" ht="11.1" customHeight="1" x14ac:dyDescent="0.2">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2.8848687599999998</v>
      </c>
      <c r="AQ36" s="253">
        <v>3.2862395200000001</v>
      </c>
      <c r="AR36" s="253">
        <v>3.4352391619999998</v>
      </c>
      <c r="AS36" s="253">
        <v>3.9756311879999999</v>
      </c>
      <c r="AT36" s="253">
        <v>4.352686652</v>
      </c>
      <c r="AU36" s="253">
        <v>4.7675017530000003</v>
      </c>
      <c r="AV36" s="253">
        <v>6.0252708000000004</v>
      </c>
      <c r="AW36" s="253">
        <v>6.194179815</v>
      </c>
      <c r="AX36" s="253">
        <v>5.640018092</v>
      </c>
      <c r="AY36" s="253">
        <v>3.941961</v>
      </c>
      <c r="AZ36" s="253">
        <v>4.9657169999999997</v>
      </c>
      <c r="BA36" s="348">
        <v>4.6888820000000004</v>
      </c>
      <c r="BB36" s="348">
        <v>4.2678120000000002</v>
      </c>
      <c r="BC36" s="348">
        <v>4.1588219999999998</v>
      </c>
      <c r="BD36" s="348">
        <v>4.092714</v>
      </c>
      <c r="BE36" s="348">
        <v>4.181915</v>
      </c>
      <c r="BF36" s="348">
        <v>4.2335589999999996</v>
      </c>
      <c r="BG36" s="348">
        <v>4.0964879999999999</v>
      </c>
      <c r="BH36" s="348">
        <v>4.0210299999999997</v>
      </c>
      <c r="BI36" s="348">
        <v>3.9124129999999999</v>
      </c>
      <c r="BJ36" s="348">
        <v>4.1974410000000004</v>
      </c>
      <c r="BK36" s="348">
        <v>4.156517</v>
      </c>
      <c r="BL36" s="348">
        <v>4.1901989999999998</v>
      </c>
      <c r="BM36" s="348">
        <v>3.8765809999999998</v>
      </c>
      <c r="BN36" s="348">
        <v>3.7952089999999998</v>
      </c>
      <c r="BO36" s="348">
        <v>3.7603810000000002</v>
      </c>
      <c r="BP36" s="348">
        <v>3.7204190000000001</v>
      </c>
      <c r="BQ36" s="348">
        <v>3.811016</v>
      </c>
      <c r="BR36" s="348">
        <v>3.8701639999999999</v>
      </c>
      <c r="BS36" s="348">
        <v>3.8021959999999999</v>
      </c>
      <c r="BT36" s="348">
        <v>3.8524500000000002</v>
      </c>
      <c r="BU36" s="348">
        <v>3.8117239999999999</v>
      </c>
      <c r="BV36" s="348">
        <v>4.1273460000000002</v>
      </c>
    </row>
    <row r="37" spans="1:74" s="85" customFormat="1" ht="11.1" customHeight="1" x14ac:dyDescent="0.2">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4.712142493</v>
      </c>
      <c r="AQ37" s="253">
        <v>5.5508520240000001</v>
      </c>
      <c r="AR37" s="253">
        <v>5.8209116740000004</v>
      </c>
      <c r="AS37" s="253">
        <v>6.3675321729999999</v>
      </c>
      <c r="AT37" s="253">
        <v>6.724400385</v>
      </c>
      <c r="AU37" s="253">
        <v>6.9039406720000001</v>
      </c>
      <c r="AV37" s="253">
        <v>7.5227159260000001</v>
      </c>
      <c r="AW37" s="253">
        <v>7.3612544700000004</v>
      </c>
      <c r="AX37" s="253">
        <v>7.0129698380000001</v>
      </c>
      <c r="AY37" s="253">
        <v>6.9138919999999997</v>
      </c>
      <c r="AZ37" s="253">
        <v>7.0986370000000001</v>
      </c>
      <c r="BA37" s="348">
        <v>7.1117720000000002</v>
      </c>
      <c r="BB37" s="348">
        <v>6.7484979999999997</v>
      </c>
      <c r="BC37" s="348">
        <v>6.601953</v>
      </c>
      <c r="BD37" s="348">
        <v>6.7017689999999996</v>
      </c>
      <c r="BE37" s="348">
        <v>6.7959930000000002</v>
      </c>
      <c r="BF37" s="348">
        <v>6.7005840000000001</v>
      </c>
      <c r="BG37" s="348">
        <v>6.6030720000000001</v>
      </c>
      <c r="BH37" s="348">
        <v>6.6401830000000004</v>
      </c>
      <c r="BI37" s="348">
        <v>6.2992660000000003</v>
      </c>
      <c r="BJ37" s="348">
        <v>6.3056289999999997</v>
      </c>
      <c r="BK37" s="348">
        <v>6.2987650000000004</v>
      </c>
      <c r="BL37" s="348">
        <v>6.4547790000000003</v>
      </c>
      <c r="BM37" s="348">
        <v>6.4634140000000002</v>
      </c>
      <c r="BN37" s="348">
        <v>6.1263059999999996</v>
      </c>
      <c r="BO37" s="348">
        <v>6.0128019999999998</v>
      </c>
      <c r="BP37" s="348">
        <v>6.145467</v>
      </c>
      <c r="BQ37" s="348">
        <v>6.2680920000000002</v>
      </c>
      <c r="BR37" s="348">
        <v>6.2002329999999999</v>
      </c>
      <c r="BS37" s="348">
        <v>6.1409770000000004</v>
      </c>
      <c r="BT37" s="348">
        <v>6.2286020000000004</v>
      </c>
      <c r="BU37" s="348">
        <v>5.9371349999999996</v>
      </c>
      <c r="BV37" s="348">
        <v>5.9927339999999996</v>
      </c>
    </row>
    <row r="38" spans="1:74" s="85" customFormat="1" ht="11.1" customHeight="1" x14ac:dyDescent="0.2">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8.4418299999999995</v>
      </c>
      <c r="AZ38" s="253">
        <v>8.3330020000000005</v>
      </c>
      <c r="BA38" s="348">
        <v>8.3178820000000009</v>
      </c>
      <c r="BB38" s="348">
        <v>7.8900199999999998</v>
      </c>
      <c r="BC38" s="348">
        <v>7.6214570000000004</v>
      </c>
      <c r="BD38" s="348">
        <v>7.5981009999999998</v>
      </c>
      <c r="BE38" s="348">
        <v>7.7530150000000004</v>
      </c>
      <c r="BF38" s="348">
        <v>7.7324279999999996</v>
      </c>
      <c r="BG38" s="348">
        <v>7.8192659999999998</v>
      </c>
      <c r="BH38" s="348">
        <v>7.4556050000000003</v>
      </c>
      <c r="BI38" s="348">
        <v>7.6498739999999996</v>
      </c>
      <c r="BJ38" s="348">
        <v>7.8899140000000001</v>
      </c>
      <c r="BK38" s="348">
        <v>7.7221029999999997</v>
      </c>
      <c r="BL38" s="348">
        <v>7.4197470000000001</v>
      </c>
      <c r="BM38" s="348">
        <v>7.5310090000000001</v>
      </c>
      <c r="BN38" s="348">
        <v>7.1101749999999999</v>
      </c>
      <c r="BO38" s="348">
        <v>6.806724</v>
      </c>
      <c r="BP38" s="348">
        <v>6.9309940000000001</v>
      </c>
      <c r="BQ38" s="348">
        <v>6.9221050000000002</v>
      </c>
      <c r="BR38" s="348">
        <v>6.8702779999999999</v>
      </c>
      <c r="BS38" s="348">
        <v>6.6790469999999997</v>
      </c>
      <c r="BT38" s="348">
        <v>6.5732759999999999</v>
      </c>
      <c r="BU38" s="348">
        <v>6.7579010000000004</v>
      </c>
      <c r="BV38" s="348">
        <v>7.3297319999999999</v>
      </c>
    </row>
    <row r="39" spans="1:74" s="85" customFormat="1" ht="11.1" customHeight="1" x14ac:dyDescent="0.2">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4.4000000000000004</v>
      </c>
      <c r="AP39" s="209">
        <v>4</v>
      </c>
      <c r="AQ39" s="209">
        <v>4.12</v>
      </c>
      <c r="AR39" s="209">
        <v>4.1500000000000004</v>
      </c>
      <c r="AS39" s="209">
        <v>4.7300000000000004</v>
      </c>
      <c r="AT39" s="209">
        <v>5.01</v>
      </c>
      <c r="AU39" s="209">
        <v>5.57</v>
      </c>
      <c r="AV39" s="209">
        <v>6.84</v>
      </c>
      <c r="AW39" s="209">
        <v>7.03</v>
      </c>
      <c r="AX39" s="209">
        <v>6.74</v>
      </c>
      <c r="AY39" s="209">
        <v>5.5545920000000004</v>
      </c>
      <c r="AZ39" s="209">
        <v>6.22424</v>
      </c>
      <c r="BA39" s="350">
        <v>5.8982359999999998</v>
      </c>
      <c r="BB39" s="350">
        <v>5.3258900000000002</v>
      </c>
      <c r="BC39" s="350">
        <v>5.0442070000000001</v>
      </c>
      <c r="BD39" s="350">
        <v>4.8795089999999997</v>
      </c>
      <c r="BE39" s="350">
        <v>4.934043</v>
      </c>
      <c r="BF39" s="350">
        <v>4.9353210000000001</v>
      </c>
      <c r="BG39" s="350">
        <v>4.8675220000000001</v>
      </c>
      <c r="BH39" s="350">
        <v>4.8794199999999996</v>
      </c>
      <c r="BI39" s="350">
        <v>5.064908</v>
      </c>
      <c r="BJ39" s="350">
        <v>5.4510490000000003</v>
      </c>
      <c r="BK39" s="350">
        <v>5.4036239999999998</v>
      </c>
      <c r="BL39" s="350">
        <v>5.5125549999999999</v>
      </c>
      <c r="BM39" s="350">
        <v>5.1399480000000004</v>
      </c>
      <c r="BN39" s="350">
        <v>4.7870330000000001</v>
      </c>
      <c r="BO39" s="350">
        <v>4.5873520000000001</v>
      </c>
      <c r="BP39" s="350">
        <v>4.4683590000000004</v>
      </c>
      <c r="BQ39" s="350">
        <v>4.5337430000000003</v>
      </c>
      <c r="BR39" s="350">
        <v>4.5388460000000004</v>
      </c>
      <c r="BS39" s="350">
        <v>4.4889570000000001</v>
      </c>
      <c r="BT39" s="350">
        <v>4.6170030000000004</v>
      </c>
      <c r="BU39" s="350">
        <v>4.8629519999999999</v>
      </c>
      <c r="BV39" s="350">
        <v>5.3260149999999999</v>
      </c>
    </row>
    <row r="40" spans="1:74" s="269" customFormat="1" ht="12" customHeight="1" x14ac:dyDescent="0.2">
      <c r="A40" s="193"/>
      <c r="B40" s="754" t="s">
        <v>808</v>
      </c>
      <c r="C40" s="755"/>
      <c r="D40" s="755"/>
      <c r="E40" s="755"/>
      <c r="F40" s="755"/>
      <c r="G40" s="755"/>
      <c r="H40" s="755"/>
      <c r="I40" s="755"/>
      <c r="J40" s="755"/>
      <c r="K40" s="755"/>
      <c r="L40" s="755"/>
      <c r="M40" s="755"/>
      <c r="N40" s="755"/>
      <c r="O40" s="755"/>
      <c r="P40" s="755"/>
      <c r="Q40" s="755"/>
      <c r="AY40" s="470"/>
      <c r="AZ40" s="470"/>
      <c r="BA40" s="470"/>
      <c r="BB40" s="470"/>
      <c r="BC40" s="470"/>
      <c r="BD40" s="470"/>
      <c r="BE40" s="470"/>
      <c r="BF40" s="470"/>
      <c r="BG40" s="470"/>
      <c r="BH40" s="470"/>
      <c r="BI40" s="470"/>
      <c r="BJ40" s="470"/>
    </row>
    <row r="41" spans="1:74" s="409" customFormat="1" ht="12" customHeight="1" x14ac:dyDescent="0.2">
      <c r="A41" s="408"/>
      <c r="B41" s="775" t="str">
        <f>"Notes: "&amp;"EIA completed modeling and analysis for this report on " &amp;Dates!D2&amp;"."</f>
        <v>Notes: EIA completed modeling and analysis for this report on Thursday March 3, 2022.</v>
      </c>
      <c r="C41" s="797"/>
      <c r="D41" s="797"/>
      <c r="E41" s="797"/>
      <c r="F41" s="797"/>
      <c r="G41" s="797"/>
      <c r="H41" s="797"/>
      <c r="I41" s="797"/>
      <c r="J41" s="797"/>
      <c r="K41" s="797"/>
      <c r="L41" s="797"/>
      <c r="M41" s="797"/>
      <c r="N41" s="797"/>
      <c r="O41" s="797"/>
      <c r="P41" s="797"/>
      <c r="Q41" s="776"/>
      <c r="AY41" s="471"/>
      <c r="AZ41" s="471"/>
      <c r="BA41" s="471"/>
      <c r="BB41" s="471"/>
      <c r="BC41" s="471"/>
      <c r="BD41" s="471"/>
      <c r="BE41" s="471"/>
      <c r="BF41" s="471"/>
      <c r="BG41" s="471"/>
      <c r="BH41" s="471"/>
      <c r="BI41" s="471"/>
      <c r="BJ41" s="471"/>
    </row>
    <row r="42" spans="1:74" s="409" customFormat="1" ht="12" customHeight="1" x14ac:dyDescent="0.2">
      <c r="A42" s="408"/>
      <c r="B42" s="748" t="s">
        <v>351</v>
      </c>
      <c r="C42" s="747"/>
      <c r="D42" s="747"/>
      <c r="E42" s="747"/>
      <c r="F42" s="747"/>
      <c r="G42" s="747"/>
      <c r="H42" s="747"/>
      <c r="I42" s="747"/>
      <c r="J42" s="747"/>
      <c r="K42" s="747"/>
      <c r="L42" s="747"/>
      <c r="M42" s="747"/>
      <c r="N42" s="747"/>
      <c r="O42" s="747"/>
      <c r="P42" s="747"/>
      <c r="Q42" s="747"/>
      <c r="AY42" s="471"/>
      <c r="AZ42" s="471"/>
      <c r="BA42" s="471"/>
      <c r="BB42" s="471"/>
      <c r="BC42" s="471"/>
      <c r="BD42" s="595"/>
      <c r="BE42" s="595"/>
      <c r="BF42" s="595"/>
      <c r="BG42" s="595"/>
      <c r="BH42" s="471"/>
      <c r="BI42" s="471"/>
      <c r="BJ42" s="471"/>
    </row>
    <row r="43" spans="1:74" s="269" customFormat="1" ht="12" customHeight="1" x14ac:dyDescent="0.2">
      <c r="A43" s="193"/>
      <c r="B43" s="756" t="s">
        <v>127</v>
      </c>
      <c r="C43" s="755"/>
      <c r="D43" s="755"/>
      <c r="E43" s="755"/>
      <c r="F43" s="755"/>
      <c r="G43" s="755"/>
      <c r="H43" s="755"/>
      <c r="I43" s="755"/>
      <c r="J43" s="755"/>
      <c r="K43" s="755"/>
      <c r="L43" s="755"/>
      <c r="M43" s="755"/>
      <c r="N43" s="755"/>
      <c r="O43" s="755"/>
      <c r="P43" s="755"/>
      <c r="Q43" s="755"/>
      <c r="AY43" s="470"/>
      <c r="AZ43" s="470"/>
      <c r="BA43" s="470"/>
      <c r="BB43" s="470"/>
      <c r="BC43" s="470"/>
      <c r="BD43" s="594"/>
      <c r="BE43" s="594"/>
      <c r="BF43" s="594"/>
      <c r="BG43" s="594"/>
      <c r="BH43" s="470"/>
      <c r="BI43" s="470"/>
      <c r="BJ43" s="470"/>
    </row>
    <row r="44" spans="1:74" s="409" customFormat="1" ht="12" customHeight="1" x14ac:dyDescent="0.2">
      <c r="A44" s="408"/>
      <c r="B44" s="743" t="s">
        <v>858</v>
      </c>
      <c r="C44" s="740"/>
      <c r="D44" s="740"/>
      <c r="E44" s="740"/>
      <c r="F44" s="740"/>
      <c r="G44" s="740"/>
      <c r="H44" s="740"/>
      <c r="I44" s="740"/>
      <c r="J44" s="740"/>
      <c r="K44" s="740"/>
      <c r="L44" s="740"/>
      <c r="M44" s="740"/>
      <c r="N44" s="740"/>
      <c r="O44" s="740"/>
      <c r="P44" s="740"/>
      <c r="Q44" s="734"/>
      <c r="AY44" s="471"/>
      <c r="AZ44" s="471"/>
      <c r="BA44" s="471"/>
      <c r="BB44" s="471"/>
      <c r="BC44" s="471"/>
      <c r="BD44" s="595"/>
      <c r="BE44" s="595"/>
      <c r="BF44" s="595"/>
      <c r="BG44" s="595"/>
      <c r="BH44" s="471"/>
      <c r="BI44" s="471"/>
      <c r="BJ44" s="471"/>
    </row>
    <row r="45" spans="1:74" s="409" customFormat="1" ht="12" customHeight="1" x14ac:dyDescent="0.2">
      <c r="A45" s="408"/>
      <c r="B45" s="793" t="s">
        <v>859</v>
      </c>
      <c r="C45" s="734"/>
      <c r="D45" s="734"/>
      <c r="E45" s="734"/>
      <c r="F45" s="734"/>
      <c r="G45" s="734"/>
      <c r="H45" s="734"/>
      <c r="I45" s="734"/>
      <c r="J45" s="734"/>
      <c r="K45" s="734"/>
      <c r="L45" s="734"/>
      <c r="M45" s="734"/>
      <c r="N45" s="734"/>
      <c r="O45" s="734"/>
      <c r="P45" s="734"/>
      <c r="Q45" s="734"/>
      <c r="AY45" s="471"/>
      <c r="AZ45" s="471"/>
      <c r="BA45" s="471"/>
      <c r="BB45" s="471"/>
      <c r="BC45" s="471"/>
      <c r="BD45" s="595"/>
      <c r="BE45" s="595"/>
      <c r="BF45" s="595"/>
      <c r="BG45" s="595"/>
      <c r="BH45" s="471"/>
      <c r="BI45" s="471"/>
      <c r="BJ45" s="471"/>
    </row>
    <row r="46" spans="1:74" s="409" customFormat="1" ht="12" customHeight="1" x14ac:dyDescent="0.2">
      <c r="A46" s="410"/>
      <c r="B46" s="741" t="s">
        <v>860</v>
      </c>
      <c r="C46" s="740"/>
      <c r="D46" s="740"/>
      <c r="E46" s="740"/>
      <c r="F46" s="740"/>
      <c r="G46" s="740"/>
      <c r="H46" s="740"/>
      <c r="I46" s="740"/>
      <c r="J46" s="740"/>
      <c r="K46" s="740"/>
      <c r="L46" s="740"/>
      <c r="M46" s="740"/>
      <c r="N46" s="740"/>
      <c r="O46" s="740"/>
      <c r="P46" s="740"/>
      <c r="Q46" s="734"/>
      <c r="AY46" s="471"/>
      <c r="AZ46" s="471"/>
      <c r="BA46" s="471"/>
      <c r="BB46" s="471"/>
      <c r="BC46" s="471"/>
      <c r="BD46" s="595"/>
      <c r="BE46" s="595"/>
      <c r="BF46" s="595"/>
      <c r="BG46" s="595"/>
      <c r="BH46" s="471"/>
      <c r="BI46" s="471"/>
      <c r="BJ46" s="471"/>
    </row>
    <row r="47" spans="1:74" s="409" customFormat="1" ht="12" customHeight="1" x14ac:dyDescent="0.2">
      <c r="A47" s="410"/>
      <c r="B47" s="766" t="s">
        <v>176</v>
      </c>
      <c r="C47" s="734"/>
      <c r="D47" s="734"/>
      <c r="E47" s="734"/>
      <c r="F47" s="734"/>
      <c r="G47" s="734"/>
      <c r="H47" s="734"/>
      <c r="I47" s="734"/>
      <c r="J47" s="734"/>
      <c r="K47" s="734"/>
      <c r="L47" s="734"/>
      <c r="M47" s="734"/>
      <c r="N47" s="734"/>
      <c r="O47" s="734"/>
      <c r="P47" s="734"/>
      <c r="Q47" s="734"/>
      <c r="AY47" s="471"/>
      <c r="AZ47" s="471"/>
      <c r="BA47" s="471"/>
      <c r="BB47" s="471"/>
      <c r="BC47" s="471"/>
      <c r="BD47" s="595"/>
      <c r="BE47" s="595"/>
      <c r="BF47" s="595"/>
      <c r="BG47" s="595"/>
      <c r="BH47" s="471"/>
      <c r="BI47" s="471"/>
      <c r="BJ47" s="471"/>
    </row>
    <row r="48" spans="1:74" s="409" customFormat="1" ht="12" customHeight="1" x14ac:dyDescent="0.2">
      <c r="A48" s="410"/>
      <c r="B48" s="743" t="s">
        <v>831</v>
      </c>
      <c r="C48" s="744"/>
      <c r="D48" s="744"/>
      <c r="E48" s="744"/>
      <c r="F48" s="744"/>
      <c r="G48" s="744"/>
      <c r="H48" s="744"/>
      <c r="I48" s="744"/>
      <c r="J48" s="744"/>
      <c r="K48" s="744"/>
      <c r="L48" s="744"/>
      <c r="M48" s="744"/>
      <c r="N48" s="744"/>
      <c r="O48" s="744"/>
      <c r="P48" s="744"/>
      <c r="Q48" s="734"/>
      <c r="AY48" s="471"/>
      <c r="AZ48" s="471"/>
      <c r="BA48" s="471"/>
      <c r="BB48" s="471"/>
      <c r="BC48" s="471"/>
      <c r="BD48" s="595"/>
      <c r="BE48" s="595"/>
      <c r="BF48" s="595"/>
      <c r="BG48" s="595"/>
      <c r="BH48" s="471"/>
      <c r="BI48" s="471"/>
      <c r="BJ48" s="471"/>
    </row>
    <row r="49" spans="1:74" s="411" customFormat="1" ht="12" customHeight="1" x14ac:dyDescent="0.2">
      <c r="A49" s="393"/>
      <c r="B49" s="763" t="s">
        <v>1361</v>
      </c>
      <c r="C49" s="734"/>
      <c r="D49" s="734"/>
      <c r="E49" s="734"/>
      <c r="F49" s="734"/>
      <c r="G49" s="734"/>
      <c r="H49" s="734"/>
      <c r="I49" s="734"/>
      <c r="J49" s="734"/>
      <c r="K49" s="734"/>
      <c r="L49" s="734"/>
      <c r="M49" s="734"/>
      <c r="N49" s="734"/>
      <c r="O49" s="734"/>
      <c r="P49" s="734"/>
      <c r="Q49" s="734"/>
      <c r="AY49" s="472"/>
      <c r="AZ49" s="472"/>
      <c r="BA49" s="472"/>
      <c r="BB49" s="472"/>
      <c r="BC49" s="472"/>
      <c r="BD49" s="596"/>
      <c r="BE49" s="596"/>
      <c r="BF49" s="596"/>
      <c r="BG49" s="596"/>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51" customWidth="1"/>
    <col min="56" max="58" width="6.5703125" style="597" customWidth="1"/>
    <col min="59" max="62" width="6.5703125" style="351" customWidth="1"/>
    <col min="63" max="74" width="6.5703125" style="89" customWidth="1"/>
    <col min="75" max="16384" width="9.5703125" style="89"/>
  </cols>
  <sheetData>
    <row r="1" spans="1:74" ht="14.85" customHeight="1" x14ac:dyDescent="0.2">
      <c r="A1" s="758" t="s">
        <v>792</v>
      </c>
      <c r="B1" s="801" t="s">
        <v>235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77"/>
    </row>
    <row r="2" spans="1:74" s="72"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 customHeight="1" x14ac:dyDescent="0.2">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55.656337999999998</v>
      </c>
      <c r="AB6" s="250">
        <v>47.416158000000003</v>
      </c>
      <c r="AC6" s="250">
        <v>46.097239000000002</v>
      </c>
      <c r="AD6" s="250">
        <v>39.333956999999998</v>
      </c>
      <c r="AE6" s="250">
        <v>37.250770000000003</v>
      </c>
      <c r="AF6" s="250">
        <v>39.595498999999997</v>
      </c>
      <c r="AG6" s="250">
        <v>43.207604000000003</v>
      </c>
      <c r="AH6" s="250">
        <v>47.512340000000002</v>
      </c>
      <c r="AI6" s="250">
        <v>45.131293999999997</v>
      </c>
      <c r="AJ6" s="250">
        <v>44.982326999999998</v>
      </c>
      <c r="AK6" s="250">
        <v>44.339050999999998</v>
      </c>
      <c r="AL6" s="250">
        <v>44.797727000000002</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49.347633000000002</v>
      </c>
      <c r="AW6" s="250">
        <v>49.065767999999998</v>
      </c>
      <c r="AX6" s="250">
        <v>48.670406</v>
      </c>
      <c r="AY6" s="250">
        <v>49.630927</v>
      </c>
      <c r="AZ6" s="250">
        <v>47.086672462000003</v>
      </c>
      <c r="BA6" s="316">
        <v>50.719110000000001</v>
      </c>
      <c r="BB6" s="316">
        <v>47.56176</v>
      </c>
      <c r="BC6" s="316">
        <v>48.590600000000002</v>
      </c>
      <c r="BD6" s="316">
        <v>48.666249999999998</v>
      </c>
      <c r="BE6" s="316">
        <v>49.54289</v>
      </c>
      <c r="BF6" s="316">
        <v>54.81953</v>
      </c>
      <c r="BG6" s="316">
        <v>51.314950000000003</v>
      </c>
      <c r="BH6" s="316">
        <v>53.041409999999999</v>
      </c>
      <c r="BI6" s="316">
        <v>52.138210000000001</v>
      </c>
      <c r="BJ6" s="316">
        <v>50.773629999999997</v>
      </c>
      <c r="BK6" s="316">
        <v>52.553730000000002</v>
      </c>
      <c r="BL6" s="316">
        <v>47.905250000000002</v>
      </c>
      <c r="BM6" s="316">
        <v>51.993989999999997</v>
      </c>
      <c r="BN6" s="316">
        <v>48.245080000000002</v>
      </c>
      <c r="BO6" s="316">
        <v>49.015630000000002</v>
      </c>
      <c r="BP6" s="316">
        <v>48.734169999999999</v>
      </c>
      <c r="BQ6" s="316">
        <v>51.191400000000002</v>
      </c>
      <c r="BR6" s="316">
        <v>55.837179999999996</v>
      </c>
      <c r="BS6" s="316">
        <v>52.640329999999999</v>
      </c>
      <c r="BT6" s="316">
        <v>53.118259999999999</v>
      </c>
      <c r="BU6" s="316">
        <v>51.248109999999997</v>
      </c>
      <c r="BV6" s="316">
        <v>50.112760000000002</v>
      </c>
    </row>
    <row r="7" spans="1:74" ht="11.1" customHeight="1" x14ac:dyDescent="0.2">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14.842579000000001</v>
      </c>
      <c r="AB7" s="250">
        <v>12.645051</v>
      </c>
      <c r="AC7" s="250">
        <v>12.293361000000001</v>
      </c>
      <c r="AD7" s="250">
        <v>9.9952249999999996</v>
      </c>
      <c r="AE7" s="250">
        <v>9.4658440000000006</v>
      </c>
      <c r="AF7" s="250">
        <v>10.061688999999999</v>
      </c>
      <c r="AG7" s="250">
        <v>10.779282</v>
      </c>
      <c r="AH7" s="250">
        <v>11.853191000000001</v>
      </c>
      <c r="AI7" s="250">
        <v>11.259171</v>
      </c>
      <c r="AJ7" s="250">
        <v>11.903445</v>
      </c>
      <c r="AK7" s="250">
        <v>11.733255</v>
      </c>
      <c r="AL7" s="250">
        <v>11.854644</v>
      </c>
      <c r="AM7" s="250">
        <v>14.132167000000001</v>
      </c>
      <c r="AN7" s="250">
        <v>11.894594</v>
      </c>
      <c r="AO7" s="250">
        <v>14.808906</v>
      </c>
      <c r="AP7" s="250">
        <v>12.525038</v>
      </c>
      <c r="AQ7" s="250">
        <v>13.441043000000001</v>
      </c>
      <c r="AR7" s="250">
        <v>13.486919</v>
      </c>
      <c r="AS7" s="250">
        <v>11.954364</v>
      </c>
      <c r="AT7" s="250">
        <v>12.340577</v>
      </c>
      <c r="AU7" s="250">
        <v>12.271715</v>
      </c>
      <c r="AV7" s="250">
        <v>13.856896000000001</v>
      </c>
      <c r="AW7" s="250">
        <v>13.75802</v>
      </c>
      <c r="AX7" s="250">
        <v>13.728370999999999</v>
      </c>
      <c r="AY7" s="250">
        <v>14.522059</v>
      </c>
      <c r="AZ7" s="250">
        <v>13.776603692</v>
      </c>
      <c r="BA7" s="316">
        <v>15.09076</v>
      </c>
      <c r="BB7" s="316">
        <v>14.04593</v>
      </c>
      <c r="BC7" s="316">
        <v>14.07907</v>
      </c>
      <c r="BD7" s="316">
        <v>13.89837</v>
      </c>
      <c r="BE7" s="316">
        <v>12.490629999999999</v>
      </c>
      <c r="BF7" s="316">
        <v>13.84369</v>
      </c>
      <c r="BG7" s="316">
        <v>12.802910000000001</v>
      </c>
      <c r="BH7" s="316">
        <v>13.4727</v>
      </c>
      <c r="BI7" s="316">
        <v>13.652749999999999</v>
      </c>
      <c r="BJ7" s="316">
        <v>13.50098</v>
      </c>
      <c r="BK7" s="316">
        <v>14.32639</v>
      </c>
      <c r="BL7" s="316">
        <v>13.25494</v>
      </c>
      <c r="BM7" s="316">
        <v>14.36951</v>
      </c>
      <c r="BN7" s="316">
        <v>13.37313</v>
      </c>
      <c r="BO7" s="316">
        <v>13.447660000000001</v>
      </c>
      <c r="BP7" s="316">
        <v>13.27117</v>
      </c>
      <c r="BQ7" s="316">
        <v>12.66147</v>
      </c>
      <c r="BR7" s="316">
        <v>13.183529999999999</v>
      </c>
      <c r="BS7" s="316">
        <v>13.07019</v>
      </c>
      <c r="BT7" s="316">
        <v>12.53298</v>
      </c>
      <c r="BU7" s="316">
        <v>12.32408</v>
      </c>
      <c r="BV7" s="316">
        <v>12.24335</v>
      </c>
    </row>
    <row r="8" spans="1:74" ht="11.1" customHeight="1" x14ac:dyDescent="0.2">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9.6094539999999995</v>
      </c>
      <c r="AB8" s="250">
        <v>8.1867249999999991</v>
      </c>
      <c r="AC8" s="250">
        <v>7.9589869999999996</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8.3867860000000007</v>
      </c>
      <c r="AW8" s="250">
        <v>8.2439319999999991</v>
      </c>
      <c r="AX8" s="250">
        <v>8.094303</v>
      </c>
      <c r="AY8" s="250">
        <v>8.3138939999999995</v>
      </c>
      <c r="AZ8" s="250">
        <v>7.9026824615000004</v>
      </c>
      <c r="BA8" s="316">
        <v>8.4779940000000007</v>
      </c>
      <c r="BB8" s="316">
        <v>7.5213739999999998</v>
      </c>
      <c r="BC8" s="316">
        <v>7.7195210000000003</v>
      </c>
      <c r="BD8" s="316">
        <v>7.5916519999999998</v>
      </c>
      <c r="BE8" s="316">
        <v>7.5724130000000001</v>
      </c>
      <c r="BF8" s="316">
        <v>8.4897869999999998</v>
      </c>
      <c r="BG8" s="316">
        <v>7.8201419999999997</v>
      </c>
      <c r="BH8" s="316">
        <v>7.9811820000000004</v>
      </c>
      <c r="BI8" s="316">
        <v>8.0122630000000008</v>
      </c>
      <c r="BJ8" s="316">
        <v>8.0231639999999995</v>
      </c>
      <c r="BK8" s="316">
        <v>8.8203750000000003</v>
      </c>
      <c r="BL8" s="316">
        <v>7.7713429999999999</v>
      </c>
      <c r="BM8" s="316">
        <v>8.4298090000000006</v>
      </c>
      <c r="BN8" s="316">
        <v>7.4329470000000004</v>
      </c>
      <c r="BO8" s="316">
        <v>7.6445400000000001</v>
      </c>
      <c r="BP8" s="316">
        <v>7.4432729999999996</v>
      </c>
      <c r="BQ8" s="316">
        <v>7.5073449999999999</v>
      </c>
      <c r="BR8" s="316">
        <v>8.5962499999999995</v>
      </c>
      <c r="BS8" s="316">
        <v>7.7787879999999996</v>
      </c>
      <c r="BT8" s="316">
        <v>7.9482150000000003</v>
      </c>
      <c r="BU8" s="316">
        <v>7.6906530000000002</v>
      </c>
      <c r="BV8" s="316">
        <v>7.6852650000000002</v>
      </c>
    </row>
    <row r="9" spans="1:74" ht="11.1" customHeight="1" x14ac:dyDescent="0.2">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31.204305000000002</v>
      </c>
      <c r="AB9" s="250">
        <v>26.584382000000002</v>
      </c>
      <c r="AC9" s="250">
        <v>25.844891000000001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27.103950999999999</v>
      </c>
      <c r="AW9" s="250">
        <v>27.063815999999999</v>
      </c>
      <c r="AX9" s="250">
        <v>26.847732000000001</v>
      </c>
      <c r="AY9" s="250">
        <v>26.794974</v>
      </c>
      <c r="AZ9" s="250">
        <v>25.407386308</v>
      </c>
      <c r="BA9" s="316">
        <v>27.15035</v>
      </c>
      <c r="BB9" s="316">
        <v>25.994450000000001</v>
      </c>
      <c r="BC9" s="316">
        <v>26.792010000000001</v>
      </c>
      <c r="BD9" s="316">
        <v>27.17623</v>
      </c>
      <c r="BE9" s="316">
        <v>29.479849999999999</v>
      </c>
      <c r="BF9" s="316">
        <v>32.486049999999999</v>
      </c>
      <c r="BG9" s="316">
        <v>30.691890000000001</v>
      </c>
      <c r="BH9" s="316">
        <v>31.587530000000001</v>
      </c>
      <c r="BI9" s="316">
        <v>30.473199999999999</v>
      </c>
      <c r="BJ9" s="316">
        <v>29.249490000000002</v>
      </c>
      <c r="BK9" s="316">
        <v>29.406970000000001</v>
      </c>
      <c r="BL9" s="316">
        <v>26.878969999999999</v>
      </c>
      <c r="BM9" s="316">
        <v>29.194669999999999</v>
      </c>
      <c r="BN9" s="316">
        <v>27.439</v>
      </c>
      <c r="BO9" s="316">
        <v>27.92343</v>
      </c>
      <c r="BP9" s="316">
        <v>28.01972</v>
      </c>
      <c r="BQ9" s="316">
        <v>31.022580000000001</v>
      </c>
      <c r="BR9" s="316">
        <v>34.057400000000001</v>
      </c>
      <c r="BS9" s="316">
        <v>31.791350000000001</v>
      </c>
      <c r="BT9" s="316">
        <v>32.637070000000001</v>
      </c>
      <c r="BU9" s="316">
        <v>31.233370000000001</v>
      </c>
      <c r="BV9" s="316">
        <v>30.184149999999999</v>
      </c>
    </row>
    <row r="10" spans="1:74" ht="11.1" customHeight="1" x14ac:dyDescent="0.2">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0.5025345</v>
      </c>
      <c r="AZ10" s="250">
        <v>-1.408147</v>
      </c>
      <c r="BA10" s="316">
        <v>-0.41443429999999998</v>
      </c>
      <c r="BB10" s="316">
        <v>-1.391826</v>
      </c>
      <c r="BC10" s="316">
        <v>-1.6168629999999999</v>
      </c>
      <c r="BD10" s="316">
        <v>0.80766660000000001</v>
      </c>
      <c r="BE10" s="316">
        <v>0.85921270000000005</v>
      </c>
      <c r="BF10" s="316">
        <v>-0.75955019999999995</v>
      </c>
      <c r="BG10" s="316">
        <v>-1.032527</v>
      </c>
      <c r="BH10" s="316">
        <v>-2.2452839999999998</v>
      </c>
      <c r="BI10" s="316">
        <v>-1.2461260000000001</v>
      </c>
      <c r="BJ10" s="316">
        <v>-1.826038</v>
      </c>
      <c r="BK10" s="316">
        <v>-0.29615029999999998</v>
      </c>
      <c r="BL10" s="316">
        <v>-1.16343</v>
      </c>
      <c r="BM10" s="316">
        <v>-0.67435230000000002</v>
      </c>
      <c r="BN10" s="316">
        <v>-0.73926570000000003</v>
      </c>
      <c r="BO10" s="316">
        <v>-0.48316160000000002</v>
      </c>
      <c r="BP10" s="316">
        <v>-0.1229635</v>
      </c>
      <c r="BQ10" s="316">
        <v>0.3283565</v>
      </c>
      <c r="BR10" s="316">
        <v>1.085863</v>
      </c>
      <c r="BS10" s="316">
        <v>8.3260000000000001E-2</v>
      </c>
      <c r="BT10" s="316">
        <v>-0.59031</v>
      </c>
      <c r="BU10" s="316">
        <v>-0.66461610000000004</v>
      </c>
      <c r="BV10" s="316">
        <v>-0.5376031</v>
      </c>
    </row>
    <row r="11" spans="1:74" ht="11.1" customHeight="1" x14ac:dyDescent="0.2">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0.49755700000000003</v>
      </c>
      <c r="AF11" s="250">
        <v>0.28411399999999998</v>
      </c>
      <c r="AG11" s="250">
        <v>0.47333799999999998</v>
      </c>
      <c r="AH11" s="250">
        <v>0.31382100000000002</v>
      </c>
      <c r="AI11" s="250">
        <v>0.50092400000000004</v>
      </c>
      <c r="AJ11" s="250">
        <v>0.262679</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0.64771710000000005</v>
      </c>
      <c r="AZ11" s="250">
        <v>0.38344040000000001</v>
      </c>
      <c r="BA11" s="316">
        <v>0.38353510000000002</v>
      </c>
      <c r="BB11" s="316">
        <v>0.34366799999999997</v>
      </c>
      <c r="BC11" s="316">
        <v>0.37723899999999999</v>
      </c>
      <c r="BD11" s="316">
        <v>0.39585599999999999</v>
      </c>
      <c r="BE11" s="316">
        <v>0.45174130000000001</v>
      </c>
      <c r="BF11" s="316">
        <v>0.38264540000000002</v>
      </c>
      <c r="BG11" s="316">
        <v>0.38139000000000001</v>
      </c>
      <c r="BH11" s="316">
        <v>0.38922050000000002</v>
      </c>
      <c r="BI11" s="316">
        <v>0.39283499999999999</v>
      </c>
      <c r="BJ11" s="316">
        <v>0.372031</v>
      </c>
      <c r="BK11" s="316">
        <v>0.30507689999999998</v>
      </c>
      <c r="BL11" s="316">
        <v>0.35705880000000001</v>
      </c>
      <c r="BM11" s="316">
        <v>0.37941209999999997</v>
      </c>
      <c r="BN11" s="316">
        <v>0.36484559999999999</v>
      </c>
      <c r="BO11" s="316">
        <v>0.39868360000000003</v>
      </c>
      <c r="BP11" s="316">
        <v>0.4424418</v>
      </c>
      <c r="BQ11" s="316">
        <v>0.54589880000000002</v>
      </c>
      <c r="BR11" s="316">
        <v>0.51149630000000001</v>
      </c>
      <c r="BS11" s="316">
        <v>0.51197579999999998</v>
      </c>
      <c r="BT11" s="316">
        <v>0.46599699999999999</v>
      </c>
      <c r="BU11" s="316">
        <v>0.43439759999999999</v>
      </c>
      <c r="BV11" s="316">
        <v>0.51310330000000004</v>
      </c>
    </row>
    <row r="12" spans="1:74" ht="11.1" customHeight="1" x14ac:dyDescent="0.2">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6.2343909999999996</v>
      </c>
      <c r="AB12" s="250">
        <v>6.8286239999999996</v>
      </c>
      <c r="AC12" s="250">
        <v>6.9135150000000003</v>
      </c>
      <c r="AD12" s="250">
        <v>5.479635</v>
      </c>
      <c r="AE12" s="250">
        <v>4.7194960000000004</v>
      </c>
      <c r="AF12" s="250">
        <v>4.5791599999999999</v>
      </c>
      <c r="AG12" s="250">
        <v>5.3589650000000004</v>
      </c>
      <c r="AH12" s="250">
        <v>4.5224869999999999</v>
      </c>
      <c r="AI12" s="250">
        <v>5.3705109999999996</v>
      </c>
      <c r="AJ12" s="250">
        <v>5.0451249999999996</v>
      </c>
      <c r="AK12" s="250">
        <v>7.0183359999999997</v>
      </c>
      <c r="AL12" s="250">
        <v>7.0005179999999996</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8.3490389999999994</v>
      </c>
      <c r="AZ12" s="250">
        <v>8.9860869999999995</v>
      </c>
      <c r="BA12" s="316">
        <v>9.1861449999999998</v>
      </c>
      <c r="BB12" s="316">
        <v>6.9783330000000001</v>
      </c>
      <c r="BC12" s="316">
        <v>5.5206460000000002</v>
      </c>
      <c r="BD12" s="316">
        <v>5.3804360000000004</v>
      </c>
      <c r="BE12" s="316">
        <v>6.53254</v>
      </c>
      <c r="BF12" s="316">
        <v>5.3876470000000003</v>
      </c>
      <c r="BG12" s="316">
        <v>6.8088829999999998</v>
      </c>
      <c r="BH12" s="316">
        <v>6.5053650000000003</v>
      </c>
      <c r="BI12" s="316">
        <v>9.7236429999999991</v>
      </c>
      <c r="BJ12" s="316">
        <v>8.6878299999999999</v>
      </c>
      <c r="BK12" s="316">
        <v>7.0194789999999996</v>
      </c>
      <c r="BL12" s="316">
        <v>6.6044</v>
      </c>
      <c r="BM12" s="316">
        <v>7.9541579999999996</v>
      </c>
      <c r="BN12" s="316">
        <v>7.6790039999999999</v>
      </c>
      <c r="BO12" s="316">
        <v>7.5985560000000003</v>
      </c>
      <c r="BP12" s="316">
        <v>7.7590459999999997</v>
      </c>
      <c r="BQ12" s="316">
        <v>7.3040669999999999</v>
      </c>
      <c r="BR12" s="316">
        <v>7.7546460000000002</v>
      </c>
      <c r="BS12" s="316">
        <v>7.6165830000000003</v>
      </c>
      <c r="BT12" s="316">
        <v>7.9711069999999999</v>
      </c>
      <c r="BU12" s="316">
        <v>7.8894830000000002</v>
      </c>
      <c r="BV12" s="316">
        <v>8.2565720000000002</v>
      </c>
    </row>
    <row r="13" spans="1:74" ht="11.1" customHeight="1" x14ac:dyDescent="0.2">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3.8252269999999999</v>
      </c>
      <c r="AB13" s="250">
        <v>3.560686</v>
      </c>
      <c r="AC13" s="250">
        <v>4.2819269999999996</v>
      </c>
      <c r="AD13" s="250">
        <v>3.445999</v>
      </c>
      <c r="AE13" s="250">
        <v>2.983263</v>
      </c>
      <c r="AF13" s="250">
        <v>2.5754549999999998</v>
      </c>
      <c r="AG13" s="250">
        <v>3.724224</v>
      </c>
      <c r="AH13" s="250">
        <v>2.9151889999999998</v>
      </c>
      <c r="AI13" s="250">
        <v>3.5432619999999999</v>
      </c>
      <c r="AJ13" s="250">
        <v>3.4163260000000002</v>
      </c>
      <c r="AK13" s="250">
        <v>3.7345350000000002</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4.3219589999999997</v>
      </c>
      <c r="AZ13" s="250">
        <v>4.1126690000000004</v>
      </c>
      <c r="BA13" s="316">
        <v>5.2639019999999999</v>
      </c>
      <c r="BB13" s="316">
        <v>4.1993739999999997</v>
      </c>
      <c r="BC13" s="316">
        <v>3.3683779999999999</v>
      </c>
      <c r="BD13" s="316">
        <v>2.7653219999999998</v>
      </c>
      <c r="BE13" s="316">
        <v>4.4313250000000002</v>
      </c>
      <c r="BF13" s="316">
        <v>3.2565729999999999</v>
      </c>
      <c r="BG13" s="316">
        <v>4.2536240000000003</v>
      </c>
      <c r="BH13" s="316">
        <v>4.1060040000000004</v>
      </c>
      <c r="BI13" s="316">
        <v>4.6303660000000004</v>
      </c>
      <c r="BJ13" s="316">
        <v>4.6337719999999996</v>
      </c>
      <c r="BK13" s="316">
        <v>4.2460170000000002</v>
      </c>
      <c r="BL13" s="316">
        <v>3.9741420000000001</v>
      </c>
      <c r="BM13" s="316">
        <v>4.8112019999999998</v>
      </c>
      <c r="BN13" s="316">
        <v>4.6372229999999997</v>
      </c>
      <c r="BO13" s="316">
        <v>4.678553</v>
      </c>
      <c r="BP13" s="316">
        <v>4.6968509999999997</v>
      </c>
      <c r="BQ13" s="316">
        <v>4.3242589999999996</v>
      </c>
      <c r="BR13" s="316">
        <v>4.7170610000000002</v>
      </c>
      <c r="BS13" s="316">
        <v>4.530195</v>
      </c>
      <c r="BT13" s="316">
        <v>4.7066610000000004</v>
      </c>
      <c r="BU13" s="316">
        <v>4.5878709999999998</v>
      </c>
      <c r="BV13" s="316">
        <v>4.8361900000000002</v>
      </c>
    </row>
    <row r="14" spans="1:74" ht="11.1" customHeight="1" x14ac:dyDescent="0.2">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3.267938</v>
      </c>
      <c r="AC14" s="250">
        <v>2.6315879999999998</v>
      </c>
      <c r="AD14" s="250">
        <v>2.033636</v>
      </c>
      <c r="AE14" s="250">
        <v>1.7362329999999999</v>
      </c>
      <c r="AF14" s="250">
        <v>2.0037050000000001</v>
      </c>
      <c r="AG14" s="250">
        <v>1.634741</v>
      </c>
      <c r="AH14" s="250">
        <v>1.6072979999999999</v>
      </c>
      <c r="AI14" s="250">
        <v>1.8272489999999999</v>
      </c>
      <c r="AJ14" s="250">
        <v>1.6287990000000001</v>
      </c>
      <c r="AK14" s="250">
        <v>3.283801</v>
      </c>
      <c r="AL14" s="250">
        <v>2.9001570000000001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4.0270799999999998</v>
      </c>
      <c r="AZ14" s="250">
        <v>4.873418</v>
      </c>
      <c r="BA14" s="316">
        <v>3.9222429999999999</v>
      </c>
      <c r="BB14" s="316">
        <v>2.778959</v>
      </c>
      <c r="BC14" s="316">
        <v>2.1522679999999998</v>
      </c>
      <c r="BD14" s="316">
        <v>2.6151140000000002</v>
      </c>
      <c r="BE14" s="316">
        <v>2.101216</v>
      </c>
      <c r="BF14" s="316">
        <v>2.1310730000000002</v>
      </c>
      <c r="BG14" s="316">
        <v>2.5552589999999999</v>
      </c>
      <c r="BH14" s="316">
        <v>2.399362</v>
      </c>
      <c r="BI14" s="316">
        <v>5.0932769999999996</v>
      </c>
      <c r="BJ14" s="316">
        <v>4.0540580000000004</v>
      </c>
      <c r="BK14" s="316">
        <v>2.7734610000000002</v>
      </c>
      <c r="BL14" s="316">
        <v>2.630258</v>
      </c>
      <c r="BM14" s="316">
        <v>3.1429559999999999</v>
      </c>
      <c r="BN14" s="316">
        <v>3.0417809999999998</v>
      </c>
      <c r="BO14" s="316">
        <v>2.9200029999999999</v>
      </c>
      <c r="BP14" s="316">
        <v>3.062195</v>
      </c>
      <c r="BQ14" s="316">
        <v>2.9798089999999999</v>
      </c>
      <c r="BR14" s="316">
        <v>3.0375860000000001</v>
      </c>
      <c r="BS14" s="316">
        <v>3.0863879999999999</v>
      </c>
      <c r="BT14" s="316">
        <v>3.264446</v>
      </c>
      <c r="BU14" s="316">
        <v>3.301612</v>
      </c>
      <c r="BV14" s="316">
        <v>3.420382</v>
      </c>
    </row>
    <row r="15" spans="1:74" ht="11.1" customHeight="1" x14ac:dyDescent="0.2">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49.895085999999999</v>
      </c>
      <c r="AB15" s="250">
        <v>40.509653999999998</v>
      </c>
      <c r="AC15" s="250">
        <v>40.618526000000003</v>
      </c>
      <c r="AD15" s="250">
        <v>33.879925</v>
      </c>
      <c r="AE15" s="250">
        <v>32.674830999999998</v>
      </c>
      <c r="AF15" s="250">
        <v>37.312452999999998</v>
      </c>
      <c r="AG15" s="250">
        <v>40.115977000000001</v>
      </c>
      <c r="AH15" s="250">
        <v>43.881673999999997</v>
      </c>
      <c r="AI15" s="250">
        <v>41.862867000000001</v>
      </c>
      <c r="AJ15" s="250">
        <v>40.711371</v>
      </c>
      <c r="AK15" s="250">
        <v>38.833787999999998</v>
      </c>
      <c r="AL15" s="250">
        <v>38.731740000000002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41.619036000000001</v>
      </c>
      <c r="AW15" s="250">
        <v>42.392093000000003</v>
      </c>
      <c r="AX15" s="250">
        <v>41.226236999999998</v>
      </c>
      <c r="AY15" s="250">
        <v>42.432141100000003</v>
      </c>
      <c r="AZ15" s="250">
        <v>37.075880062000003</v>
      </c>
      <c r="BA15" s="316">
        <v>41.50206</v>
      </c>
      <c r="BB15" s="316">
        <v>39.535269999999997</v>
      </c>
      <c r="BC15" s="316">
        <v>41.830329999999996</v>
      </c>
      <c r="BD15" s="316">
        <v>44.489339999999999</v>
      </c>
      <c r="BE15" s="316">
        <v>44.321309999999997</v>
      </c>
      <c r="BF15" s="316">
        <v>49.05498</v>
      </c>
      <c r="BG15" s="316">
        <v>43.854930000000003</v>
      </c>
      <c r="BH15" s="316">
        <v>44.67998</v>
      </c>
      <c r="BI15" s="316">
        <v>41.561279999999996</v>
      </c>
      <c r="BJ15" s="316">
        <v>40.631790000000002</v>
      </c>
      <c r="BK15" s="316">
        <v>45.54318</v>
      </c>
      <c r="BL15" s="316">
        <v>40.494480000000003</v>
      </c>
      <c r="BM15" s="316">
        <v>43.744889999999998</v>
      </c>
      <c r="BN15" s="316">
        <v>40.191650000000003</v>
      </c>
      <c r="BO15" s="316">
        <v>41.332590000000003</v>
      </c>
      <c r="BP15" s="316">
        <v>41.294600000000003</v>
      </c>
      <c r="BQ15" s="316">
        <v>44.761580000000002</v>
      </c>
      <c r="BR15" s="316">
        <v>49.67989</v>
      </c>
      <c r="BS15" s="316">
        <v>45.618980000000001</v>
      </c>
      <c r="BT15" s="316">
        <v>45.022840000000002</v>
      </c>
      <c r="BU15" s="316">
        <v>43.128399999999999</v>
      </c>
      <c r="BV15" s="316">
        <v>41.831690000000002</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-5.4525775000000003</v>
      </c>
      <c r="AW17" s="250">
        <v>-7.3886203999999998</v>
      </c>
      <c r="AX17" s="250">
        <v>-2.2735973</v>
      </c>
      <c r="AY17" s="250">
        <v>4.5437604</v>
      </c>
      <c r="AZ17" s="250">
        <v>5.6682658000000004</v>
      </c>
      <c r="BA17" s="316">
        <v>-6.3070459999999997</v>
      </c>
      <c r="BB17" s="316">
        <v>-7.7114390000000004</v>
      </c>
      <c r="BC17" s="316">
        <v>-3.8839969999999999</v>
      </c>
      <c r="BD17" s="316">
        <v>2.606414</v>
      </c>
      <c r="BE17" s="316">
        <v>12.454549999999999</v>
      </c>
      <c r="BF17" s="316">
        <v>7.5552570000000001</v>
      </c>
      <c r="BG17" s="316">
        <v>3.2564389999999999</v>
      </c>
      <c r="BH17" s="316">
        <v>-3.9214669999999998</v>
      </c>
      <c r="BI17" s="316">
        <v>-2.024346</v>
      </c>
      <c r="BJ17" s="316">
        <v>4.1244269999999998</v>
      </c>
      <c r="BK17" s="316">
        <v>3.7897620000000001</v>
      </c>
      <c r="BL17" s="316">
        <v>3.0203479999999998</v>
      </c>
      <c r="BM17" s="316">
        <v>-9.2919820000000009</v>
      </c>
      <c r="BN17" s="316">
        <v>-8.2558959999999999</v>
      </c>
      <c r="BO17" s="316">
        <v>-4.9396190000000004</v>
      </c>
      <c r="BP17" s="316">
        <v>3.5468090000000001</v>
      </c>
      <c r="BQ17" s="316">
        <v>10.564170000000001</v>
      </c>
      <c r="BR17" s="316">
        <v>5.1678179999999996</v>
      </c>
      <c r="BS17" s="316">
        <v>-0.35487380000000002</v>
      </c>
      <c r="BT17" s="316">
        <v>-6.0603150000000001</v>
      </c>
      <c r="BU17" s="316">
        <v>-4.5728400000000002</v>
      </c>
      <c r="BV17" s="316">
        <v>3.263601</v>
      </c>
    </row>
    <row r="18" spans="1:74" ht="11.1" customHeight="1" x14ac:dyDescent="0.2">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0.61655525</v>
      </c>
      <c r="AZ18" s="250">
        <v>0.61655525</v>
      </c>
      <c r="BA18" s="316">
        <v>0.61655530000000003</v>
      </c>
      <c r="BB18" s="316">
        <v>0.61655530000000003</v>
      </c>
      <c r="BC18" s="316">
        <v>0.61655530000000003</v>
      </c>
      <c r="BD18" s="316">
        <v>0.61655530000000003</v>
      </c>
      <c r="BE18" s="316">
        <v>0.61655530000000003</v>
      </c>
      <c r="BF18" s="316">
        <v>0.61655530000000003</v>
      </c>
      <c r="BG18" s="316">
        <v>0.61655530000000003</v>
      </c>
      <c r="BH18" s="316">
        <v>0.61655530000000003</v>
      </c>
      <c r="BI18" s="316">
        <v>0.61655530000000003</v>
      </c>
      <c r="BJ18" s="316">
        <v>0.61655530000000003</v>
      </c>
      <c r="BK18" s="316">
        <v>0.4621749</v>
      </c>
      <c r="BL18" s="316">
        <v>0.4621749</v>
      </c>
      <c r="BM18" s="316">
        <v>0.4621749</v>
      </c>
      <c r="BN18" s="316">
        <v>0.4621749</v>
      </c>
      <c r="BO18" s="316">
        <v>0.4621749</v>
      </c>
      <c r="BP18" s="316">
        <v>0.4621749</v>
      </c>
      <c r="BQ18" s="316">
        <v>0.4621749</v>
      </c>
      <c r="BR18" s="316">
        <v>0.4621749</v>
      </c>
      <c r="BS18" s="316">
        <v>0.4621749</v>
      </c>
      <c r="BT18" s="316">
        <v>0.4621749</v>
      </c>
      <c r="BU18" s="316">
        <v>0.4621749</v>
      </c>
      <c r="BV18" s="316">
        <v>0.4621749</v>
      </c>
    </row>
    <row r="19" spans="1:74" ht="11.1" customHeight="1" x14ac:dyDescent="0.2">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44.518729999000001</v>
      </c>
      <c r="AB19" s="250">
        <v>36.349561999999999</v>
      </c>
      <c r="AC19" s="250">
        <v>35.375687005000003</v>
      </c>
      <c r="AD19" s="250">
        <v>27.912981989999999</v>
      </c>
      <c r="AE19" s="250">
        <v>30.892827008000001</v>
      </c>
      <c r="AF19" s="250">
        <v>41.469481010000003</v>
      </c>
      <c r="AG19" s="250">
        <v>53.353553005000002</v>
      </c>
      <c r="AH19" s="250">
        <v>53.143554000999998</v>
      </c>
      <c r="AI19" s="250">
        <v>42.826812990000001</v>
      </c>
      <c r="AJ19" s="250">
        <v>37.221901997000003</v>
      </c>
      <c r="AK19" s="250">
        <v>36.842637009999997</v>
      </c>
      <c r="AL19" s="250">
        <v>42.630774993999999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36.833447749999998</v>
      </c>
      <c r="AW19" s="250">
        <v>35.670461850000002</v>
      </c>
      <c r="AX19" s="250">
        <v>39.619628949999999</v>
      </c>
      <c r="AY19" s="250">
        <v>47.592456749999997</v>
      </c>
      <c r="AZ19" s="250">
        <v>43.360701112000001</v>
      </c>
      <c r="BA19" s="316">
        <v>35.811570000000003</v>
      </c>
      <c r="BB19" s="316">
        <v>32.440379999999998</v>
      </c>
      <c r="BC19" s="316">
        <v>38.562890000000003</v>
      </c>
      <c r="BD19" s="316">
        <v>47.712310000000002</v>
      </c>
      <c r="BE19" s="316">
        <v>57.392409999999998</v>
      </c>
      <c r="BF19" s="316">
        <v>57.226790000000001</v>
      </c>
      <c r="BG19" s="316">
        <v>47.727919999999997</v>
      </c>
      <c r="BH19" s="316">
        <v>41.375070000000001</v>
      </c>
      <c r="BI19" s="316">
        <v>40.153489999999998</v>
      </c>
      <c r="BJ19" s="316">
        <v>45.372779999999999</v>
      </c>
      <c r="BK19" s="316">
        <v>49.795119999999997</v>
      </c>
      <c r="BL19" s="316">
        <v>43.976999999999997</v>
      </c>
      <c r="BM19" s="316">
        <v>34.915080000000003</v>
      </c>
      <c r="BN19" s="316">
        <v>32.397930000000002</v>
      </c>
      <c r="BO19" s="316">
        <v>36.855150000000002</v>
      </c>
      <c r="BP19" s="316">
        <v>45.303579999999997</v>
      </c>
      <c r="BQ19" s="316">
        <v>55.787930000000003</v>
      </c>
      <c r="BR19" s="316">
        <v>55.309890000000003</v>
      </c>
      <c r="BS19" s="316">
        <v>45.726289999999999</v>
      </c>
      <c r="BT19" s="316">
        <v>39.424700000000001</v>
      </c>
      <c r="BU19" s="316">
        <v>39.017740000000003</v>
      </c>
      <c r="BV19" s="316">
        <v>45.557470000000002</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1.5179615</v>
      </c>
      <c r="AW22" s="250">
        <v>1.4927459999999999</v>
      </c>
      <c r="AX22" s="250">
        <v>1.6028720000000001</v>
      </c>
      <c r="AY22" s="250">
        <v>1.7880670000000001</v>
      </c>
      <c r="AZ22" s="250">
        <v>1.7639419999999999</v>
      </c>
      <c r="BA22" s="316">
        <v>1.8579699999999999</v>
      </c>
      <c r="BB22" s="316">
        <v>1.632792</v>
      </c>
      <c r="BC22" s="316">
        <v>1.5127520000000001</v>
      </c>
      <c r="BD22" s="316">
        <v>1.728526</v>
      </c>
      <c r="BE22" s="316">
        <v>1.511361</v>
      </c>
      <c r="BF22" s="316">
        <v>1.6087769999999999</v>
      </c>
      <c r="BG22" s="316">
        <v>1.5757410000000001</v>
      </c>
      <c r="BH22" s="316">
        <v>1.701641</v>
      </c>
      <c r="BI22" s="316">
        <v>1.7140610000000001</v>
      </c>
      <c r="BJ22" s="316">
        <v>1.756116</v>
      </c>
      <c r="BK22" s="316">
        <v>1.734569</v>
      </c>
      <c r="BL22" s="316">
        <v>1.620196</v>
      </c>
      <c r="BM22" s="316">
        <v>1.8216639999999999</v>
      </c>
      <c r="BN22" s="316">
        <v>1.748022</v>
      </c>
      <c r="BO22" s="316">
        <v>1.7877749999999999</v>
      </c>
      <c r="BP22" s="316">
        <v>1.73776</v>
      </c>
      <c r="BQ22" s="316">
        <v>1.76189</v>
      </c>
      <c r="BR22" s="316">
        <v>1.812055</v>
      </c>
      <c r="BS22" s="316">
        <v>1.7885660000000001</v>
      </c>
      <c r="BT22" s="316">
        <v>1.8307439999999999</v>
      </c>
      <c r="BU22" s="316">
        <v>1.749816</v>
      </c>
      <c r="BV22" s="316">
        <v>1.826344</v>
      </c>
    </row>
    <row r="23" spans="1:74" ht="11.1" customHeight="1" x14ac:dyDescent="0.2">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45.339752673</v>
      </c>
      <c r="AN23" s="250">
        <v>48.076648132999999</v>
      </c>
      <c r="AO23" s="250">
        <v>34.549781938999999</v>
      </c>
      <c r="AP23" s="250">
        <v>30.118035081999999</v>
      </c>
      <c r="AQ23" s="250">
        <v>35.618458785999998</v>
      </c>
      <c r="AR23" s="250">
        <v>48.029547805999997</v>
      </c>
      <c r="AS23" s="250">
        <v>56.391730785999997</v>
      </c>
      <c r="AT23" s="250">
        <v>56.240760653000002</v>
      </c>
      <c r="AU23" s="250">
        <v>44.360736928999998</v>
      </c>
      <c r="AV23" s="250">
        <v>35.580143184000001</v>
      </c>
      <c r="AW23" s="250">
        <v>32.715582417999997</v>
      </c>
      <c r="AX23" s="250">
        <v>34.406112806000003</v>
      </c>
      <c r="AY23" s="250">
        <v>46.647109999999998</v>
      </c>
      <c r="AZ23" s="250">
        <v>40.14987</v>
      </c>
      <c r="BA23" s="316">
        <v>31.734010000000001</v>
      </c>
      <c r="BB23" s="316">
        <v>28.44773</v>
      </c>
      <c r="BC23" s="316">
        <v>34.971119999999999</v>
      </c>
      <c r="BD23" s="316">
        <v>43.870460000000001</v>
      </c>
      <c r="BE23" s="316">
        <v>53.762160000000002</v>
      </c>
      <c r="BF23" s="316">
        <v>53.4651</v>
      </c>
      <c r="BG23" s="316">
        <v>43.98113</v>
      </c>
      <c r="BH23" s="316">
        <v>37.496670000000002</v>
      </c>
      <c r="BI23" s="316">
        <v>36.150469999999999</v>
      </c>
      <c r="BJ23" s="316">
        <v>41.415129999999998</v>
      </c>
      <c r="BK23" s="316">
        <v>45.879280000000001</v>
      </c>
      <c r="BL23" s="316">
        <v>40.019100000000002</v>
      </c>
      <c r="BM23" s="316">
        <v>30.87154</v>
      </c>
      <c r="BN23" s="316">
        <v>28.695589999999999</v>
      </c>
      <c r="BO23" s="316">
        <v>33.131570000000004</v>
      </c>
      <c r="BP23" s="316">
        <v>41.604979999999998</v>
      </c>
      <c r="BQ23" s="316">
        <v>52.10351</v>
      </c>
      <c r="BR23" s="316">
        <v>51.555929999999996</v>
      </c>
      <c r="BS23" s="316">
        <v>41.905439999999999</v>
      </c>
      <c r="BT23" s="316">
        <v>35.398490000000002</v>
      </c>
      <c r="BU23" s="316">
        <v>34.993340000000003</v>
      </c>
      <c r="BV23" s="316">
        <v>41.52261</v>
      </c>
    </row>
    <row r="24" spans="1:74" ht="11.1" customHeight="1" x14ac:dyDescent="0.2">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2.1768030120000001</v>
      </c>
      <c r="AT24" s="250">
        <v>2.1656320070000001</v>
      </c>
      <c r="AU24" s="250">
        <v>2.1590979899999998</v>
      </c>
      <c r="AV24" s="250">
        <v>2.2825398579999998</v>
      </c>
      <c r="AW24" s="250">
        <v>2.4948033000000001</v>
      </c>
      <c r="AX24" s="250">
        <v>2.2381198100000002</v>
      </c>
      <c r="AY24" s="250">
        <v>2.3793061099999999</v>
      </c>
      <c r="AZ24" s="250">
        <v>2.2518854400000001</v>
      </c>
      <c r="BA24" s="316">
        <v>2.2195960000000001</v>
      </c>
      <c r="BB24" s="316">
        <v>2.3598620000000001</v>
      </c>
      <c r="BC24" s="316">
        <v>2.0790099999999998</v>
      </c>
      <c r="BD24" s="316">
        <v>2.113321</v>
      </c>
      <c r="BE24" s="316">
        <v>2.1188940000000001</v>
      </c>
      <c r="BF24" s="316">
        <v>2.1529180000000001</v>
      </c>
      <c r="BG24" s="316">
        <v>2.1710500000000001</v>
      </c>
      <c r="BH24" s="316">
        <v>2.1767539999999999</v>
      </c>
      <c r="BI24" s="316">
        <v>2.2889569999999999</v>
      </c>
      <c r="BJ24" s="316">
        <v>2.2015280000000002</v>
      </c>
      <c r="BK24" s="316">
        <v>2.1812659999999999</v>
      </c>
      <c r="BL24" s="316">
        <v>2.3377059999999998</v>
      </c>
      <c r="BM24" s="316">
        <v>2.2218810000000002</v>
      </c>
      <c r="BN24" s="316">
        <v>1.954318</v>
      </c>
      <c r="BO24" s="316">
        <v>1.935805</v>
      </c>
      <c r="BP24" s="316">
        <v>1.960844</v>
      </c>
      <c r="BQ24" s="316">
        <v>1.922534</v>
      </c>
      <c r="BR24" s="316">
        <v>1.9419010000000001</v>
      </c>
      <c r="BS24" s="316">
        <v>2.0322830000000001</v>
      </c>
      <c r="BT24" s="316">
        <v>2.195468</v>
      </c>
      <c r="BU24" s="316">
        <v>2.2745799999999998</v>
      </c>
      <c r="BV24" s="316">
        <v>2.2085119999999998</v>
      </c>
    </row>
    <row r="25" spans="1:74" ht="11.1" customHeight="1" x14ac:dyDescent="0.2">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5.2231000999999999E-2</v>
      </c>
      <c r="AT25" s="250">
        <v>5.4613009999999997E-2</v>
      </c>
      <c r="AU25" s="250">
        <v>5.8410990000000003E-2</v>
      </c>
      <c r="AV25" s="250">
        <v>6.5163550000000001E-2</v>
      </c>
      <c r="AW25" s="250">
        <v>9.4392299999999998E-2</v>
      </c>
      <c r="AX25" s="250">
        <v>8.0969399999999997E-2</v>
      </c>
      <c r="AY25" s="250">
        <v>6.6830100000000003E-2</v>
      </c>
      <c r="AZ25" s="250">
        <v>5.4602299999999999E-2</v>
      </c>
      <c r="BA25" s="316">
        <v>4.7652899999999998E-2</v>
      </c>
      <c r="BB25" s="316">
        <v>5.1735000000000003E-2</v>
      </c>
      <c r="BC25" s="316">
        <v>4.7768600000000001E-2</v>
      </c>
      <c r="BD25" s="316">
        <v>4.3775099999999997E-2</v>
      </c>
      <c r="BE25" s="316">
        <v>5.4747900000000002E-2</v>
      </c>
      <c r="BF25" s="316">
        <v>5.5709399999999999E-2</v>
      </c>
      <c r="BG25" s="316">
        <v>5.61539E-2</v>
      </c>
      <c r="BH25" s="316">
        <v>5.8904999999999999E-2</v>
      </c>
      <c r="BI25" s="316">
        <v>6.8704699999999994E-2</v>
      </c>
      <c r="BJ25" s="316">
        <v>8.5459300000000002E-2</v>
      </c>
      <c r="BK25" s="316">
        <v>0.11752219999999999</v>
      </c>
      <c r="BL25" s="316">
        <v>0.1136909</v>
      </c>
      <c r="BM25" s="316">
        <v>0.10528999999999999</v>
      </c>
      <c r="BN25" s="316">
        <v>5.7121600000000002E-2</v>
      </c>
      <c r="BO25" s="316">
        <v>5.3707600000000001E-2</v>
      </c>
      <c r="BP25" s="316">
        <v>5.5072799999999998E-2</v>
      </c>
      <c r="BQ25" s="316">
        <v>4.9983699999999999E-2</v>
      </c>
      <c r="BR25" s="316">
        <v>4.9742399999999999E-2</v>
      </c>
      <c r="BS25" s="316">
        <v>4.8391400000000001E-2</v>
      </c>
      <c r="BT25" s="316">
        <v>6.8040799999999999E-2</v>
      </c>
      <c r="BU25" s="316">
        <v>8.0237699999999995E-2</v>
      </c>
      <c r="BV25" s="316">
        <v>0.1027464</v>
      </c>
    </row>
    <row r="26" spans="1:74" ht="11.1" customHeight="1" x14ac:dyDescent="0.2">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2.217376308</v>
      </c>
      <c r="AW26" s="250">
        <v>2.4004110000000001</v>
      </c>
      <c r="AX26" s="250">
        <v>2.1571506</v>
      </c>
      <c r="AY26" s="250">
        <v>2.3124760000000002</v>
      </c>
      <c r="AZ26" s="250">
        <v>2.1972832000000002</v>
      </c>
      <c r="BA26" s="316">
        <v>2.1719430000000002</v>
      </c>
      <c r="BB26" s="316">
        <v>2.3081269999999998</v>
      </c>
      <c r="BC26" s="316">
        <v>2.0312410000000001</v>
      </c>
      <c r="BD26" s="316">
        <v>2.0695450000000002</v>
      </c>
      <c r="BE26" s="316">
        <v>2.064146</v>
      </c>
      <c r="BF26" s="316">
        <v>2.0972089999999999</v>
      </c>
      <c r="BG26" s="316">
        <v>2.1148959999999999</v>
      </c>
      <c r="BH26" s="316">
        <v>2.1178490000000001</v>
      </c>
      <c r="BI26" s="316">
        <v>2.220253</v>
      </c>
      <c r="BJ26" s="316">
        <v>2.1160679999999998</v>
      </c>
      <c r="BK26" s="316">
        <v>2.0637439999999998</v>
      </c>
      <c r="BL26" s="316">
        <v>2.2240150000000001</v>
      </c>
      <c r="BM26" s="316">
        <v>2.1165910000000001</v>
      </c>
      <c r="BN26" s="316">
        <v>1.897197</v>
      </c>
      <c r="BO26" s="316">
        <v>1.8820969999999999</v>
      </c>
      <c r="BP26" s="316">
        <v>1.9057710000000001</v>
      </c>
      <c r="BQ26" s="316">
        <v>1.8725499999999999</v>
      </c>
      <c r="BR26" s="316">
        <v>1.8921589999999999</v>
      </c>
      <c r="BS26" s="316">
        <v>1.9838910000000001</v>
      </c>
      <c r="BT26" s="316">
        <v>2.127427</v>
      </c>
      <c r="BU26" s="316">
        <v>2.1943419999999998</v>
      </c>
      <c r="BV26" s="316">
        <v>2.1057649999999999</v>
      </c>
    </row>
    <row r="27" spans="1:74" ht="11.1" customHeight="1" x14ac:dyDescent="0.2">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49.154478691000001</v>
      </c>
      <c r="AN27" s="250">
        <v>51.656657125000002</v>
      </c>
      <c r="AO27" s="250">
        <v>38.36290194</v>
      </c>
      <c r="AP27" s="250">
        <v>33.691812081999998</v>
      </c>
      <c r="AQ27" s="250">
        <v>39.252921788000002</v>
      </c>
      <c r="AR27" s="250">
        <v>51.621454796000002</v>
      </c>
      <c r="AS27" s="250">
        <v>60.042769798000002</v>
      </c>
      <c r="AT27" s="250">
        <v>59.888767647999998</v>
      </c>
      <c r="AU27" s="250">
        <v>47.929304909000003</v>
      </c>
      <c r="AV27" s="250">
        <v>39.380644541999999</v>
      </c>
      <c r="AW27" s="250">
        <v>36.703131718000002</v>
      </c>
      <c r="AX27" s="250">
        <v>38.247103115999998</v>
      </c>
      <c r="AY27" s="250">
        <v>50.81446871</v>
      </c>
      <c r="AZ27" s="250">
        <v>44.165698640000002</v>
      </c>
      <c r="BA27" s="316">
        <v>35.811570000000003</v>
      </c>
      <c r="BB27" s="316">
        <v>32.440379999999998</v>
      </c>
      <c r="BC27" s="316">
        <v>38.562890000000003</v>
      </c>
      <c r="BD27" s="316">
        <v>47.712310000000002</v>
      </c>
      <c r="BE27" s="316">
        <v>57.392409999999998</v>
      </c>
      <c r="BF27" s="316">
        <v>57.226790000000001</v>
      </c>
      <c r="BG27" s="316">
        <v>47.727919999999997</v>
      </c>
      <c r="BH27" s="316">
        <v>41.375070000000001</v>
      </c>
      <c r="BI27" s="316">
        <v>40.153489999999998</v>
      </c>
      <c r="BJ27" s="316">
        <v>45.372779999999999</v>
      </c>
      <c r="BK27" s="316">
        <v>49.795119999999997</v>
      </c>
      <c r="BL27" s="316">
        <v>43.976999999999997</v>
      </c>
      <c r="BM27" s="316">
        <v>34.915080000000003</v>
      </c>
      <c r="BN27" s="316">
        <v>32.397930000000002</v>
      </c>
      <c r="BO27" s="316">
        <v>36.855150000000002</v>
      </c>
      <c r="BP27" s="316">
        <v>45.303579999999997</v>
      </c>
      <c r="BQ27" s="316">
        <v>55.787930000000003</v>
      </c>
      <c r="BR27" s="316">
        <v>55.309890000000003</v>
      </c>
      <c r="BS27" s="316">
        <v>45.726289999999999</v>
      </c>
      <c r="BT27" s="316">
        <v>39.424700000000001</v>
      </c>
      <c r="BU27" s="316">
        <v>39.017740000000003</v>
      </c>
      <c r="BV27" s="316">
        <v>45.557470000000002</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3.747468805</v>
      </c>
      <c r="AB29" s="250">
        <v>0.33785885700000001</v>
      </c>
      <c r="AC29" s="250">
        <v>2.5328595169999999</v>
      </c>
      <c r="AD29" s="250">
        <v>1.1588490600000001</v>
      </c>
      <c r="AE29" s="250">
        <v>1.109325195</v>
      </c>
      <c r="AF29" s="250">
        <v>1.67157701</v>
      </c>
      <c r="AG29" s="250">
        <v>0.50119702600000005</v>
      </c>
      <c r="AH29" s="250">
        <v>-0.46678502399999999</v>
      </c>
      <c r="AI29" s="250">
        <v>0.99909212999999997</v>
      </c>
      <c r="AJ29" s="250">
        <v>-0.17063373300000001</v>
      </c>
      <c r="AK29" s="250">
        <v>-1.0311799100000001</v>
      </c>
      <c r="AL29" s="250">
        <v>-4.5442280579999998</v>
      </c>
      <c r="AM29" s="250">
        <v>-1.2906876915000001</v>
      </c>
      <c r="AN29" s="250">
        <v>-1.4637021326999999</v>
      </c>
      <c r="AO29" s="250">
        <v>4.1928370751999999</v>
      </c>
      <c r="AP29" s="250">
        <v>-0.56576907163000001</v>
      </c>
      <c r="AQ29" s="250">
        <v>7.2780206286000002E-2</v>
      </c>
      <c r="AR29" s="250">
        <v>2.1184662039000002</v>
      </c>
      <c r="AS29" s="250">
        <v>-1.4597825556999999</v>
      </c>
      <c r="AT29" s="250">
        <v>-3.6106013981</v>
      </c>
      <c r="AU29" s="250">
        <v>0.95355434142999995</v>
      </c>
      <c r="AV29" s="250">
        <v>-2.5471967916999998</v>
      </c>
      <c r="AW29" s="250">
        <v>-1.0326698684</v>
      </c>
      <c r="AX29" s="250">
        <v>1.3725258338999999</v>
      </c>
      <c r="AY29" s="250">
        <v>-3.2220119600000001</v>
      </c>
      <c r="AZ29" s="250">
        <v>-0.80499752845999994</v>
      </c>
      <c r="BA29" s="316">
        <v>0</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24.792470000000002</v>
      </c>
      <c r="AZ32" s="250">
        <v>26.200620000000001</v>
      </c>
      <c r="BA32" s="316">
        <v>26.61505</v>
      </c>
      <c r="BB32" s="316">
        <v>28.006879999999999</v>
      </c>
      <c r="BC32" s="316">
        <v>29.623740000000002</v>
      </c>
      <c r="BD32" s="316">
        <v>28.816079999999999</v>
      </c>
      <c r="BE32" s="316">
        <v>27.956859999999999</v>
      </c>
      <c r="BF32" s="316">
        <v>28.71641</v>
      </c>
      <c r="BG32" s="316">
        <v>29.748940000000001</v>
      </c>
      <c r="BH32" s="316">
        <v>31.994219999999999</v>
      </c>
      <c r="BI32" s="316">
        <v>33.240349999999999</v>
      </c>
      <c r="BJ32" s="316">
        <v>35.066389999999998</v>
      </c>
      <c r="BK32" s="316">
        <v>35.362540000000003</v>
      </c>
      <c r="BL32" s="316">
        <v>36.525970000000001</v>
      </c>
      <c r="BM32" s="316">
        <v>37.200319999999998</v>
      </c>
      <c r="BN32" s="316">
        <v>37.939590000000003</v>
      </c>
      <c r="BO32" s="316">
        <v>38.422750000000001</v>
      </c>
      <c r="BP32" s="316">
        <v>38.54571</v>
      </c>
      <c r="BQ32" s="316">
        <v>38.217359999999999</v>
      </c>
      <c r="BR32" s="316">
        <v>37.131489999999999</v>
      </c>
      <c r="BS32" s="316">
        <v>37.048229999999997</v>
      </c>
      <c r="BT32" s="316">
        <v>37.638539999999999</v>
      </c>
      <c r="BU32" s="316">
        <v>38.303159999999998</v>
      </c>
      <c r="BV32" s="316">
        <v>38.840760000000003</v>
      </c>
    </row>
    <row r="33" spans="1:74" ht="11.1" customHeight="1" x14ac:dyDescent="0.2">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90.565226499999994</v>
      </c>
      <c r="AW33" s="250">
        <v>97.953846900000002</v>
      </c>
      <c r="AX33" s="250">
        <v>100.22744419999999</v>
      </c>
      <c r="AY33" s="250">
        <v>95.683683799999997</v>
      </c>
      <c r="AZ33" s="250">
        <v>90.015417999999997</v>
      </c>
      <c r="BA33" s="316">
        <v>96.322460000000007</v>
      </c>
      <c r="BB33" s="316">
        <v>104.0339</v>
      </c>
      <c r="BC33" s="316">
        <v>107.9179</v>
      </c>
      <c r="BD33" s="316">
        <v>105.3115</v>
      </c>
      <c r="BE33" s="316">
        <v>92.856939999999994</v>
      </c>
      <c r="BF33" s="316">
        <v>85.301680000000005</v>
      </c>
      <c r="BG33" s="316">
        <v>82.045240000000007</v>
      </c>
      <c r="BH33" s="316">
        <v>85.966710000000006</v>
      </c>
      <c r="BI33" s="316">
        <v>87.991050000000001</v>
      </c>
      <c r="BJ33" s="316">
        <v>83.866630000000001</v>
      </c>
      <c r="BK33" s="316">
        <v>80.076859999999996</v>
      </c>
      <c r="BL33" s="316">
        <v>77.056520000000006</v>
      </c>
      <c r="BM33" s="316">
        <v>86.348500000000001</v>
      </c>
      <c r="BN33" s="316">
        <v>94.604389999999995</v>
      </c>
      <c r="BO33" s="316">
        <v>99.54401</v>
      </c>
      <c r="BP33" s="316">
        <v>95.997200000000007</v>
      </c>
      <c r="BQ33" s="316">
        <v>85.433030000000002</v>
      </c>
      <c r="BR33" s="316">
        <v>80.265209999999996</v>
      </c>
      <c r="BS33" s="316">
        <v>80.620090000000005</v>
      </c>
      <c r="BT33" s="316">
        <v>86.680400000000006</v>
      </c>
      <c r="BU33" s="316">
        <v>91.253240000000005</v>
      </c>
      <c r="BV33" s="316">
        <v>87.989639999999994</v>
      </c>
    </row>
    <row r="34" spans="1:74" ht="11.1" customHeight="1" x14ac:dyDescent="0.2">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90.035730000000001</v>
      </c>
      <c r="AZ34" s="250">
        <v>84.832499999999996</v>
      </c>
      <c r="BA34" s="316">
        <v>90.88561</v>
      </c>
      <c r="BB34" s="316">
        <v>98.505949999999999</v>
      </c>
      <c r="BC34" s="316">
        <v>102.3026</v>
      </c>
      <c r="BD34" s="316">
        <v>99.605800000000002</v>
      </c>
      <c r="BE34" s="316">
        <v>87.146389999999997</v>
      </c>
      <c r="BF34" s="316">
        <v>79.536600000000007</v>
      </c>
      <c r="BG34" s="316">
        <v>76.223309999999998</v>
      </c>
      <c r="BH34" s="316">
        <v>80.219220000000007</v>
      </c>
      <c r="BI34" s="316">
        <v>82.319760000000002</v>
      </c>
      <c r="BJ34" s="316">
        <v>78.266810000000007</v>
      </c>
      <c r="BK34" s="316">
        <v>74.729680000000002</v>
      </c>
      <c r="BL34" s="316">
        <v>71.961740000000006</v>
      </c>
      <c r="BM34" s="316">
        <v>81.508930000000007</v>
      </c>
      <c r="BN34" s="316">
        <v>89.689419999999998</v>
      </c>
      <c r="BO34" s="316">
        <v>94.552160000000001</v>
      </c>
      <c r="BP34" s="316">
        <v>90.93074</v>
      </c>
      <c r="BQ34" s="316">
        <v>80.293679999999995</v>
      </c>
      <c r="BR34" s="316">
        <v>75.049509999999998</v>
      </c>
      <c r="BS34" s="316">
        <v>75.322940000000003</v>
      </c>
      <c r="BT34" s="316">
        <v>81.361289999999997</v>
      </c>
      <c r="BU34" s="316">
        <v>85.919060000000002</v>
      </c>
      <c r="BV34" s="316">
        <v>82.637860000000003</v>
      </c>
    </row>
    <row r="35" spans="1:74" ht="11.1" customHeight="1" x14ac:dyDescent="0.2">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3.490723</v>
      </c>
      <c r="AW35" s="250">
        <v>3.4319280000000001</v>
      </c>
      <c r="AX35" s="250">
        <v>3.3749229999999999</v>
      </c>
      <c r="AY35" s="250">
        <v>3.4988760000000001</v>
      </c>
      <c r="AZ35" s="250">
        <v>3.2358509999999998</v>
      </c>
      <c r="BA35" s="316">
        <v>3.6314090000000001</v>
      </c>
      <c r="BB35" s="316">
        <v>3.5807660000000001</v>
      </c>
      <c r="BC35" s="316">
        <v>3.5246810000000002</v>
      </c>
      <c r="BD35" s="316">
        <v>3.4726189999999999</v>
      </c>
      <c r="BE35" s="316">
        <v>3.456607</v>
      </c>
      <c r="BF35" s="316">
        <v>3.4451800000000001</v>
      </c>
      <c r="BG35" s="316">
        <v>3.4364330000000001</v>
      </c>
      <c r="BH35" s="316">
        <v>3.3738229999999998</v>
      </c>
      <c r="BI35" s="316">
        <v>3.3166060000000002</v>
      </c>
      <c r="BJ35" s="316">
        <v>3.2590889999999999</v>
      </c>
      <c r="BK35" s="316">
        <v>3.0763379999999998</v>
      </c>
      <c r="BL35" s="316">
        <v>2.8959769999999998</v>
      </c>
      <c r="BM35" s="316">
        <v>2.706915</v>
      </c>
      <c r="BN35" s="316">
        <v>2.7351779999999999</v>
      </c>
      <c r="BO35" s="316">
        <v>2.764583</v>
      </c>
      <c r="BP35" s="316">
        <v>2.7930489999999999</v>
      </c>
      <c r="BQ35" s="316">
        <v>2.85276</v>
      </c>
      <c r="BR35" s="316">
        <v>2.9128289999999999</v>
      </c>
      <c r="BS35" s="316">
        <v>2.9747119999999998</v>
      </c>
      <c r="BT35" s="316">
        <v>2.9847630000000001</v>
      </c>
      <c r="BU35" s="316">
        <v>2.9952610000000002</v>
      </c>
      <c r="BV35" s="316">
        <v>3.0027569999999999</v>
      </c>
    </row>
    <row r="36" spans="1:74" ht="11.1" customHeight="1" x14ac:dyDescent="0.2">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2.0685289999999998</v>
      </c>
      <c r="AW36" s="250">
        <v>2.0434269999999999</v>
      </c>
      <c r="AX36" s="250">
        <v>2.0285169999999999</v>
      </c>
      <c r="AY36" s="250">
        <v>1.9667030000000001</v>
      </c>
      <c r="AZ36" s="250">
        <v>1.7748429999999999</v>
      </c>
      <c r="BA36" s="316">
        <v>1.6287160000000001</v>
      </c>
      <c r="BB36" s="316">
        <v>1.7729189999999999</v>
      </c>
      <c r="BC36" s="316">
        <v>1.908973</v>
      </c>
      <c r="BD36" s="316">
        <v>2.0533410000000001</v>
      </c>
      <c r="BE36" s="316">
        <v>2.073353</v>
      </c>
      <c r="BF36" s="316">
        <v>2.1386599999999998</v>
      </c>
      <c r="BG36" s="316">
        <v>2.2040109999999999</v>
      </c>
      <c r="BH36" s="316">
        <v>2.1919029999999999</v>
      </c>
      <c r="BI36" s="316">
        <v>2.1797369999999998</v>
      </c>
      <c r="BJ36" s="316">
        <v>2.1722009999999998</v>
      </c>
      <c r="BK36" s="316">
        <v>2.1186569999999998</v>
      </c>
      <c r="BL36" s="316">
        <v>2.0632799999999998</v>
      </c>
      <c r="BM36" s="316">
        <v>2.0137589999999999</v>
      </c>
      <c r="BN36" s="316">
        <v>2.0617709999999998</v>
      </c>
      <c r="BO36" s="316">
        <v>2.1103149999999999</v>
      </c>
      <c r="BP36" s="316">
        <v>2.1569430000000001</v>
      </c>
      <c r="BQ36" s="316">
        <v>2.1670310000000002</v>
      </c>
      <c r="BR36" s="316">
        <v>2.1803400000000002</v>
      </c>
      <c r="BS36" s="316">
        <v>2.197203</v>
      </c>
      <c r="BT36" s="316">
        <v>2.2172079999999998</v>
      </c>
      <c r="BU36" s="316">
        <v>2.2270270000000001</v>
      </c>
      <c r="BV36" s="316">
        <v>2.242219</v>
      </c>
    </row>
    <row r="37" spans="1:74" ht="11.1" customHeight="1" x14ac:dyDescent="0.2">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0.1845405</v>
      </c>
      <c r="AW37" s="250">
        <v>0.1764309</v>
      </c>
      <c r="AX37" s="250">
        <v>0.1702582</v>
      </c>
      <c r="AY37" s="250">
        <v>0.1823748</v>
      </c>
      <c r="AZ37" s="250">
        <v>0.17222399999999999</v>
      </c>
      <c r="BA37" s="316">
        <v>0.17672840000000001</v>
      </c>
      <c r="BB37" s="316">
        <v>0.17426800000000001</v>
      </c>
      <c r="BC37" s="316">
        <v>0.1816015</v>
      </c>
      <c r="BD37" s="316">
        <v>0.17972560000000001</v>
      </c>
      <c r="BE37" s="316">
        <v>0.18058540000000001</v>
      </c>
      <c r="BF37" s="316">
        <v>0.18124170000000001</v>
      </c>
      <c r="BG37" s="316">
        <v>0.18148629999999999</v>
      </c>
      <c r="BH37" s="316">
        <v>0.18176290000000001</v>
      </c>
      <c r="BI37" s="316">
        <v>0.17494470000000001</v>
      </c>
      <c r="BJ37" s="316">
        <v>0.1685275</v>
      </c>
      <c r="BK37" s="316">
        <v>0.1521904</v>
      </c>
      <c r="BL37" s="316">
        <v>0.1355162</v>
      </c>
      <c r="BM37" s="316">
        <v>0.11889710000000001</v>
      </c>
      <c r="BN37" s="316">
        <v>0.1180278</v>
      </c>
      <c r="BO37" s="316">
        <v>0.116955</v>
      </c>
      <c r="BP37" s="316">
        <v>0.11646869999999999</v>
      </c>
      <c r="BQ37" s="316">
        <v>0.11955929999999999</v>
      </c>
      <c r="BR37" s="316">
        <v>0.1225363</v>
      </c>
      <c r="BS37" s="316">
        <v>0.1252354</v>
      </c>
      <c r="BT37" s="316">
        <v>0.11714040000000001</v>
      </c>
      <c r="BU37" s="316">
        <v>0.11189490000000001</v>
      </c>
      <c r="BV37" s="316">
        <v>0.10680249999999999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348">
        <v>6.2971269999999997</v>
      </c>
      <c r="BB41" s="348">
        <v>6.2971269999999997</v>
      </c>
      <c r="BC41" s="348">
        <v>6.2971269999999997</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 customHeight="1" x14ac:dyDescent="0.2">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0.252</v>
      </c>
      <c r="BA43" s="334">
        <v>0.26205620000000002</v>
      </c>
      <c r="BB43" s="334">
        <v>0.25944800000000001</v>
      </c>
      <c r="BC43" s="334">
        <v>0.26046619999999998</v>
      </c>
      <c r="BD43" s="334">
        <v>0.25762259999999998</v>
      </c>
      <c r="BE43" s="334">
        <v>0.26378079999999998</v>
      </c>
      <c r="BF43" s="334">
        <v>0.26911669999999999</v>
      </c>
      <c r="BG43" s="334">
        <v>0.27290520000000001</v>
      </c>
      <c r="BH43" s="334">
        <v>0.27450259999999999</v>
      </c>
      <c r="BI43" s="334">
        <v>0.27901690000000001</v>
      </c>
      <c r="BJ43" s="334">
        <v>0.2786072</v>
      </c>
      <c r="BK43" s="334">
        <v>0.28093279999999998</v>
      </c>
      <c r="BL43" s="334">
        <v>0.29026940000000001</v>
      </c>
      <c r="BM43" s="334">
        <v>0.29643170000000002</v>
      </c>
      <c r="BN43" s="334">
        <v>0.29127069999999999</v>
      </c>
      <c r="BO43" s="334">
        <v>0.29143570000000002</v>
      </c>
      <c r="BP43" s="334">
        <v>0.28793540000000001</v>
      </c>
      <c r="BQ43" s="334">
        <v>0.29447980000000001</v>
      </c>
      <c r="BR43" s="334">
        <v>0.30020059999999998</v>
      </c>
      <c r="BS43" s="334">
        <v>0.30415520000000001</v>
      </c>
      <c r="BT43" s="334">
        <v>0.30551859999999997</v>
      </c>
      <c r="BU43" s="334">
        <v>0.30988969999999999</v>
      </c>
      <c r="BV43" s="334">
        <v>0.30848959999999997</v>
      </c>
    </row>
    <row r="44" spans="1:74" ht="11.1" customHeight="1" x14ac:dyDescent="0.2">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1.9058865382000001</v>
      </c>
      <c r="AN45" s="209">
        <v>1.9322427148000001</v>
      </c>
      <c r="AO45" s="209">
        <v>1.8987337578000001</v>
      </c>
      <c r="AP45" s="209">
        <v>1.8992450505</v>
      </c>
      <c r="AQ45" s="209">
        <v>1.8975332478</v>
      </c>
      <c r="AR45" s="209">
        <v>1.9571917764</v>
      </c>
      <c r="AS45" s="209">
        <v>2.0133932594999999</v>
      </c>
      <c r="AT45" s="209">
        <v>2.0614683722999998</v>
      </c>
      <c r="AU45" s="209">
        <v>2.0131583903000001</v>
      </c>
      <c r="AV45" s="209">
        <v>2.0326419654999999</v>
      </c>
      <c r="AW45" s="209">
        <v>2.0427086592000001</v>
      </c>
      <c r="AX45" s="209">
        <v>2.0769753788999998</v>
      </c>
      <c r="AY45" s="209">
        <v>1.9030370000000001</v>
      </c>
      <c r="AZ45" s="209">
        <v>1.718574</v>
      </c>
      <c r="BA45" s="350">
        <v>1.7444660000000001</v>
      </c>
      <c r="BB45" s="350">
        <v>1.777552</v>
      </c>
      <c r="BC45" s="350">
        <v>1.7430300000000001</v>
      </c>
      <c r="BD45" s="350">
        <v>1.714234</v>
      </c>
      <c r="BE45" s="350">
        <v>1.569331</v>
      </c>
      <c r="BF45" s="350">
        <v>1.570187</v>
      </c>
      <c r="BG45" s="350">
        <v>1.5991200000000001</v>
      </c>
      <c r="BH45" s="350">
        <v>1.5594920000000001</v>
      </c>
      <c r="BI45" s="350">
        <v>1.5863849999999999</v>
      </c>
      <c r="BJ45" s="350">
        <v>1.587045</v>
      </c>
      <c r="BK45" s="350">
        <v>1.5862179999999999</v>
      </c>
      <c r="BL45" s="350">
        <v>1.5832189999999999</v>
      </c>
      <c r="BM45" s="350">
        <v>1.6012249999999999</v>
      </c>
      <c r="BN45" s="350">
        <v>1.619162</v>
      </c>
      <c r="BO45" s="350">
        <v>1.6182190000000001</v>
      </c>
      <c r="BP45" s="350">
        <v>1.5918699999999999</v>
      </c>
      <c r="BQ45" s="350">
        <v>1.6008709999999999</v>
      </c>
      <c r="BR45" s="350">
        <v>1.60999</v>
      </c>
      <c r="BS45" s="350">
        <v>1.602322</v>
      </c>
      <c r="BT45" s="350">
        <v>1.581961</v>
      </c>
      <c r="BU45" s="350">
        <v>1.5852839999999999</v>
      </c>
      <c r="BV45" s="350">
        <v>1.5901430000000001</v>
      </c>
    </row>
    <row r="46" spans="1:74" s="413" customFormat="1" ht="12" customHeight="1" x14ac:dyDescent="0.2">
      <c r="A46" s="412"/>
      <c r="B46" s="803" t="s">
        <v>861</v>
      </c>
      <c r="C46" s="740"/>
      <c r="D46" s="740"/>
      <c r="E46" s="740"/>
      <c r="F46" s="740"/>
      <c r="G46" s="740"/>
      <c r="H46" s="740"/>
      <c r="I46" s="740"/>
      <c r="J46" s="740"/>
      <c r="K46" s="740"/>
      <c r="L46" s="740"/>
      <c r="M46" s="740"/>
      <c r="N46" s="740"/>
      <c r="O46" s="740"/>
      <c r="P46" s="740"/>
      <c r="Q46" s="734"/>
      <c r="AY46" s="468"/>
      <c r="AZ46" s="468"/>
      <c r="BA46" s="468"/>
      <c r="BB46" s="468"/>
      <c r="BC46" s="468"/>
      <c r="BD46" s="468"/>
      <c r="BE46" s="468"/>
      <c r="BF46" s="468"/>
      <c r="BG46" s="468"/>
      <c r="BH46" s="468"/>
      <c r="BI46" s="468"/>
      <c r="BJ46" s="468"/>
    </row>
    <row r="47" spans="1:74" s="413" customFormat="1" ht="12" customHeight="1" x14ac:dyDescent="0.2">
      <c r="A47" s="412"/>
      <c r="B47" s="798" t="s">
        <v>862</v>
      </c>
      <c r="C47" s="740"/>
      <c r="D47" s="740"/>
      <c r="E47" s="740"/>
      <c r="F47" s="740"/>
      <c r="G47" s="740"/>
      <c r="H47" s="740"/>
      <c r="I47" s="740"/>
      <c r="J47" s="740"/>
      <c r="K47" s="740"/>
      <c r="L47" s="740"/>
      <c r="M47" s="740"/>
      <c r="N47" s="740"/>
      <c r="O47" s="740"/>
      <c r="P47" s="740"/>
      <c r="Q47" s="734"/>
      <c r="AY47" s="468"/>
      <c r="AZ47" s="468"/>
      <c r="BA47" s="468"/>
      <c r="BB47" s="468"/>
      <c r="BC47" s="468"/>
      <c r="BD47" s="468"/>
      <c r="BE47" s="468"/>
      <c r="BF47" s="468"/>
      <c r="BG47" s="468"/>
      <c r="BH47" s="468"/>
      <c r="BI47" s="468"/>
      <c r="BJ47" s="468"/>
    </row>
    <row r="48" spans="1:74" s="413" customFormat="1" ht="12" customHeight="1" x14ac:dyDescent="0.2">
      <c r="A48" s="412"/>
      <c r="B48" s="803" t="s">
        <v>863</v>
      </c>
      <c r="C48" s="740"/>
      <c r="D48" s="740"/>
      <c r="E48" s="740"/>
      <c r="F48" s="740"/>
      <c r="G48" s="740"/>
      <c r="H48" s="740"/>
      <c r="I48" s="740"/>
      <c r="J48" s="740"/>
      <c r="K48" s="740"/>
      <c r="L48" s="740"/>
      <c r="M48" s="740"/>
      <c r="N48" s="740"/>
      <c r="O48" s="740"/>
      <c r="P48" s="740"/>
      <c r="Q48" s="734"/>
      <c r="AY48" s="468"/>
      <c r="AZ48" s="468"/>
      <c r="BA48" s="468"/>
      <c r="BB48" s="468"/>
      <c r="BC48" s="468"/>
      <c r="BD48" s="468"/>
      <c r="BE48" s="468"/>
      <c r="BF48" s="468"/>
      <c r="BG48" s="468"/>
      <c r="BH48" s="468"/>
      <c r="BI48" s="468"/>
      <c r="BJ48" s="468"/>
    </row>
    <row r="49" spans="1:74" s="413" customFormat="1" ht="12" customHeight="1" x14ac:dyDescent="0.2">
      <c r="A49" s="412"/>
      <c r="B49" s="803" t="s">
        <v>90</v>
      </c>
      <c r="C49" s="740"/>
      <c r="D49" s="740"/>
      <c r="E49" s="740"/>
      <c r="F49" s="740"/>
      <c r="G49" s="740"/>
      <c r="H49" s="740"/>
      <c r="I49" s="740"/>
      <c r="J49" s="740"/>
      <c r="K49" s="740"/>
      <c r="L49" s="740"/>
      <c r="M49" s="740"/>
      <c r="N49" s="740"/>
      <c r="O49" s="740"/>
      <c r="P49" s="740"/>
      <c r="Q49" s="734"/>
      <c r="AY49" s="468"/>
      <c r="AZ49" s="468"/>
      <c r="BA49" s="468"/>
      <c r="BB49" s="468"/>
      <c r="BC49" s="468"/>
      <c r="BD49" s="468"/>
      <c r="BE49" s="468"/>
      <c r="BF49" s="468"/>
      <c r="BG49" s="468"/>
      <c r="BH49" s="468"/>
      <c r="BI49" s="468"/>
      <c r="BJ49" s="468"/>
    </row>
    <row r="50" spans="1:74" s="270" customFormat="1" ht="12" customHeight="1" x14ac:dyDescent="0.2">
      <c r="A50" s="93"/>
      <c r="B50" s="754" t="s">
        <v>808</v>
      </c>
      <c r="C50" s="755"/>
      <c r="D50" s="755"/>
      <c r="E50" s="755"/>
      <c r="F50" s="755"/>
      <c r="G50" s="755"/>
      <c r="H50" s="755"/>
      <c r="I50" s="755"/>
      <c r="J50" s="755"/>
      <c r="K50" s="755"/>
      <c r="L50" s="755"/>
      <c r="M50" s="755"/>
      <c r="N50" s="755"/>
      <c r="O50" s="755"/>
      <c r="P50" s="755"/>
      <c r="Q50" s="755"/>
      <c r="AY50" s="467"/>
      <c r="AZ50" s="467"/>
      <c r="BA50" s="467"/>
      <c r="BB50" s="467"/>
      <c r="BC50" s="467"/>
      <c r="BD50" s="467"/>
      <c r="BE50" s="467"/>
      <c r="BF50" s="467"/>
      <c r="BG50" s="467"/>
      <c r="BH50" s="467"/>
      <c r="BI50" s="467"/>
      <c r="BJ50" s="467"/>
    </row>
    <row r="51" spans="1:74" s="413" customFormat="1" ht="12" customHeight="1" x14ac:dyDescent="0.2">
      <c r="A51" s="412"/>
      <c r="B51" s="775" t="str">
        <f>"Notes: "&amp;"EIA completed modeling and analysis for this report on " &amp;Dates!D2&amp;"."</f>
        <v>Notes: EIA completed modeling and analysis for this report on Thursday March 3, 2022.</v>
      </c>
      <c r="C51" s="797"/>
      <c r="D51" s="797"/>
      <c r="E51" s="797"/>
      <c r="F51" s="797"/>
      <c r="G51" s="797"/>
      <c r="H51" s="797"/>
      <c r="I51" s="797"/>
      <c r="J51" s="797"/>
      <c r="K51" s="797"/>
      <c r="L51" s="797"/>
      <c r="M51" s="797"/>
      <c r="N51" s="797"/>
      <c r="O51" s="797"/>
      <c r="P51" s="797"/>
      <c r="Q51" s="776"/>
      <c r="AY51" s="468"/>
      <c r="AZ51" s="468"/>
      <c r="BA51" s="468"/>
      <c r="BB51" s="468"/>
      <c r="BC51" s="468"/>
      <c r="BD51" s="468"/>
      <c r="BE51" s="468"/>
      <c r="BF51" s="468"/>
      <c r="BG51" s="468"/>
      <c r="BH51" s="468"/>
      <c r="BI51" s="468"/>
      <c r="BJ51" s="468"/>
    </row>
    <row r="52" spans="1:74" s="413" customFormat="1" ht="12" customHeight="1" x14ac:dyDescent="0.2">
      <c r="A52" s="412"/>
      <c r="B52" s="748" t="s">
        <v>351</v>
      </c>
      <c r="C52" s="747"/>
      <c r="D52" s="747"/>
      <c r="E52" s="747"/>
      <c r="F52" s="747"/>
      <c r="G52" s="747"/>
      <c r="H52" s="747"/>
      <c r="I52" s="747"/>
      <c r="J52" s="747"/>
      <c r="K52" s="747"/>
      <c r="L52" s="747"/>
      <c r="M52" s="747"/>
      <c r="N52" s="747"/>
      <c r="O52" s="747"/>
      <c r="P52" s="747"/>
      <c r="Q52" s="747"/>
      <c r="AY52" s="468"/>
      <c r="AZ52" s="468"/>
      <c r="BA52" s="468"/>
      <c r="BB52" s="468"/>
      <c r="BC52" s="468"/>
      <c r="BD52" s="468"/>
      <c r="BE52" s="468"/>
      <c r="BF52" s="468"/>
      <c r="BG52" s="468"/>
      <c r="BH52" s="468"/>
      <c r="BI52" s="468"/>
      <c r="BJ52" s="468"/>
    </row>
    <row r="53" spans="1:74" s="413" customFormat="1" ht="12" customHeight="1" x14ac:dyDescent="0.2">
      <c r="A53" s="412"/>
      <c r="B53" s="741" t="s">
        <v>864</v>
      </c>
      <c r="C53" s="740"/>
      <c r="D53" s="740"/>
      <c r="E53" s="740"/>
      <c r="F53" s="740"/>
      <c r="G53" s="740"/>
      <c r="H53" s="740"/>
      <c r="I53" s="740"/>
      <c r="J53" s="740"/>
      <c r="K53" s="740"/>
      <c r="L53" s="740"/>
      <c r="M53" s="740"/>
      <c r="N53" s="740"/>
      <c r="O53" s="740"/>
      <c r="P53" s="740"/>
      <c r="Q53" s="734"/>
      <c r="AY53" s="468"/>
      <c r="AZ53" s="468"/>
      <c r="BA53" s="468"/>
      <c r="BB53" s="468"/>
      <c r="BC53" s="468"/>
      <c r="BD53" s="468"/>
      <c r="BE53" s="468"/>
      <c r="BF53" s="468"/>
      <c r="BG53" s="468"/>
      <c r="BH53" s="468"/>
      <c r="BI53" s="468"/>
      <c r="BJ53" s="468"/>
    </row>
    <row r="54" spans="1:74" s="413" customFormat="1" ht="12" customHeight="1" x14ac:dyDescent="0.2">
      <c r="A54" s="412"/>
      <c r="B54" s="743" t="s">
        <v>831</v>
      </c>
      <c r="C54" s="744"/>
      <c r="D54" s="744"/>
      <c r="E54" s="744"/>
      <c r="F54" s="744"/>
      <c r="G54" s="744"/>
      <c r="H54" s="744"/>
      <c r="I54" s="744"/>
      <c r="J54" s="744"/>
      <c r="K54" s="744"/>
      <c r="L54" s="744"/>
      <c r="M54" s="744"/>
      <c r="N54" s="744"/>
      <c r="O54" s="744"/>
      <c r="P54" s="744"/>
      <c r="Q54" s="734"/>
      <c r="AY54" s="468"/>
      <c r="AZ54" s="468"/>
      <c r="BA54" s="468"/>
      <c r="BB54" s="468"/>
      <c r="BC54" s="468"/>
      <c r="BD54" s="468"/>
      <c r="BE54" s="468"/>
      <c r="BF54" s="468"/>
      <c r="BG54" s="468"/>
      <c r="BH54" s="468"/>
      <c r="BI54" s="468"/>
      <c r="BJ54" s="468"/>
    </row>
    <row r="55" spans="1:74" s="414" customFormat="1" ht="12" customHeight="1" x14ac:dyDescent="0.2">
      <c r="A55" s="393"/>
      <c r="B55" s="763" t="s">
        <v>1361</v>
      </c>
      <c r="C55" s="734"/>
      <c r="D55" s="734"/>
      <c r="E55" s="734"/>
      <c r="F55" s="734"/>
      <c r="G55" s="734"/>
      <c r="H55" s="734"/>
      <c r="I55" s="734"/>
      <c r="J55" s="734"/>
      <c r="K55" s="734"/>
      <c r="L55" s="734"/>
      <c r="M55" s="734"/>
      <c r="N55" s="734"/>
      <c r="O55" s="734"/>
      <c r="P55" s="734"/>
      <c r="Q55" s="734"/>
      <c r="AY55" s="469"/>
      <c r="AZ55" s="469"/>
      <c r="BA55" s="469"/>
      <c r="BB55" s="469"/>
      <c r="BC55" s="469"/>
      <c r="BD55" s="469"/>
      <c r="BE55" s="469"/>
      <c r="BF55" s="469"/>
      <c r="BG55" s="469"/>
      <c r="BH55" s="469"/>
      <c r="BI55" s="469"/>
      <c r="BJ55" s="469"/>
    </row>
    <row r="56" spans="1:74" x14ac:dyDescent="0.2">
      <c r="BD56" s="351"/>
      <c r="BE56" s="351"/>
      <c r="BF56" s="351"/>
      <c r="BK56" s="351"/>
      <c r="BL56" s="351"/>
      <c r="BM56" s="351"/>
      <c r="BN56" s="351"/>
      <c r="BO56" s="351"/>
      <c r="BP56" s="351"/>
      <c r="BQ56" s="351"/>
      <c r="BR56" s="351"/>
      <c r="BS56" s="351"/>
      <c r="BT56" s="351"/>
      <c r="BU56" s="351"/>
      <c r="BV56" s="351"/>
    </row>
    <row r="57" spans="1:74" x14ac:dyDescent="0.2">
      <c r="BD57" s="351"/>
      <c r="BE57" s="351"/>
      <c r="BF57" s="351"/>
      <c r="BK57" s="351"/>
      <c r="BL57" s="351"/>
      <c r="BM57" s="351"/>
      <c r="BN57" s="351"/>
      <c r="BO57" s="351"/>
      <c r="BP57" s="351"/>
      <c r="BQ57" s="351"/>
      <c r="BR57" s="351"/>
      <c r="BS57" s="351"/>
      <c r="BT57" s="351"/>
      <c r="BU57" s="351"/>
      <c r="BV57" s="351"/>
    </row>
    <row r="58" spans="1:74" x14ac:dyDescent="0.2">
      <c r="BD58" s="351"/>
      <c r="BE58" s="351"/>
      <c r="BF58" s="351"/>
      <c r="BK58" s="351"/>
      <c r="BL58" s="351"/>
      <c r="BM58" s="351"/>
      <c r="BN58" s="351"/>
      <c r="BO58" s="351"/>
      <c r="BP58" s="351"/>
      <c r="BQ58" s="351"/>
      <c r="BR58" s="351"/>
      <c r="BS58" s="351"/>
      <c r="BT58" s="351"/>
      <c r="BU58" s="351"/>
      <c r="BV58" s="351"/>
    </row>
    <row r="59" spans="1:74" x14ac:dyDescent="0.2">
      <c r="BD59" s="351"/>
      <c r="BE59" s="351"/>
      <c r="BF59" s="351"/>
      <c r="BK59" s="351"/>
      <c r="BL59" s="351"/>
      <c r="BM59" s="351"/>
      <c r="BN59" s="351"/>
      <c r="BO59" s="351"/>
      <c r="BP59" s="351"/>
      <c r="BQ59" s="351"/>
      <c r="BR59" s="351"/>
      <c r="BS59" s="351"/>
      <c r="BT59" s="351"/>
      <c r="BU59" s="351"/>
      <c r="BV59" s="351"/>
    </row>
    <row r="60" spans="1:74" x14ac:dyDescent="0.2">
      <c r="BD60" s="351"/>
      <c r="BE60" s="351"/>
      <c r="BF60" s="351"/>
      <c r="BK60" s="351"/>
      <c r="BL60" s="351"/>
      <c r="BM60" s="351"/>
      <c r="BN60" s="351"/>
      <c r="BO60" s="351"/>
      <c r="BP60" s="351"/>
      <c r="BQ60" s="351"/>
      <c r="BR60" s="351"/>
      <c r="BS60" s="351"/>
      <c r="BT60" s="351"/>
      <c r="BU60" s="351"/>
      <c r="BV60" s="351"/>
    </row>
    <row r="61" spans="1:74" x14ac:dyDescent="0.2">
      <c r="BD61" s="351"/>
      <c r="BE61" s="351"/>
      <c r="BF61" s="351"/>
      <c r="BK61" s="351"/>
      <c r="BL61" s="351"/>
      <c r="BM61" s="351"/>
      <c r="BN61" s="351"/>
      <c r="BO61" s="351"/>
      <c r="BP61" s="351"/>
      <c r="BQ61" s="351"/>
      <c r="BR61" s="351"/>
      <c r="BS61" s="351"/>
      <c r="BT61" s="351"/>
      <c r="BU61" s="351"/>
      <c r="BV61" s="351"/>
    </row>
    <row r="62" spans="1:74" x14ac:dyDescent="0.2">
      <c r="BD62" s="351"/>
      <c r="BE62" s="351"/>
      <c r="BF62" s="351"/>
      <c r="BK62" s="351"/>
      <c r="BL62" s="351"/>
      <c r="BM62" s="351"/>
      <c r="BN62" s="351"/>
      <c r="BO62" s="351"/>
      <c r="BP62" s="351"/>
      <c r="BQ62" s="351"/>
      <c r="BR62" s="351"/>
      <c r="BS62" s="351"/>
      <c r="BT62" s="351"/>
      <c r="BU62" s="351"/>
      <c r="BV62" s="351"/>
    </row>
    <row r="63" spans="1:74" x14ac:dyDescent="0.2">
      <c r="BD63" s="351"/>
      <c r="BE63" s="351"/>
      <c r="BF63" s="351"/>
      <c r="BK63" s="351"/>
      <c r="BL63" s="351"/>
      <c r="BM63" s="351"/>
      <c r="BN63" s="351"/>
      <c r="BO63" s="351"/>
      <c r="BP63" s="351"/>
      <c r="BQ63" s="351"/>
      <c r="BR63" s="351"/>
      <c r="BS63" s="351"/>
      <c r="BT63" s="351"/>
      <c r="BU63" s="351"/>
      <c r="BV63" s="351"/>
    </row>
    <row r="64" spans="1:74" x14ac:dyDescent="0.2">
      <c r="BD64" s="351"/>
      <c r="BE64" s="351"/>
      <c r="BF64" s="351"/>
      <c r="BK64" s="351"/>
      <c r="BL64" s="351"/>
      <c r="BM64" s="351"/>
      <c r="BN64" s="351"/>
      <c r="BO64" s="351"/>
      <c r="BP64" s="351"/>
      <c r="BQ64" s="351"/>
      <c r="BR64" s="351"/>
      <c r="BS64" s="351"/>
      <c r="BT64" s="351"/>
      <c r="BU64" s="351"/>
      <c r="BV64" s="351"/>
    </row>
    <row r="65" spans="56:74" x14ac:dyDescent="0.2">
      <c r="BD65" s="351"/>
      <c r="BE65" s="351"/>
      <c r="BF65" s="351"/>
      <c r="BK65" s="351"/>
      <c r="BL65" s="351"/>
      <c r="BM65" s="351"/>
      <c r="BN65" s="351"/>
      <c r="BO65" s="351"/>
      <c r="BP65" s="351"/>
      <c r="BQ65" s="351"/>
      <c r="BR65" s="351"/>
      <c r="BS65" s="351"/>
      <c r="BT65" s="351"/>
      <c r="BU65" s="351"/>
      <c r="BV65" s="351"/>
    </row>
    <row r="66" spans="56:74" x14ac:dyDescent="0.2">
      <c r="BK66" s="351"/>
      <c r="BL66" s="351"/>
      <c r="BM66" s="351"/>
      <c r="BN66" s="351"/>
      <c r="BO66" s="351"/>
      <c r="BP66" s="351"/>
      <c r="BQ66" s="351"/>
      <c r="BR66" s="351"/>
      <c r="BS66" s="351"/>
      <c r="BT66" s="351"/>
      <c r="BU66" s="351"/>
      <c r="BV66" s="351"/>
    </row>
    <row r="67" spans="56:74" x14ac:dyDescent="0.2">
      <c r="BK67" s="351"/>
      <c r="BL67" s="351"/>
      <c r="BM67" s="351"/>
      <c r="BN67" s="351"/>
      <c r="BO67" s="351"/>
      <c r="BP67" s="351"/>
      <c r="BQ67" s="351"/>
      <c r="BR67" s="351"/>
      <c r="BS67" s="351"/>
      <c r="BT67" s="351"/>
      <c r="BU67" s="351"/>
      <c r="BV67" s="351"/>
    </row>
    <row r="68" spans="56:74" x14ac:dyDescent="0.2">
      <c r="BK68" s="351"/>
      <c r="BL68" s="351"/>
      <c r="BM68" s="351"/>
      <c r="BN68" s="351"/>
      <c r="BO68" s="351"/>
      <c r="BP68" s="351"/>
      <c r="BQ68" s="351"/>
      <c r="BR68" s="351"/>
      <c r="BS68" s="351"/>
      <c r="BT68" s="351"/>
      <c r="BU68" s="351"/>
      <c r="BV68" s="351"/>
    </row>
    <row r="69" spans="56:74" x14ac:dyDescent="0.2">
      <c r="BK69" s="351"/>
      <c r="BL69" s="351"/>
      <c r="BM69" s="351"/>
      <c r="BN69" s="351"/>
      <c r="BO69" s="351"/>
      <c r="BP69" s="351"/>
      <c r="BQ69" s="351"/>
      <c r="BR69" s="351"/>
      <c r="BS69" s="351"/>
      <c r="BT69" s="351"/>
      <c r="BU69" s="351"/>
      <c r="BV69" s="351"/>
    </row>
    <row r="70" spans="56:74" x14ac:dyDescent="0.2">
      <c r="BK70" s="351"/>
      <c r="BL70" s="351"/>
      <c r="BM70" s="351"/>
      <c r="BN70" s="351"/>
      <c r="BO70" s="351"/>
      <c r="BP70" s="351"/>
      <c r="BQ70" s="351"/>
      <c r="BR70" s="351"/>
      <c r="BS70" s="351"/>
      <c r="BT70" s="351"/>
      <c r="BU70" s="351"/>
      <c r="BV70" s="351"/>
    </row>
    <row r="71" spans="56:74" x14ac:dyDescent="0.2">
      <c r="BK71" s="351"/>
      <c r="BL71" s="351"/>
      <c r="BM71" s="351"/>
      <c r="BN71" s="351"/>
      <c r="BO71" s="351"/>
      <c r="BP71" s="351"/>
      <c r="BQ71" s="351"/>
      <c r="BR71" s="351"/>
      <c r="BS71" s="351"/>
      <c r="BT71" s="351"/>
      <c r="BU71" s="351"/>
      <c r="BV71" s="351"/>
    </row>
    <row r="72" spans="56:74" x14ac:dyDescent="0.2">
      <c r="BK72" s="351"/>
      <c r="BL72" s="351"/>
      <c r="BM72" s="351"/>
      <c r="BN72" s="351"/>
      <c r="BO72" s="351"/>
      <c r="BP72" s="351"/>
      <c r="BQ72" s="351"/>
      <c r="BR72" s="351"/>
      <c r="BS72" s="351"/>
      <c r="BT72" s="351"/>
      <c r="BU72" s="351"/>
      <c r="BV72" s="351"/>
    </row>
    <row r="73" spans="56:74" x14ac:dyDescent="0.2">
      <c r="BK73" s="351"/>
      <c r="BL73" s="351"/>
      <c r="BM73" s="351"/>
      <c r="BN73" s="351"/>
      <c r="BO73" s="351"/>
      <c r="BP73" s="351"/>
      <c r="BQ73" s="351"/>
      <c r="BR73" s="351"/>
      <c r="BS73" s="351"/>
      <c r="BT73" s="351"/>
      <c r="BU73" s="351"/>
      <c r="BV73" s="351"/>
    </row>
    <row r="74" spans="56:74" x14ac:dyDescent="0.2">
      <c r="BK74" s="351"/>
      <c r="BL74" s="351"/>
      <c r="BM74" s="351"/>
      <c r="BN74" s="351"/>
      <c r="BO74" s="351"/>
      <c r="BP74" s="351"/>
      <c r="BQ74" s="351"/>
      <c r="BR74" s="351"/>
      <c r="BS74" s="351"/>
      <c r="BT74" s="351"/>
      <c r="BU74" s="351"/>
      <c r="BV74" s="351"/>
    </row>
    <row r="75" spans="56:74" x14ac:dyDescent="0.2">
      <c r="BK75" s="351"/>
      <c r="BL75" s="351"/>
      <c r="BM75" s="351"/>
      <c r="BN75" s="351"/>
      <c r="BO75" s="351"/>
      <c r="BP75" s="351"/>
      <c r="BQ75" s="351"/>
      <c r="BR75" s="351"/>
      <c r="BS75" s="351"/>
      <c r="BT75" s="351"/>
      <c r="BU75" s="351"/>
      <c r="BV75" s="351"/>
    </row>
    <row r="76" spans="56:74" x14ac:dyDescent="0.2">
      <c r="BK76" s="351"/>
      <c r="BL76" s="351"/>
      <c r="BM76" s="351"/>
      <c r="BN76" s="351"/>
      <c r="BO76" s="351"/>
      <c r="BP76" s="351"/>
      <c r="BQ76" s="351"/>
      <c r="BR76" s="351"/>
      <c r="BS76" s="351"/>
      <c r="BT76" s="351"/>
      <c r="BU76" s="351"/>
      <c r="BV76" s="351"/>
    </row>
    <row r="77" spans="56:74" x14ac:dyDescent="0.2">
      <c r="BK77" s="351"/>
      <c r="BL77" s="351"/>
      <c r="BM77" s="351"/>
      <c r="BN77" s="351"/>
      <c r="BO77" s="351"/>
      <c r="BP77" s="351"/>
      <c r="BQ77" s="351"/>
      <c r="BR77" s="351"/>
      <c r="BS77" s="351"/>
      <c r="BT77" s="351"/>
      <c r="BU77" s="351"/>
      <c r="BV77" s="351"/>
    </row>
    <row r="78" spans="56:74" x14ac:dyDescent="0.2">
      <c r="BK78" s="351"/>
      <c r="BL78" s="351"/>
      <c r="BM78" s="351"/>
      <c r="BN78" s="351"/>
      <c r="BO78" s="351"/>
      <c r="BP78" s="351"/>
      <c r="BQ78" s="351"/>
      <c r="BR78" s="351"/>
      <c r="BS78" s="351"/>
      <c r="BT78" s="351"/>
      <c r="BU78" s="351"/>
      <c r="BV78" s="351"/>
    </row>
    <row r="79" spans="56:74" x14ac:dyDescent="0.2">
      <c r="BK79" s="351"/>
      <c r="BL79" s="351"/>
      <c r="BM79" s="351"/>
      <c r="BN79" s="351"/>
      <c r="BO79" s="351"/>
      <c r="BP79" s="351"/>
      <c r="BQ79" s="351"/>
      <c r="BR79" s="351"/>
      <c r="BS79" s="351"/>
      <c r="BT79" s="351"/>
      <c r="BU79" s="351"/>
      <c r="BV79" s="351"/>
    </row>
    <row r="80" spans="56: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44" customWidth="1"/>
    <col min="56" max="58" width="6.5703125" style="598" customWidth="1"/>
    <col min="59" max="62" width="6.5703125" style="344" customWidth="1"/>
    <col min="63" max="74" width="6.5703125" style="100" customWidth="1"/>
    <col min="75" max="16384" width="11" style="100"/>
  </cols>
  <sheetData>
    <row r="1" spans="1:74" ht="15.6" customHeight="1" x14ac:dyDescent="0.2">
      <c r="A1" s="758" t="s">
        <v>792</v>
      </c>
      <c r="B1" s="805" t="s">
        <v>805</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76"/>
    </row>
    <row r="2" spans="1:74" ht="14.1" customHeight="1"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350.79581266000002</v>
      </c>
      <c r="AN6" s="266">
        <v>326.22338864</v>
      </c>
      <c r="AO6" s="266">
        <v>312.28462148</v>
      </c>
      <c r="AP6" s="266">
        <v>292.50353923</v>
      </c>
      <c r="AQ6" s="266">
        <v>318.85851256000001</v>
      </c>
      <c r="AR6" s="266">
        <v>373.75440495999999</v>
      </c>
      <c r="AS6" s="266">
        <v>404.74871648999999</v>
      </c>
      <c r="AT6" s="266">
        <v>413.35317594000003</v>
      </c>
      <c r="AU6" s="266">
        <v>348.20065146000002</v>
      </c>
      <c r="AV6" s="266">
        <v>319.63839590999999</v>
      </c>
      <c r="AW6" s="266">
        <v>315.49491690000002</v>
      </c>
      <c r="AX6" s="266">
        <v>339.68401693999999</v>
      </c>
      <c r="AY6" s="266">
        <v>374.0711</v>
      </c>
      <c r="AZ6" s="266">
        <v>322.99340000000001</v>
      </c>
      <c r="BA6" s="309">
        <v>317.52199999999999</v>
      </c>
      <c r="BB6" s="309">
        <v>297.38189999999997</v>
      </c>
      <c r="BC6" s="309">
        <v>328.14830000000001</v>
      </c>
      <c r="BD6" s="309">
        <v>370.05099999999999</v>
      </c>
      <c r="BE6" s="309">
        <v>414.5025</v>
      </c>
      <c r="BF6" s="309">
        <v>408.27030000000002</v>
      </c>
      <c r="BG6" s="309">
        <v>349.47620000000001</v>
      </c>
      <c r="BH6" s="309">
        <v>321.7371</v>
      </c>
      <c r="BI6" s="309">
        <v>314.8732</v>
      </c>
      <c r="BJ6" s="309">
        <v>345.97179999999997</v>
      </c>
      <c r="BK6" s="309">
        <v>363.48349999999999</v>
      </c>
      <c r="BL6" s="309">
        <v>322.05529999999999</v>
      </c>
      <c r="BM6" s="309">
        <v>322.15890000000002</v>
      </c>
      <c r="BN6" s="309">
        <v>301.57709999999997</v>
      </c>
      <c r="BO6" s="309">
        <v>331.90039999999999</v>
      </c>
      <c r="BP6" s="309">
        <v>373.88690000000003</v>
      </c>
      <c r="BQ6" s="309">
        <v>418.79109999999997</v>
      </c>
      <c r="BR6" s="309">
        <v>412.25360000000001</v>
      </c>
      <c r="BS6" s="309">
        <v>352.71390000000002</v>
      </c>
      <c r="BT6" s="309">
        <v>325.0908</v>
      </c>
      <c r="BU6" s="309">
        <v>318.04109999999997</v>
      </c>
      <c r="BV6" s="309">
        <v>350.1062</v>
      </c>
    </row>
    <row r="7" spans="1:74" ht="11.1" customHeight="1" x14ac:dyDescent="0.2">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336.92783178000002</v>
      </c>
      <c r="AN7" s="266">
        <v>315.02512868000002</v>
      </c>
      <c r="AO7" s="266">
        <v>300.25827777000001</v>
      </c>
      <c r="AP7" s="266">
        <v>280.88134582999999</v>
      </c>
      <c r="AQ7" s="266">
        <v>306.65905852999998</v>
      </c>
      <c r="AR7" s="266">
        <v>361.00672585000001</v>
      </c>
      <c r="AS7" s="266">
        <v>391.09899424000002</v>
      </c>
      <c r="AT7" s="266">
        <v>399.76713452000001</v>
      </c>
      <c r="AU7" s="266">
        <v>335.68625817999998</v>
      </c>
      <c r="AV7" s="266">
        <v>306.9510669</v>
      </c>
      <c r="AW7" s="266">
        <v>302.40046811000002</v>
      </c>
      <c r="AX7" s="266">
        <v>326.12307294999999</v>
      </c>
      <c r="AY7" s="266">
        <v>360.50490000000002</v>
      </c>
      <c r="AZ7" s="266">
        <v>311.05669999999998</v>
      </c>
      <c r="BA7" s="309">
        <v>304.80180000000001</v>
      </c>
      <c r="BB7" s="309">
        <v>285.3492</v>
      </c>
      <c r="BC7" s="309">
        <v>315.61660000000001</v>
      </c>
      <c r="BD7" s="309">
        <v>357.19380000000001</v>
      </c>
      <c r="BE7" s="309">
        <v>400.67469999999997</v>
      </c>
      <c r="BF7" s="309">
        <v>394.43119999999999</v>
      </c>
      <c r="BG7" s="309">
        <v>336.55770000000001</v>
      </c>
      <c r="BH7" s="309">
        <v>309.1737</v>
      </c>
      <c r="BI7" s="309">
        <v>302.12920000000003</v>
      </c>
      <c r="BJ7" s="309">
        <v>332.41750000000002</v>
      </c>
      <c r="BK7" s="309">
        <v>349.8297</v>
      </c>
      <c r="BL7" s="309">
        <v>310.05329999999998</v>
      </c>
      <c r="BM7" s="309">
        <v>309.36810000000003</v>
      </c>
      <c r="BN7" s="309">
        <v>289.4581</v>
      </c>
      <c r="BO7" s="309">
        <v>319.2704</v>
      </c>
      <c r="BP7" s="309">
        <v>360.93349999999998</v>
      </c>
      <c r="BQ7" s="309">
        <v>404.851</v>
      </c>
      <c r="BR7" s="309">
        <v>398.30369999999999</v>
      </c>
      <c r="BS7" s="309">
        <v>339.69299999999998</v>
      </c>
      <c r="BT7" s="309">
        <v>312.41660000000002</v>
      </c>
      <c r="BU7" s="309">
        <v>305.19240000000002</v>
      </c>
      <c r="BV7" s="309">
        <v>336.44420000000002</v>
      </c>
    </row>
    <row r="8" spans="1:74" ht="11.1" customHeight="1" x14ac:dyDescent="0.2">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12.749870952</v>
      </c>
      <c r="AN8" s="266">
        <v>10.199998999</v>
      </c>
      <c r="AO8" s="266">
        <v>10.993055459000001</v>
      </c>
      <c r="AP8" s="266">
        <v>10.63372753</v>
      </c>
      <c r="AQ8" s="266">
        <v>11.171814042999999</v>
      </c>
      <c r="AR8" s="266">
        <v>11.644627783000001</v>
      </c>
      <c r="AS8" s="266">
        <v>12.434157920000001</v>
      </c>
      <c r="AT8" s="266">
        <v>12.3416107</v>
      </c>
      <c r="AU8" s="266">
        <v>11.360963615999999</v>
      </c>
      <c r="AV8" s="266">
        <v>11.618594720999999</v>
      </c>
      <c r="AW8" s="266">
        <v>12.025190597</v>
      </c>
      <c r="AX8" s="266">
        <v>12.433554891</v>
      </c>
      <c r="AY8" s="266">
        <v>12.46565</v>
      </c>
      <c r="AZ8" s="266">
        <v>10.93811</v>
      </c>
      <c r="BA8" s="309">
        <v>11.63181</v>
      </c>
      <c r="BB8" s="309">
        <v>11.00169</v>
      </c>
      <c r="BC8" s="309">
        <v>11.45337</v>
      </c>
      <c r="BD8" s="309">
        <v>11.728579999999999</v>
      </c>
      <c r="BE8" s="309">
        <v>12.54665</v>
      </c>
      <c r="BF8" s="309">
        <v>12.57277</v>
      </c>
      <c r="BG8" s="309">
        <v>11.76169</v>
      </c>
      <c r="BH8" s="309">
        <v>11.46576</v>
      </c>
      <c r="BI8" s="309">
        <v>11.68155</v>
      </c>
      <c r="BJ8" s="309">
        <v>12.405810000000001</v>
      </c>
      <c r="BK8" s="309">
        <v>12.50088</v>
      </c>
      <c r="BL8" s="309">
        <v>10.9659</v>
      </c>
      <c r="BM8" s="309">
        <v>11.672029999999999</v>
      </c>
      <c r="BN8" s="309">
        <v>11.065480000000001</v>
      </c>
      <c r="BO8" s="309">
        <v>11.532299999999999</v>
      </c>
      <c r="BP8" s="309">
        <v>11.80945</v>
      </c>
      <c r="BQ8" s="309">
        <v>12.64513</v>
      </c>
      <c r="BR8" s="309">
        <v>12.671480000000001</v>
      </c>
      <c r="BS8" s="309">
        <v>11.85439</v>
      </c>
      <c r="BT8" s="309">
        <v>11.56784</v>
      </c>
      <c r="BU8" s="309">
        <v>11.77825</v>
      </c>
      <c r="BV8" s="309">
        <v>12.50755</v>
      </c>
    </row>
    <row r="9" spans="1:74" ht="11.1" customHeight="1" x14ac:dyDescent="0.2">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1.118109926</v>
      </c>
      <c r="AN9" s="266">
        <v>0.998260959</v>
      </c>
      <c r="AO9" s="266">
        <v>1.033288255</v>
      </c>
      <c r="AP9" s="266">
        <v>0.98846587100000005</v>
      </c>
      <c r="AQ9" s="266">
        <v>1.027639991</v>
      </c>
      <c r="AR9" s="266">
        <v>1.1030513340000001</v>
      </c>
      <c r="AS9" s="266">
        <v>1.215564329</v>
      </c>
      <c r="AT9" s="266">
        <v>1.24443072</v>
      </c>
      <c r="AU9" s="266">
        <v>1.1534296580000001</v>
      </c>
      <c r="AV9" s="266">
        <v>1.0687342900000001</v>
      </c>
      <c r="AW9" s="266">
        <v>1.069258198</v>
      </c>
      <c r="AX9" s="266">
        <v>1.1273891060000001</v>
      </c>
      <c r="AY9" s="266">
        <v>1.100643</v>
      </c>
      <c r="AZ9" s="266">
        <v>0.99864310000000001</v>
      </c>
      <c r="BA9" s="309">
        <v>1.088403</v>
      </c>
      <c r="BB9" s="309">
        <v>1.0310170000000001</v>
      </c>
      <c r="BC9" s="309">
        <v>1.0783499999999999</v>
      </c>
      <c r="BD9" s="309">
        <v>1.1286449999999999</v>
      </c>
      <c r="BE9" s="309">
        <v>1.2811630000000001</v>
      </c>
      <c r="BF9" s="309">
        <v>1.266356</v>
      </c>
      <c r="BG9" s="309">
        <v>1.1567799999999999</v>
      </c>
      <c r="BH9" s="309">
        <v>1.0976140000000001</v>
      </c>
      <c r="BI9" s="309">
        <v>1.0624929999999999</v>
      </c>
      <c r="BJ9" s="309">
        <v>1.148474</v>
      </c>
      <c r="BK9" s="309">
        <v>1.152935</v>
      </c>
      <c r="BL9" s="309">
        <v>1.0361800000000001</v>
      </c>
      <c r="BM9" s="309">
        <v>1.1187199999999999</v>
      </c>
      <c r="BN9" s="309">
        <v>1.0535650000000001</v>
      </c>
      <c r="BO9" s="309">
        <v>1.0976379999999999</v>
      </c>
      <c r="BP9" s="309">
        <v>1.143994</v>
      </c>
      <c r="BQ9" s="309">
        <v>1.294943</v>
      </c>
      <c r="BR9" s="309">
        <v>1.2784489999999999</v>
      </c>
      <c r="BS9" s="309">
        <v>1.1665749999999999</v>
      </c>
      <c r="BT9" s="309">
        <v>1.106358</v>
      </c>
      <c r="BU9" s="309">
        <v>1.0705020000000001</v>
      </c>
      <c r="BV9" s="309">
        <v>1.1544479999999999</v>
      </c>
    </row>
    <row r="10" spans="1:74" ht="11.1" customHeight="1" x14ac:dyDescent="0.2">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4.3605063551000001</v>
      </c>
      <c r="AN10" s="266">
        <v>3.0243437301</v>
      </c>
      <c r="AO10" s="266">
        <v>3.7587364870000002</v>
      </c>
      <c r="AP10" s="266">
        <v>3.6622550435000001</v>
      </c>
      <c r="AQ10" s="266">
        <v>4.5040774260000003</v>
      </c>
      <c r="AR10" s="266">
        <v>4.8408263501000004</v>
      </c>
      <c r="AS10" s="266">
        <v>5.2310349661000002</v>
      </c>
      <c r="AT10" s="266">
        <v>5.2686515953999997</v>
      </c>
      <c r="AU10" s="266">
        <v>4.3041595033000002</v>
      </c>
      <c r="AV10" s="266">
        <v>4.1054739799000002</v>
      </c>
      <c r="AW10" s="266">
        <v>3.4543822939000002</v>
      </c>
      <c r="AX10" s="266">
        <v>4.1768313754999999</v>
      </c>
      <c r="AY10" s="266">
        <v>4.7301419999999998</v>
      </c>
      <c r="AZ10" s="266">
        <v>3.9737659999999999</v>
      </c>
      <c r="BA10" s="309">
        <v>4.2132180000000004</v>
      </c>
      <c r="BB10" s="309">
        <v>3.879785</v>
      </c>
      <c r="BC10" s="309">
        <v>4.3910679999999997</v>
      </c>
      <c r="BD10" s="309">
        <v>4.7653829999999999</v>
      </c>
      <c r="BE10" s="309">
        <v>5.4375859999999996</v>
      </c>
      <c r="BF10" s="309">
        <v>5.5590020000000004</v>
      </c>
      <c r="BG10" s="309">
        <v>4.1748909999999997</v>
      </c>
      <c r="BH10" s="309">
        <v>3.6447929999999999</v>
      </c>
      <c r="BI10" s="309">
        <v>3.8631700000000002</v>
      </c>
      <c r="BJ10" s="309">
        <v>4.1060179999999997</v>
      </c>
      <c r="BK10" s="309">
        <v>4.5411789999999996</v>
      </c>
      <c r="BL10" s="309">
        <v>3.8398310000000002</v>
      </c>
      <c r="BM10" s="309">
        <v>4.1125959999999999</v>
      </c>
      <c r="BN10" s="309">
        <v>3.767738</v>
      </c>
      <c r="BO10" s="309">
        <v>4.2701969999999996</v>
      </c>
      <c r="BP10" s="309">
        <v>4.668717</v>
      </c>
      <c r="BQ10" s="309">
        <v>5.3673580000000003</v>
      </c>
      <c r="BR10" s="309">
        <v>5.5038819999999999</v>
      </c>
      <c r="BS10" s="309">
        <v>4.1299789999999996</v>
      </c>
      <c r="BT10" s="309">
        <v>3.6068660000000001</v>
      </c>
      <c r="BU10" s="309">
        <v>3.8316620000000001</v>
      </c>
      <c r="BV10" s="309">
        <v>4.0815380000000001</v>
      </c>
    </row>
    <row r="11" spans="1:74" ht="11.1" customHeight="1" x14ac:dyDescent="0.2">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355.15631901</v>
      </c>
      <c r="AN11" s="266">
        <v>329.24773236999999</v>
      </c>
      <c r="AO11" s="266">
        <v>316.04335796999999</v>
      </c>
      <c r="AP11" s="266">
        <v>296.16579426999999</v>
      </c>
      <c r="AQ11" s="266">
        <v>323.36258999</v>
      </c>
      <c r="AR11" s="266">
        <v>378.59523130999997</v>
      </c>
      <c r="AS11" s="266">
        <v>409.97975145999999</v>
      </c>
      <c r="AT11" s="266">
        <v>418.62182753000002</v>
      </c>
      <c r="AU11" s="266">
        <v>352.50481095999999</v>
      </c>
      <c r="AV11" s="266">
        <v>323.74386988999998</v>
      </c>
      <c r="AW11" s="266">
        <v>318.94929919999998</v>
      </c>
      <c r="AX11" s="266">
        <v>343.86084832</v>
      </c>
      <c r="AY11" s="266">
        <v>378.80130000000003</v>
      </c>
      <c r="AZ11" s="266">
        <v>326.96719999999999</v>
      </c>
      <c r="BA11" s="309">
        <v>321.73520000000002</v>
      </c>
      <c r="BB11" s="309">
        <v>301.26170000000002</v>
      </c>
      <c r="BC11" s="309">
        <v>332.5394</v>
      </c>
      <c r="BD11" s="309">
        <v>374.81639999999999</v>
      </c>
      <c r="BE11" s="309">
        <v>419.94009999999997</v>
      </c>
      <c r="BF11" s="309">
        <v>413.82929999999999</v>
      </c>
      <c r="BG11" s="309">
        <v>353.65109999999999</v>
      </c>
      <c r="BH11" s="309">
        <v>325.38189999999997</v>
      </c>
      <c r="BI11" s="309">
        <v>318.7364</v>
      </c>
      <c r="BJ11" s="309">
        <v>350.07780000000002</v>
      </c>
      <c r="BK11" s="309">
        <v>368.0247</v>
      </c>
      <c r="BL11" s="309">
        <v>325.89519999999999</v>
      </c>
      <c r="BM11" s="309">
        <v>326.2715</v>
      </c>
      <c r="BN11" s="309">
        <v>305.34480000000002</v>
      </c>
      <c r="BO11" s="309">
        <v>336.17059999999998</v>
      </c>
      <c r="BP11" s="309">
        <v>378.5557</v>
      </c>
      <c r="BQ11" s="309">
        <v>424.15839999999997</v>
      </c>
      <c r="BR11" s="309">
        <v>417.75749999999999</v>
      </c>
      <c r="BS11" s="309">
        <v>356.84390000000002</v>
      </c>
      <c r="BT11" s="309">
        <v>328.6977</v>
      </c>
      <c r="BU11" s="309">
        <v>321.87279999999998</v>
      </c>
      <c r="BV11" s="309">
        <v>354.18770000000001</v>
      </c>
    </row>
    <row r="12" spans="1:74" ht="11.1" customHeight="1" x14ac:dyDescent="0.2">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21.899575909999999</v>
      </c>
      <c r="AN12" s="266">
        <v>20.610281726</v>
      </c>
      <c r="AO12" s="266">
        <v>11.980336461</v>
      </c>
      <c r="AP12" s="266">
        <v>14.217424576999999</v>
      </c>
      <c r="AQ12" s="266">
        <v>23.482926202000002</v>
      </c>
      <c r="AR12" s="266">
        <v>29.737730359</v>
      </c>
      <c r="AS12" s="266">
        <v>25.174039515</v>
      </c>
      <c r="AT12" s="266">
        <v>26.152376668999999</v>
      </c>
      <c r="AU12" s="266">
        <v>5.3730137368999999</v>
      </c>
      <c r="AV12" s="266">
        <v>11.161768466</v>
      </c>
      <c r="AW12" s="266">
        <v>20.955459347000001</v>
      </c>
      <c r="AX12" s="266">
        <v>25.231303619999998</v>
      </c>
      <c r="AY12" s="266">
        <v>28.492000000000001</v>
      </c>
      <c r="AZ12" s="266">
        <v>15.01647</v>
      </c>
      <c r="BA12" s="309">
        <v>14.03331</v>
      </c>
      <c r="BB12" s="309">
        <v>12.893409999999999</v>
      </c>
      <c r="BC12" s="309">
        <v>26.04204</v>
      </c>
      <c r="BD12" s="309">
        <v>25.444240000000001</v>
      </c>
      <c r="BE12" s="309">
        <v>27.485910000000001</v>
      </c>
      <c r="BF12" s="309">
        <v>21.821760000000001</v>
      </c>
      <c r="BG12" s="309">
        <v>4.1837419999999996</v>
      </c>
      <c r="BH12" s="309">
        <v>8.7974219999999992</v>
      </c>
      <c r="BI12" s="309">
        <v>17.767659999999999</v>
      </c>
      <c r="BJ12" s="309">
        <v>24.25825</v>
      </c>
      <c r="BK12" s="309">
        <v>18.583320000000001</v>
      </c>
      <c r="BL12" s="309">
        <v>9.1910520000000009</v>
      </c>
      <c r="BM12" s="309">
        <v>14.51478</v>
      </c>
      <c r="BN12" s="309">
        <v>12.876440000000001</v>
      </c>
      <c r="BO12" s="309">
        <v>26.20148</v>
      </c>
      <c r="BP12" s="309">
        <v>26.08379</v>
      </c>
      <c r="BQ12" s="309">
        <v>27.760179999999998</v>
      </c>
      <c r="BR12" s="309">
        <v>22.030539999999998</v>
      </c>
      <c r="BS12" s="309">
        <v>4.2183789999999997</v>
      </c>
      <c r="BT12" s="309">
        <v>8.8670089999999995</v>
      </c>
      <c r="BU12" s="309">
        <v>17.927700000000002</v>
      </c>
      <c r="BV12" s="309">
        <v>24.536349999999999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320.93564132</v>
      </c>
      <c r="AN15" s="266">
        <v>298.68828053999999</v>
      </c>
      <c r="AO15" s="266">
        <v>293.37813476999997</v>
      </c>
      <c r="AP15" s="266">
        <v>271.62255305000002</v>
      </c>
      <c r="AQ15" s="266">
        <v>289.04097601000001</v>
      </c>
      <c r="AR15" s="266">
        <v>337.53173887999998</v>
      </c>
      <c r="AS15" s="266">
        <v>372.67852352</v>
      </c>
      <c r="AT15" s="266">
        <v>380.39884010999998</v>
      </c>
      <c r="AU15" s="266">
        <v>336.01329953999999</v>
      </c>
      <c r="AV15" s="266">
        <v>301.30995781000001</v>
      </c>
      <c r="AW15" s="266">
        <v>286.35998790000002</v>
      </c>
      <c r="AX15" s="266">
        <v>306.58123191999999</v>
      </c>
      <c r="AY15" s="266">
        <v>338.25622479999998</v>
      </c>
      <c r="AZ15" s="266">
        <v>301.34544496000001</v>
      </c>
      <c r="BA15" s="309">
        <v>296.40050000000002</v>
      </c>
      <c r="BB15" s="309">
        <v>277.67770000000002</v>
      </c>
      <c r="BC15" s="309">
        <v>295.36340000000001</v>
      </c>
      <c r="BD15" s="309">
        <v>337.94909999999999</v>
      </c>
      <c r="BE15" s="309">
        <v>380.1687</v>
      </c>
      <c r="BF15" s="309">
        <v>379.71210000000002</v>
      </c>
      <c r="BG15" s="309">
        <v>337.9898</v>
      </c>
      <c r="BH15" s="309">
        <v>305.42239999999998</v>
      </c>
      <c r="BI15" s="309">
        <v>289.64620000000002</v>
      </c>
      <c r="BJ15" s="309">
        <v>313.77719999999999</v>
      </c>
      <c r="BK15" s="309">
        <v>337.31049999999999</v>
      </c>
      <c r="BL15" s="309">
        <v>306.04079999999999</v>
      </c>
      <c r="BM15" s="309">
        <v>300.39269999999999</v>
      </c>
      <c r="BN15" s="309">
        <v>281.7011</v>
      </c>
      <c r="BO15" s="309">
        <v>298.74790000000002</v>
      </c>
      <c r="BP15" s="309">
        <v>340.9633</v>
      </c>
      <c r="BQ15" s="309">
        <v>384.01310000000001</v>
      </c>
      <c r="BR15" s="309">
        <v>383.33300000000003</v>
      </c>
      <c r="BS15" s="309">
        <v>341.05700000000002</v>
      </c>
      <c r="BT15" s="309">
        <v>308.5702</v>
      </c>
      <c r="BU15" s="309">
        <v>292.52949999999998</v>
      </c>
      <c r="BV15" s="309">
        <v>317.51330000000002</v>
      </c>
    </row>
    <row r="16" spans="1:74" ht="11.1" customHeight="1" x14ac:dyDescent="0.2">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137.12739002999999</v>
      </c>
      <c r="AN16" s="266">
        <v>126.9699203</v>
      </c>
      <c r="AO16" s="266">
        <v>114.42639382</v>
      </c>
      <c r="AP16" s="266">
        <v>94.177116650000002</v>
      </c>
      <c r="AQ16" s="266">
        <v>101.4983153</v>
      </c>
      <c r="AR16" s="266">
        <v>132.83360027000001</v>
      </c>
      <c r="AS16" s="266">
        <v>155.32512256999999</v>
      </c>
      <c r="AT16" s="266">
        <v>158.65132152000001</v>
      </c>
      <c r="AU16" s="266">
        <v>131.86386300000001</v>
      </c>
      <c r="AV16" s="266">
        <v>104.5808024</v>
      </c>
      <c r="AW16" s="266">
        <v>101.03015028</v>
      </c>
      <c r="AX16" s="266">
        <v>118.08463095</v>
      </c>
      <c r="AY16" s="266">
        <v>139.81388519000001</v>
      </c>
      <c r="AZ16" s="266">
        <v>121.23622157</v>
      </c>
      <c r="BA16" s="309">
        <v>110.547</v>
      </c>
      <c r="BB16" s="309">
        <v>94.443770000000001</v>
      </c>
      <c r="BC16" s="309">
        <v>101.6142</v>
      </c>
      <c r="BD16" s="309">
        <v>129.05619999999999</v>
      </c>
      <c r="BE16" s="309">
        <v>157.6259</v>
      </c>
      <c r="BF16" s="309">
        <v>154.9419</v>
      </c>
      <c r="BG16" s="309">
        <v>130.1302</v>
      </c>
      <c r="BH16" s="309">
        <v>105.60039999999999</v>
      </c>
      <c r="BI16" s="309">
        <v>101.6678</v>
      </c>
      <c r="BJ16" s="309">
        <v>122.91070000000001</v>
      </c>
      <c r="BK16" s="309">
        <v>136.94649999999999</v>
      </c>
      <c r="BL16" s="309">
        <v>123.92829999999999</v>
      </c>
      <c r="BM16" s="309">
        <v>112.4485</v>
      </c>
      <c r="BN16" s="309">
        <v>96.358850000000004</v>
      </c>
      <c r="BO16" s="309">
        <v>103.1358</v>
      </c>
      <c r="BP16" s="309">
        <v>130.0351</v>
      </c>
      <c r="BQ16" s="309">
        <v>159.39949999999999</v>
      </c>
      <c r="BR16" s="309">
        <v>156.64769999999999</v>
      </c>
      <c r="BS16" s="309">
        <v>131.50229999999999</v>
      </c>
      <c r="BT16" s="309">
        <v>107.15300000000001</v>
      </c>
      <c r="BU16" s="309">
        <v>103.0729</v>
      </c>
      <c r="BV16" s="309">
        <v>125.14230000000001</v>
      </c>
    </row>
    <row r="17" spans="1:74" ht="11.1" customHeight="1" x14ac:dyDescent="0.2">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104.13520395</v>
      </c>
      <c r="AN17" s="266">
        <v>98.028176729999998</v>
      </c>
      <c r="AO17" s="266">
        <v>102.11220827</v>
      </c>
      <c r="AP17" s="266">
        <v>98.199877420000007</v>
      </c>
      <c r="AQ17" s="266">
        <v>104.40325299</v>
      </c>
      <c r="AR17" s="266">
        <v>118.87871695</v>
      </c>
      <c r="AS17" s="266">
        <v>127.40383589</v>
      </c>
      <c r="AT17" s="266">
        <v>130.99808354000001</v>
      </c>
      <c r="AU17" s="266">
        <v>118.79316871</v>
      </c>
      <c r="AV17" s="266">
        <v>112.16077095</v>
      </c>
      <c r="AW17" s="266">
        <v>103.31097538</v>
      </c>
      <c r="AX17" s="266">
        <v>106.35729962000001</v>
      </c>
      <c r="AY17" s="266">
        <v>113.5739201</v>
      </c>
      <c r="AZ17" s="266">
        <v>99.978726879000007</v>
      </c>
      <c r="BA17" s="309">
        <v>105.35720000000001</v>
      </c>
      <c r="BB17" s="309">
        <v>101.1627</v>
      </c>
      <c r="BC17" s="309">
        <v>108.26</v>
      </c>
      <c r="BD17" s="309">
        <v>120.842</v>
      </c>
      <c r="BE17" s="309">
        <v>130.73519999999999</v>
      </c>
      <c r="BF17" s="309">
        <v>131.8186</v>
      </c>
      <c r="BG17" s="309">
        <v>119.7878</v>
      </c>
      <c r="BH17" s="309">
        <v>113.6093</v>
      </c>
      <c r="BI17" s="309">
        <v>104.5724</v>
      </c>
      <c r="BJ17" s="309">
        <v>107.20659999999999</v>
      </c>
      <c r="BK17" s="309">
        <v>114.09220000000001</v>
      </c>
      <c r="BL17" s="309">
        <v>100.69929999999999</v>
      </c>
      <c r="BM17" s="309">
        <v>106.2475</v>
      </c>
      <c r="BN17" s="309">
        <v>101.8357</v>
      </c>
      <c r="BO17" s="309">
        <v>108.6442</v>
      </c>
      <c r="BP17" s="309">
        <v>121.3511</v>
      </c>
      <c r="BQ17" s="309">
        <v>131.23490000000001</v>
      </c>
      <c r="BR17" s="309">
        <v>132.19329999999999</v>
      </c>
      <c r="BS17" s="309">
        <v>120.03830000000001</v>
      </c>
      <c r="BT17" s="309">
        <v>113.77679999999999</v>
      </c>
      <c r="BU17" s="309">
        <v>104.699</v>
      </c>
      <c r="BV17" s="309">
        <v>107.32640000000001</v>
      </c>
    </row>
    <row r="18" spans="1:74" ht="11.1" customHeight="1" x14ac:dyDescent="0.2">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79.104377450000001</v>
      </c>
      <c r="AN18" s="266">
        <v>73.137737509999994</v>
      </c>
      <c r="AO18" s="266">
        <v>76.293216650000005</v>
      </c>
      <c r="AP18" s="266">
        <v>78.736037539999998</v>
      </c>
      <c r="AQ18" s="266">
        <v>82.650548290000003</v>
      </c>
      <c r="AR18" s="266">
        <v>85.300746709999999</v>
      </c>
      <c r="AS18" s="266">
        <v>89.391030169999993</v>
      </c>
      <c r="AT18" s="266">
        <v>90.176208619999997</v>
      </c>
      <c r="AU18" s="266">
        <v>84.825103080000005</v>
      </c>
      <c r="AV18" s="266">
        <v>84.035941559999998</v>
      </c>
      <c r="AW18" s="266">
        <v>81.528277970000005</v>
      </c>
      <c r="AX18" s="266">
        <v>81.618125280000001</v>
      </c>
      <c r="AY18" s="266">
        <v>84.275389253</v>
      </c>
      <c r="AZ18" s="266">
        <v>79.574137824000005</v>
      </c>
      <c r="BA18" s="309">
        <v>79.95917</v>
      </c>
      <c r="BB18" s="309">
        <v>81.563410000000005</v>
      </c>
      <c r="BC18" s="309">
        <v>84.991500000000002</v>
      </c>
      <c r="BD18" s="309">
        <v>87.531319999999994</v>
      </c>
      <c r="BE18" s="309">
        <v>91.270870000000002</v>
      </c>
      <c r="BF18" s="309">
        <v>92.421229999999994</v>
      </c>
      <c r="BG18" s="309">
        <v>87.549639999999997</v>
      </c>
      <c r="BH18" s="309">
        <v>85.706580000000002</v>
      </c>
      <c r="BI18" s="309">
        <v>82.90849</v>
      </c>
      <c r="BJ18" s="309">
        <v>83.115290000000002</v>
      </c>
      <c r="BK18" s="309">
        <v>85.706130000000002</v>
      </c>
      <c r="BL18" s="309">
        <v>80.860659999999996</v>
      </c>
      <c r="BM18" s="309">
        <v>81.163600000000002</v>
      </c>
      <c r="BN18" s="309">
        <v>83.003</v>
      </c>
      <c r="BO18" s="309">
        <v>86.474029999999999</v>
      </c>
      <c r="BP18" s="309">
        <v>89.060929999999999</v>
      </c>
      <c r="BQ18" s="309">
        <v>92.845039999999997</v>
      </c>
      <c r="BR18" s="309">
        <v>93.964569999999995</v>
      </c>
      <c r="BS18" s="309">
        <v>88.996880000000004</v>
      </c>
      <c r="BT18" s="309">
        <v>87.137020000000007</v>
      </c>
      <c r="BU18" s="309">
        <v>84.262810000000002</v>
      </c>
      <c r="BV18" s="309">
        <v>84.502669999999995</v>
      </c>
    </row>
    <row r="19" spans="1:74" ht="11.1" customHeight="1" x14ac:dyDescent="0.2">
      <c r="A19" s="501" t="s">
        <v>1388</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0.56866989999999995</v>
      </c>
      <c r="AN19" s="266">
        <v>0.55244599000000005</v>
      </c>
      <c r="AO19" s="266">
        <v>0.54631602999999995</v>
      </c>
      <c r="AP19" s="266">
        <v>0.50952143999999999</v>
      </c>
      <c r="AQ19" s="266">
        <v>0.48885941999999999</v>
      </c>
      <c r="AR19" s="266">
        <v>0.51867494999999997</v>
      </c>
      <c r="AS19" s="266">
        <v>0.55853489000000001</v>
      </c>
      <c r="AT19" s="266">
        <v>0.57322642999999995</v>
      </c>
      <c r="AU19" s="266">
        <v>0.53116474999999996</v>
      </c>
      <c r="AV19" s="266">
        <v>0.53244290999999999</v>
      </c>
      <c r="AW19" s="266">
        <v>0.49058426999999999</v>
      </c>
      <c r="AX19" s="266">
        <v>0.52117606999999999</v>
      </c>
      <c r="AY19" s="266">
        <v>0.59303026615999999</v>
      </c>
      <c r="AZ19" s="266">
        <v>0.55635868828000001</v>
      </c>
      <c r="BA19" s="309">
        <v>0.53717239999999999</v>
      </c>
      <c r="BB19" s="309">
        <v>0.50788429999999996</v>
      </c>
      <c r="BC19" s="309">
        <v>0.4977356</v>
      </c>
      <c r="BD19" s="309">
        <v>0.51948000000000005</v>
      </c>
      <c r="BE19" s="309">
        <v>0.53675150000000005</v>
      </c>
      <c r="BF19" s="309">
        <v>0.53033439999999998</v>
      </c>
      <c r="BG19" s="309">
        <v>0.52218960000000003</v>
      </c>
      <c r="BH19" s="309">
        <v>0.50620469999999995</v>
      </c>
      <c r="BI19" s="309">
        <v>0.49747989999999997</v>
      </c>
      <c r="BJ19" s="309">
        <v>0.54461720000000002</v>
      </c>
      <c r="BK19" s="309">
        <v>0.56563629999999998</v>
      </c>
      <c r="BL19" s="309">
        <v>0.55253949999999996</v>
      </c>
      <c r="BM19" s="309">
        <v>0.53309479999999998</v>
      </c>
      <c r="BN19" s="309">
        <v>0.50359679999999996</v>
      </c>
      <c r="BO19" s="309">
        <v>0.49392520000000001</v>
      </c>
      <c r="BP19" s="309">
        <v>0.51612709999999995</v>
      </c>
      <c r="BQ19" s="309">
        <v>0.5336417</v>
      </c>
      <c r="BR19" s="309">
        <v>0.52744919999999995</v>
      </c>
      <c r="BS19" s="309">
        <v>0.51953490000000002</v>
      </c>
      <c r="BT19" s="309">
        <v>0.50336550000000002</v>
      </c>
      <c r="BU19" s="309">
        <v>0.49481269999999999</v>
      </c>
      <c r="BV19" s="309">
        <v>0.54197249999999997</v>
      </c>
    </row>
    <row r="20" spans="1:74" ht="11.1" customHeight="1" x14ac:dyDescent="0.2">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12.321101780999999</v>
      </c>
      <c r="AN20" s="266">
        <v>9.9491701007</v>
      </c>
      <c r="AO20" s="266">
        <v>10.684886736999999</v>
      </c>
      <c r="AP20" s="266">
        <v>10.325816647</v>
      </c>
      <c r="AQ20" s="266">
        <v>10.838687776</v>
      </c>
      <c r="AR20" s="266">
        <v>11.325762074</v>
      </c>
      <c r="AS20" s="266">
        <v>12.12718842</v>
      </c>
      <c r="AT20" s="266">
        <v>12.070610755000001</v>
      </c>
      <c r="AU20" s="266">
        <v>11.118497681999999</v>
      </c>
      <c r="AV20" s="266">
        <v>11.272143612000001</v>
      </c>
      <c r="AW20" s="266">
        <v>11.633851949</v>
      </c>
      <c r="AX20" s="266">
        <v>12.048312779</v>
      </c>
      <c r="AY20" s="266">
        <v>12.05306</v>
      </c>
      <c r="AZ20" s="266">
        <v>10.60529</v>
      </c>
      <c r="BA20" s="309">
        <v>11.301360000000001</v>
      </c>
      <c r="BB20" s="309">
        <v>10.69054</v>
      </c>
      <c r="BC20" s="309">
        <v>11.133889999999999</v>
      </c>
      <c r="BD20" s="309">
        <v>11.42309</v>
      </c>
      <c r="BE20" s="309">
        <v>12.28542</v>
      </c>
      <c r="BF20" s="309">
        <v>12.29547</v>
      </c>
      <c r="BG20" s="309">
        <v>11.477499999999999</v>
      </c>
      <c r="BH20" s="309">
        <v>11.16202</v>
      </c>
      <c r="BI20" s="309">
        <v>11.32253</v>
      </c>
      <c r="BJ20" s="309">
        <v>12.042389999999999</v>
      </c>
      <c r="BK20" s="309">
        <v>12.13083</v>
      </c>
      <c r="BL20" s="309">
        <v>10.66333</v>
      </c>
      <c r="BM20" s="309">
        <v>11.36402</v>
      </c>
      <c r="BN20" s="309">
        <v>10.767250000000001</v>
      </c>
      <c r="BO20" s="309">
        <v>11.221159999999999</v>
      </c>
      <c r="BP20" s="309">
        <v>11.50858</v>
      </c>
      <c r="BQ20" s="309">
        <v>12.385149999999999</v>
      </c>
      <c r="BR20" s="309">
        <v>12.39391</v>
      </c>
      <c r="BS20" s="309">
        <v>11.568569999999999</v>
      </c>
      <c r="BT20" s="309">
        <v>11.260479999999999</v>
      </c>
      <c r="BU20" s="309">
        <v>11.415559999999999</v>
      </c>
      <c r="BV20" s="309">
        <v>12.13809</v>
      </c>
    </row>
    <row r="21" spans="1:74" ht="11.1" customHeight="1" x14ac:dyDescent="0.2">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333.25674309999999</v>
      </c>
      <c r="AN21" s="266">
        <v>308.63745064</v>
      </c>
      <c r="AO21" s="266">
        <v>304.06302151</v>
      </c>
      <c r="AP21" s="266">
        <v>281.9483697</v>
      </c>
      <c r="AQ21" s="266">
        <v>299.87966379</v>
      </c>
      <c r="AR21" s="266">
        <v>348.85750094999997</v>
      </c>
      <c r="AS21" s="266">
        <v>384.80571193999998</v>
      </c>
      <c r="AT21" s="266">
        <v>392.46945085999999</v>
      </c>
      <c r="AU21" s="266">
        <v>347.13179722000001</v>
      </c>
      <c r="AV21" s="266">
        <v>312.58210142000001</v>
      </c>
      <c r="AW21" s="266">
        <v>297.99383984999997</v>
      </c>
      <c r="AX21" s="266">
        <v>318.6295447</v>
      </c>
      <c r="AY21" s="266">
        <v>350.30930000000001</v>
      </c>
      <c r="AZ21" s="266">
        <v>311.95069999999998</v>
      </c>
      <c r="BA21" s="309">
        <v>307.70190000000002</v>
      </c>
      <c r="BB21" s="309">
        <v>288.36829999999998</v>
      </c>
      <c r="BC21" s="309">
        <v>306.4973</v>
      </c>
      <c r="BD21" s="309">
        <v>349.37209999999999</v>
      </c>
      <c r="BE21" s="309">
        <v>392.45420000000001</v>
      </c>
      <c r="BF21" s="309">
        <v>392.00760000000002</v>
      </c>
      <c r="BG21" s="309">
        <v>349.46730000000002</v>
      </c>
      <c r="BH21" s="309">
        <v>316.58449999999999</v>
      </c>
      <c r="BI21" s="309">
        <v>300.96870000000001</v>
      </c>
      <c r="BJ21" s="309">
        <v>325.81959999999998</v>
      </c>
      <c r="BK21" s="309">
        <v>349.44130000000001</v>
      </c>
      <c r="BL21" s="309">
        <v>316.70409999999998</v>
      </c>
      <c r="BM21" s="309">
        <v>311.75670000000002</v>
      </c>
      <c r="BN21" s="309">
        <v>292.46839999999997</v>
      </c>
      <c r="BO21" s="309">
        <v>309.96910000000003</v>
      </c>
      <c r="BP21" s="309">
        <v>352.47190000000001</v>
      </c>
      <c r="BQ21" s="309">
        <v>396.39819999999997</v>
      </c>
      <c r="BR21" s="309">
        <v>395.7269</v>
      </c>
      <c r="BS21" s="309">
        <v>352.62549999999999</v>
      </c>
      <c r="BT21" s="309">
        <v>319.8306</v>
      </c>
      <c r="BU21" s="309">
        <v>303.94510000000002</v>
      </c>
      <c r="BV21" s="309">
        <v>329.65140000000002</v>
      </c>
    </row>
    <row r="22" spans="1:74" ht="11.1" customHeight="1" x14ac:dyDescent="0.2">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993.99474035000003</v>
      </c>
      <c r="AN23" s="266">
        <v>920.36633186999995</v>
      </c>
      <c r="AO23" s="266">
        <v>829.44212377999997</v>
      </c>
      <c r="AP23" s="266">
        <v>682.66127277999999</v>
      </c>
      <c r="AQ23" s="266">
        <v>735.73041491000004</v>
      </c>
      <c r="AR23" s="266">
        <v>962.87036441999999</v>
      </c>
      <c r="AS23" s="266">
        <v>1125.9045682999999</v>
      </c>
      <c r="AT23" s="266">
        <v>1150.0151728000001</v>
      </c>
      <c r="AU23" s="266">
        <v>955.84103390999996</v>
      </c>
      <c r="AV23" s="266">
        <v>758.07442630000003</v>
      </c>
      <c r="AW23" s="266">
        <v>732.33682908000003</v>
      </c>
      <c r="AX23" s="266">
        <v>855.95957200999999</v>
      </c>
      <c r="AY23" s="266">
        <v>1002.2432739</v>
      </c>
      <c r="AZ23" s="266">
        <v>869.07096136999996</v>
      </c>
      <c r="BA23" s="309">
        <v>792.44629999999995</v>
      </c>
      <c r="BB23" s="309">
        <v>677.01160000000004</v>
      </c>
      <c r="BC23" s="309">
        <v>728.41200000000003</v>
      </c>
      <c r="BD23" s="309">
        <v>925.12800000000004</v>
      </c>
      <c r="BE23" s="309">
        <v>1129.9269999999999</v>
      </c>
      <c r="BF23" s="309">
        <v>1110.6869999999999</v>
      </c>
      <c r="BG23" s="309">
        <v>932.82650000000001</v>
      </c>
      <c r="BH23" s="309">
        <v>756.98699999999997</v>
      </c>
      <c r="BI23" s="309">
        <v>728.79660000000001</v>
      </c>
      <c r="BJ23" s="309">
        <v>881.07439999999997</v>
      </c>
      <c r="BK23" s="309">
        <v>970.36680000000001</v>
      </c>
      <c r="BL23" s="309">
        <v>878.12300000000005</v>
      </c>
      <c r="BM23" s="309">
        <v>796.7799</v>
      </c>
      <c r="BN23" s="309">
        <v>682.77329999999995</v>
      </c>
      <c r="BO23" s="309">
        <v>730.79259999999999</v>
      </c>
      <c r="BP23" s="309">
        <v>921.39440000000002</v>
      </c>
      <c r="BQ23" s="309">
        <v>1129.463</v>
      </c>
      <c r="BR23" s="309">
        <v>1109.9639999999999</v>
      </c>
      <c r="BS23" s="309">
        <v>931.79049999999995</v>
      </c>
      <c r="BT23" s="309">
        <v>759.25779999999997</v>
      </c>
      <c r="BU23" s="309">
        <v>730.34699999999998</v>
      </c>
      <c r="BV23" s="309">
        <v>886.72490000000005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90.035730000000001</v>
      </c>
      <c r="AZ26" s="250">
        <v>84.832499999999996</v>
      </c>
      <c r="BA26" s="316">
        <v>90.88561</v>
      </c>
      <c r="BB26" s="316">
        <v>98.505949999999999</v>
      </c>
      <c r="BC26" s="316">
        <v>102.3026</v>
      </c>
      <c r="BD26" s="316">
        <v>99.605800000000002</v>
      </c>
      <c r="BE26" s="316">
        <v>87.146389999999997</v>
      </c>
      <c r="BF26" s="316">
        <v>79.536600000000007</v>
      </c>
      <c r="BG26" s="316">
        <v>76.223309999999998</v>
      </c>
      <c r="BH26" s="316">
        <v>80.219220000000007</v>
      </c>
      <c r="BI26" s="316">
        <v>82.319760000000002</v>
      </c>
      <c r="BJ26" s="316">
        <v>78.266810000000007</v>
      </c>
      <c r="BK26" s="316">
        <v>74.729680000000002</v>
      </c>
      <c r="BL26" s="316">
        <v>71.961740000000006</v>
      </c>
      <c r="BM26" s="316">
        <v>81.508930000000007</v>
      </c>
      <c r="BN26" s="316">
        <v>89.689419999999998</v>
      </c>
      <c r="BO26" s="316">
        <v>94.552160000000001</v>
      </c>
      <c r="BP26" s="316">
        <v>90.93074</v>
      </c>
      <c r="BQ26" s="316">
        <v>80.293679999999995</v>
      </c>
      <c r="BR26" s="316">
        <v>75.049509999999998</v>
      </c>
      <c r="BS26" s="316">
        <v>75.322940000000003</v>
      </c>
      <c r="BT26" s="316">
        <v>81.361289999999997</v>
      </c>
      <c r="BU26" s="316">
        <v>85.919060000000002</v>
      </c>
      <c r="BV26" s="316">
        <v>82.637860000000003</v>
      </c>
    </row>
    <row r="27" spans="1:74" ht="11.1" customHeight="1" x14ac:dyDescent="0.2">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6.1891299999999996</v>
      </c>
      <c r="AZ27" s="250">
        <v>6.1446360000000002</v>
      </c>
      <c r="BA27" s="316">
        <v>6.5826330000000004</v>
      </c>
      <c r="BB27" s="316">
        <v>6.499898</v>
      </c>
      <c r="BC27" s="316">
        <v>6.4922250000000004</v>
      </c>
      <c r="BD27" s="316">
        <v>6.5635880000000002</v>
      </c>
      <c r="BE27" s="316">
        <v>6.244618</v>
      </c>
      <c r="BF27" s="316">
        <v>6.3109019999999996</v>
      </c>
      <c r="BG27" s="316">
        <v>6.5697749999999999</v>
      </c>
      <c r="BH27" s="316">
        <v>6.8316689999999998</v>
      </c>
      <c r="BI27" s="316">
        <v>6.9876950000000004</v>
      </c>
      <c r="BJ27" s="316">
        <v>6.87303</v>
      </c>
      <c r="BK27" s="316">
        <v>5.4743130000000004</v>
      </c>
      <c r="BL27" s="316">
        <v>5.5269120000000003</v>
      </c>
      <c r="BM27" s="316">
        <v>4.7810519999999999</v>
      </c>
      <c r="BN27" s="316">
        <v>4.6279300000000001</v>
      </c>
      <c r="BO27" s="316">
        <v>5.1893510000000003</v>
      </c>
      <c r="BP27" s="316">
        <v>4.7789419999999998</v>
      </c>
      <c r="BQ27" s="316">
        <v>3.7399089999999999</v>
      </c>
      <c r="BR27" s="316">
        <v>3.057766</v>
      </c>
      <c r="BS27" s="316">
        <v>2.9617309999999999</v>
      </c>
      <c r="BT27" s="316">
        <v>3.602773</v>
      </c>
      <c r="BU27" s="316">
        <v>4.1045769999999999</v>
      </c>
      <c r="BV27" s="316">
        <v>3.6850139999999998</v>
      </c>
    </row>
    <row r="28" spans="1:74" ht="11.1" customHeight="1" x14ac:dyDescent="0.2">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15.97123</v>
      </c>
      <c r="AZ28" s="250">
        <v>15.884410000000001</v>
      </c>
      <c r="BA28" s="316">
        <v>15.741210000000001</v>
      </c>
      <c r="BB28" s="316">
        <v>15.5738</v>
      </c>
      <c r="BC28" s="316">
        <v>15.47472</v>
      </c>
      <c r="BD28" s="316">
        <v>15.525309999999999</v>
      </c>
      <c r="BE28" s="316">
        <v>15.449540000000001</v>
      </c>
      <c r="BF28" s="316">
        <v>15.42699</v>
      </c>
      <c r="BG28" s="316">
        <v>15.43948</v>
      </c>
      <c r="BH28" s="316">
        <v>15.513999999999999</v>
      </c>
      <c r="BI28" s="316">
        <v>15.682700000000001</v>
      </c>
      <c r="BJ28" s="316">
        <v>15.703939999999999</v>
      </c>
      <c r="BK28" s="316">
        <v>15.74554</v>
      </c>
      <c r="BL28" s="316">
        <v>15.664999999999999</v>
      </c>
      <c r="BM28" s="316">
        <v>15.53529</v>
      </c>
      <c r="BN28" s="316">
        <v>15.38705</v>
      </c>
      <c r="BO28" s="316">
        <v>15.304639999999999</v>
      </c>
      <c r="BP28" s="316">
        <v>15.36833</v>
      </c>
      <c r="BQ28" s="316">
        <v>15.30438</v>
      </c>
      <c r="BR28" s="316">
        <v>15.29115</v>
      </c>
      <c r="BS28" s="316">
        <v>15.31175</v>
      </c>
      <c r="BT28" s="316">
        <v>15.39226</v>
      </c>
      <c r="BU28" s="316">
        <v>15.564769999999999</v>
      </c>
      <c r="BV28" s="316">
        <v>15.59193</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1.9058865382000001</v>
      </c>
      <c r="AN32" s="208">
        <v>1.9322427148000001</v>
      </c>
      <c r="AO32" s="208">
        <v>1.8987337578000001</v>
      </c>
      <c r="AP32" s="208">
        <v>1.8992450505</v>
      </c>
      <c r="AQ32" s="208">
        <v>1.8975332478</v>
      </c>
      <c r="AR32" s="208">
        <v>1.9571917764</v>
      </c>
      <c r="AS32" s="208">
        <v>2.0133932594999999</v>
      </c>
      <c r="AT32" s="208">
        <v>2.0614683722999998</v>
      </c>
      <c r="AU32" s="208">
        <v>2.0131583903000001</v>
      </c>
      <c r="AV32" s="208">
        <v>2.0326419654999999</v>
      </c>
      <c r="AW32" s="208">
        <v>2.0427086592000001</v>
      </c>
      <c r="AX32" s="208">
        <v>2.0769753788999998</v>
      </c>
      <c r="AY32" s="208">
        <v>1.9030370000000001</v>
      </c>
      <c r="AZ32" s="208">
        <v>1.718574</v>
      </c>
      <c r="BA32" s="324">
        <v>1.7444660000000001</v>
      </c>
      <c r="BB32" s="324">
        <v>1.777552</v>
      </c>
      <c r="BC32" s="324">
        <v>1.7430300000000001</v>
      </c>
      <c r="BD32" s="324">
        <v>1.714234</v>
      </c>
      <c r="BE32" s="324">
        <v>1.569331</v>
      </c>
      <c r="BF32" s="324">
        <v>1.570187</v>
      </c>
      <c r="BG32" s="324">
        <v>1.5991200000000001</v>
      </c>
      <c r="BH32" s="324">
        <v>1.5594920000000001</v>
      </c>
      <c r="BI32" s="324">
        <v>1.5863849999999999</v>
      </c>
      <c r="BJ32" s="324">
        <v>1.587045</v>
      </c>
      <c r="BK32" s="324">
        <v>1.5862179999999999</v>
      </c>
      <c r="BL32" s="324">
        <v>1.5832189999999999</v>
      </c>
      <c r="BM32" s="324">
        <v>1.6012249999999999</v>
      </c>
      <c r="BN32" s="324">
        <v>1.619162</v>
      </c>
      <c r="BO32" s="324">
        <v>1.6182190000000001</v>
      </c>
      <c r="BP32" s="324">
        <v>1.5918699999999999</v>
      </c>
      <c r="BQ32" s="324">
        <v>1.6008709999999999</v>
      </c>
      <c r="BR32" s="324">
        <v>1.60999</v>
      </c>
      <c r="BS32" s="324">
        <v>1.602322</v>
      </c>
      <c r="BT32" s="324">
        <v>1.581961</v>
      </c>
      <c r="BU32" s="324">
        <v>1.5852839999999999</v>
      </c>
      <c r="BV32" s="324">
        <v>1.5901430000000001</v>
      </c>
    </row>
    <row r="33" spans="1:74" ht="11.1" customHeight="1" x14ac:dyDescent="0.2">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3.1878035645999998</v>
      </c>
      <c r="AN33" s="208">
        <v>15.520391085</v>
      </c>
      <c r="AO33" s="208">
        <v>3.2569085084</v>
      </c>
      <c r="AP33" s="208">
        <v>3.0143768649</v>
      </c>
      <c r="AQ33" s="208">
        <v>3.2376347171000002</v>
      </c>
      <c r="AR33" s="208">
        <v>3.4521184803999998</v>
      </c>
      <c r="AS33" s="208">
        <v>3.9793549013999998</v>
      </c>
      <c r="AT33" s="208">
        <v>4.2980090442999996</v>
      </c>
      <c r="AU33" s="208">
        <v>4.9247412518999996</v>
      </c>
      <c r="AV33" s="208">
        <v>5.5834158058999996</v>
      </c>
      <c r="AW33" s="208">
        <v>5.6920795107000002</v>
      </c>
      <c r="AX33" s="208">
        <v>4.9790510676000004</v>
      </c>
      <c r="AY33" s="208">
        <v>4.8118359999999996</v>
      </c>
      <c r="AZ33" s="208">
        <v>5.2314660000000002</v>
      </c>
      <c r="BA33" s="324">
        <v>4.4623910000000002</v>
      </c>
      <c r="BB33" s="324">
        <v>4.1311450000000001</v>
      </c>
      <c r="BC33" s="324">
        <v>3.9836429999999998</v>
      </c>
      <c r="BD33" s="324">
        <v>3.8833530000000001</v>
      </c>
      <c r="BE33" s="324">
        <v>3.9245649999999999</v>
      </c>
      <c r="BF33" s="324">
        <v>3.9599060000000001</v>
      </c>
      <c r="BG33" s="324">
        <v>3.8223060000000002</v>
      </c>
      <c r="BH33" s="324">
        <v>3.8367260000000001</v>
      </c>
      <c r="BI33" s="324">
        <v>3.96645</v>
      </c>
      <c r="BJ33" s="324">
        <v>4.1972199999999997</v>
      </c>
      <c r="BK33" s="324">
        <v>4.4472189999999996</v>
      </c>
      <c r="BL33" s="324">
        <v>4.327712</v>
      </c>
      <c r="BM33" s="324">
        <v>3.8827349999999998</v>
      </c>
      <c r="BN33" s="324">
        <v>3.682423</v>
      </c>
      <c r="BO33" s="324">
        <v>3.5689709999999999</v>
      </c>
      <c r="BP33" s="324">
        <v>3.4792079999999999</v>
      </c>
      <c r="BQ33" s="324">
        <v>3.5427789999999999</v>
      </c>
      <c r="BR33" s="324">
        <v>3.6118760000000001</v>
      </c>
      <c r="BS33" s="324">
        <v>3.5990639999999998</v>
      </c>
      <c r="BT33" s="324">
        <v>3.7381350000000002</v>
      </c>
      <c r="BU33" s="324">
        <v>3.8843299999999998</v>
      </c>
      <c r="BV33" s="324">
        <v>4.1788550000000004</v>
      </c>
    </row>
    <row r="34" spans="1:74" ht="11.1" customHeight="1" x14ac:dyDescent="0.2">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10.329853799</v>
      </c>
      <c r="AN34" s="208">
        <v>11.373514444</v>
      </c>
      <c r="AO34" s="208">
        <v>12.407819047</v>
      </c>
      <c r="AP34" s="208">
        <v>12.807156599000001</v>
      </c>
      <c r="AQ34" s="208">
        <v>12.817039355</v>
      </c>
      <c r="AR34" s="208">
        <v>13.560490176</v>
      </c>
      <c r="AS34" s="208">
        <v>14.33895042</v>
      </c>
      <c r="AT34" s="208">
        <v>14.472423176</v>
      </c>
      <c r="AU34" s="208">
        <v>13.795113006999999</v>
      </c>
      <c r="AV34" s="208">
        <v>14.974984101</v>
      </c>
      <c r="AW34" s="208">
        <v>17.025427201999999</v>
      </c>
      <c r="AX34" s="208">
        <v>16.352015949999998</v>
      </c>
      <c r="AY34" s="208">
        <v>15.22974</v>
      </c>
      <c r="AZ34" s="208">
        <v>15.64751</v>
      </c>
      <c r="BA34" s="324">
        <v>17.328040000000001</v>
      </c>
      <c r="BB34" s="324">
        <v>20.05874</v>
      </c>
      <c r="BC34" s="324">
        <v>20.463570000000001</v>
      </c>
      <c r="BD34" s="324">
        <v>21.02496</v>
      </c>
      <c r="BE34" s="324">
        <v>20.494879999999998</v>
      </c>
      <c r="BF34" s="324">
        <v>19.734719999999999</v>
      </c>
      <c r="BG34" s="324">
        <v>18.95195</v>
      </c>
      <c r="BH34" s="324">
        <v>18.311440000000001</v>
      </c>
      <c r="BI34" s="324">
        <v>17.78303</v>
      </c>
      <c r="BJ34" s="324">
        <v>17.710830000000001</v>
      </c>
      <c r="BK34" s="324">
        <v>17.330249999999999</v>
      </c>
      <c r="BL34" s="324">
        <v>16.91703</v>
      </c>
      <c r="BM34" s="324">
        <v>17.17839</v>
      </c>
      <c r="BN34" s="324">
        <v>17.692799999999998</v>
      </c>
      <c r="BO34" s="324">
        <v>17.059989999999999</v>
      </c>
      <c r="BP34" s="324">
        <v>17.15559</v>
      </c>
      <c r="BQ34" s="324">
        <v>16.490539999999999</v>
      </c>
      <c r="BR34" s="324">
        <v>15.93918</v>
      </c>
      <c r="BS34" s="324">
        <v>15.53735</v>
      </c>
      <c r="BT34" s="324">
        <v>15.32212</v>
      </c>
      <c r="BU34" s="324">
        <v>15.159549999999999</v>
      </c>
      <c r="BV34" s="324">
        <v>15.409190000000001</v>
      </c>
    </row>
    <row r="35" spans="1:74" ht="11.1" customHeight="1" x14ac:dyDescent="0.2">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12.160428035000001</v>
      </c>
      <c r="AN35" s="208">
        <v>13.707395962</v>
      </c>
      <c r="AO35" s="208">
        <v>14.385332531</v>
      </c>
      <c r="AP35" s="208">
        <v>14.761582955</v>
      </c>
      <c r="AQ35" s="208">
        <v>15.09154004</v>
      </c>
      <c r="AR35" s="208">
        <v>15.732999033</v>
      </c>
      <c r="AS35" s="208">
        <v>16.004265027999999</v>
      </c>
      <c r="AT35" s="208">
        <v>16.028814135000001</v>
      </c>
      <c r="AU35" s="208">
        <v>16.614017531999998</v>
      </c>
      <c r="AV35" s="208">
        <v>18.28433755</v>
      </c>
      <c r="AW35" s="208">
        <v>18.139137252000001</v>
      </c>
      <c r="AX35" s="208">
        <v>17.708163320000001</v>
      </c>
      <c r="AY35" s="208">
        <v>19.43608</v>
      </c>
      <c r="AZ35" s="208">
        <v>21.394020000000001</v>
      </c>
      <c r="BA35" s="324">
        <v>24.702940000000002</v>
      </c>
      <c r="BB35" s="324">
        <v>25.205089999999998</v>
      </c>
      <c r="BC35" s="324">
        <v>24.883230000000001</v>
      </c>
      <c r="BD35" s="324">
        <v>24.616980000000002</v>
      </c>
      <c r="BE35" s="324">
        <v>24.03819</v>
      </c>
      <c r="BF35" s="324">
        <v>23.254529999999999</v>
      </c>
      <c r="BG35" s="324">
        <v>22.320360000000001</v>
      </c>
      <c r="BH35" s="324">
        <v>22.00685</v>
      </c>
      <c r="BI35" s="324">
        <v>21.83222</v>
      </c>
      <c r="BJ35" s="324">
        <v>20.89085</v>
      </c>
      <c r="BK35" s="324">
        <v>20.60378</v>
      </c>
      <c r="BL35" s="324">
        <v>20.700520000000001</v>
      </c>
      <c r="BM35" s="324">
        <v>20.757750000000001</v>
      </c>
      <c r="BN35" s="324">
        <v>20.243189999999998</v>
      </c>
      <c r="BO35" s="324">
        <v>19.857279999999999</v>
      </c>
      <c r="BP35" s="324">
        <v>19.797260000000001</v>
      </c>
      <c r="BQ35" s="324">
        <v>19.729340000000001</v>
      </c>
      <c r="BR35" s="324">
        <v>19.418379999999999</v>
      </c>
      <c r="BS35" s="324">
        <v>19.071300000000001</v>
      </c>
      <c r="BT35" s="324">
        <v>19.18102</v>
      </c>
      <c r="BU35" s="324">
        <v>19.38165</v>
      </c>
      <c r="BV35" s="324">
        <v>18.718229999999998</v>
      </c>
    </row>
    <row r="36" spans="1:74" ht="11.1" customHeight="1" x14ac:dyDescent="0.2">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13.400119999999999</v>
      </c>
      <c r="AZ37" s="208">
        <v>14.212400000000001</v>
      </c>
      <c r="BA37" s="324">
        <v>14.0106</v>
      </c>
      <c r="BB37" s="324">
        <v>14.572620000000001</v>
      </c>
      <c r="BC37" s="324">
        <v>14.493259999999999</v>
      </c>
      <c r="BD37" s="324">
        <v>14.363</v>
      </c>
      <c r="BE37" s="324">
        <v>14.2768</v>
      </c>
      <c r="BF37" s="324">
        <v>14.41539</v>
      </c>
      <c r="BG37" s="324">
        <v>14.62571</v>
      </c>
      <c r="BH37" s="324">
        <v>14.42028</v>
      </c>
      <c r="BI37" s="324">
        <v>14.372019999999999</v>
      </c>
      <c r="BJ37" s="324">
        <v>13.91114</v>
      </c>
      <c r="BK37" s="324">
        <v>13.63219</v>
      </c>
      <c r="BL37" s="324">
        <v>14.36408</v>
      </c>
      <c r="BM37" s="324">
        <v>14.109159999999999</v>
      </c>
      <c r="BN37" s="324">
        <v>14.71515</v>
      </c>
      <c r="BO37" s="324">
        <v>14.50592</v>
      </c>
      <c r="BP37" s="324">
        <v>14.397869999999999</v>
      </c>
      <c r="BQ37" s="324">
        <v>14.30688</v>
      </c>
      <c r="BR37" s="324">
        <v>14.456239999999999</v>
      </c>
      <c r="BS37" s="324">
        <v>14.66869</v>
      </c>
      <c r="BT37" s="324">
        <v>14.39316</v>
      </c>
      <c r="BU37" s="324">
        <v>14.43881</v>
      </c>
      <c r="BV37" s="324">
        <v>13.959580000000001</v>
      </c>
    </row>
    <row r="38" spans="1:74" ht="11.1" customHeight="1" x14ac:dyDescent="0.2">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10.95689</v>
      </c>
      <c r="AZ38" s="208">
        <v>12.07718</v>
      </c>
      <c r="BA38" s="324">
        <v>11.82948</v>
      </c>
      <c r="BB38" s="324">
        <v>11.507669999999999</v>
      </c>
      <c r="BC38" s="324">
        <v>11.4068</v>
      </c>
      <c r="BD38" s="324">
        <v>11.81766</v>
      </c>
      <c r="BE38" s="324">
        <v>11.89106</v>
      </c>
      <c r="BF38" s="324">
        <v>11.85866</v>
      </c>
      <c r="BG38" s="324">
        <v>11.985060000000001</v>
      </c>
      <c r="BH38" s="324">
        <v>11.809100000000001</v>
      </c>
      <c r="BI38" s="324">
        <v>11.584669999999999</v>
      </c>
      <c r="BJ38" s="324">
        <v>11.39927</v>
      </c>
      <c r="BK38" s="324">
        <v>11.15602</v>
      </c>
      <c r="BL38" s="324">
        <v>12.29482</v>
      </c>
      <c r="BM38" s="324">
        <v>11.86824</v>
      </c>
      <c r="BN38" s="324">
        <v>11.53952</v>
      </c>
      <c r="BO38" s="324">
        <v>11.43065</v>
      </c>
      <c r="BP38" s="324">
        <v>11.848190000000001</v>
      </c>
      <c r="BQ38" s="324">
        <v>11.90545</v>
      </c>
      <c r="BR38" s="324">
        <v>11.89812</v>
      </c>
      <c r="BS38" s="324">
        <v>12.005750000000001</v>
      </c>
      <c r="BT38" s="324">
        <v>11.83874</v>
      </c>
      <c r="BU38" s="324">
        <v>11.598750000000001</v>
      </c>
      <c r="BV38" s="324">
        <v>11.39343</v>
      </c>
    </row>
    <row r="39" spans="1:74" ht="11.1" customHeight="1" x14ac:dyDescent="0.2">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6.9247100000000001</v>
      </c>
      <c r="AZ39" s="208">
        <v>7.5514010000000003</v>
      </c>
      <c r="BA39" s="324">
        <v>7.3825149999999997</v>
      </c>
      <c r="BB39" s="324">
        <v>6.9611999999999998</v>
      </c>
      <c r="BC39" s="324">
        <v>6.8731809999999998</v>
      </c>
      <c r="BD39" s="324">
        <v>7.2837670000000001</v>
      </c>
      <c r="BE39" s="324">
        <v>7.5431379999999999</v>
      </c>
      <c r="BF39" s="324">
        <v>7.6294750000000002</v>
      </c>
      <c r="BG39" s="324">
        <v>7.5721699999999998</v>
      </c>
      <c r="BH39" s="324">
        <v>7.312093</v>
      </c>
      <c r="BI39" s="324">
        <v>7.2768629999999996</v>
      </c>
      <c r="BJ39" s="324">
        <v>7.1181450000000002</v>
      </c>
      <c r="BK39" s="324">
        <v>6.8679899999999998</v>
      </c>
      <c r="BL39" s="324">
        <v>7.4912929999999998</v>
      </c>
      <c r="BM39" s="324">
        <v>7.3344779999999998</v>
      </c>
      <c r="BN39" s="324">
        <v>6.9277449999999998</v>
      </c>
      <c r="BO39" s="324">
        <v>6.8369270000000002</v>
      </c>
      <c r="BP39" s="324">
        <v>7.2697209999999997</v>
      </c>
      <c r="BQ39" s="324">
        <v>7.4907170000000001</v>
      </c>
      <c r="BR39" s="324">
        <v>7.571027</v>
      </c>
      <c r="BS39" s="324">
        <v>7.519501</v>
      </c>
      <c r="BT39" s="324">
        <v>7.2688280000000001</v>
      </c>
      <c r="BU39" s="324">
        <v>7.2507799999999998</v>
      </c>
      <c r="BV39" s="324">
        <v>7.0956630000000001</v>
      </c>
    </row>
    <row r="40" spans="1:74" ht="11.1" customHeight="1" x14ac:dyDescent="0.2">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348">
        <v>37.690640000000002</v>
      </c>
      <c r="BB41" s="348">
        <v>33.066020000000002</v>
      </c>
      <c r="BC41" s="348">
        <v>33.924880000000002</v>
      </c>
      <c r="BD41" s="348">
        <v>39.848799999999997</v>
      </c>
      <c r="BE41" s="348">
        <v>45.988149999999997</v>
      </c>
      <c r="BF41" s="348">
        <v>44.66977</v>
      </c>
      <c r="BG41" s="348">
        <v>36.056539999999998</v>
      </c>
      <c r="BH41" s="348">
        <v>32.661340000000003</v>
      </c>
      <c r="BI41" s="348">
        <v>32.186630000000001</v>
      </c>
      <c r="BJ41" s="348">
        <v>31.175799999999999</v>
      </c>
      <c r="BK41" s="348">
        <v>34.030369999999998</v>
      </c>
      <c r="BL41" s="348">
        <v>33.076450000000001</v>
      </c>
      <c r="BM41" s="348">
        <v>28.91526</v>
      </c>
      <c r="BN41" s="348">
        <v>30.855149999999998</v>
      </c>
      <c r="BO41" s="348">
        <v>29.744150000000001</v>
      </c>
      <c r="BP41" s="348">
        <v>34.590209999999999</v>
      </c>
      <c r="BQ41" s="348">
        <v>37.103879999999997</v>
      </c>
      <c r="BR41" s="348">
        <v>37.08202</v>
      </c>
      <c r="BS41" s="348">
        <v>31.82518</v>
      </c>
      <c r="BT41" s="348">
        <v>30.281860000000002</v>
      </c>
      <c r="BU41" s="348">
        <v>34.17</v>
      </c>
      <c r="BV41" s="348">
        <v>29.393139999999999</v>
      </c>
    </row>
    <row r="42" spans="1:74" ht="11.1" customHeight="1" x14ac:dyDescent="0.2">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348">
        <v>49.525039999999997</v>
      </c>
      <c r="BB42" s="348">
        <v>51.459249999999997</v>
      </c>
      <c r="BC42" s="348">
        <v>45.8688</v>
      </c>
      <c r="BD42" s="348">
        <v>31.89481</v>
      </c>
      <c r="BE42" s="348">
        <v>54.585169999999998</v>
      </c>
      <c r="BF42" s="348">
        <v>55.145150000000001</v>
      </c>
      <c r="BG42" s="348">
        <v>50.457540000000002</v>
      </c>
      <c r="BH42" s="348">
        <v>45.986499999999999</v>
      </c>
      <c r="BI42" s="348">
        <v>43.194769999999998</v>
      </c>
      <c r="BJ42" s="348">
        <v>43.731119999999997</v>
      </c>
      <c r="BK42" s="348">
        <v>45.226819999999996</v>
      </c>
      <c r="BL42" s="348">
        <v>42.828679999999999</v>
      </c>
      <c r="BM42" s="348">
        <v>36.44473</v>
      </c>
      <c r="BN42" s="348">
        <v>35.085160000000002</v>
      </c>
      <c r="BO42" s="348">
        <v>33.893340000000002</v>
      </c>
      <c r="BP42" s="348">
        <v>40.451680000000003</v>
      </c>
      <c r="BQ42" s="348">
        <v>45.017449999999997</v>
      </c>
      <c r="BR42" s="348">
        <v>45.610210000000002</v>
      </c>
      <c r="BS42" s="348">
        <v>43.593179999999997</v>
      </c>
      <c r="BT42" s="348">
        <v>37.800829999999998</v>
      </c>
      <c r="BU42" s="348">
        <v>38.289819999999999</v>
      </c>
      <c r="BV42" s="348">
        <v>40.774099999999997</v>
      </c>
    </row>
    <row r="43" spans="1:74" ht="11.1" customHeight="1" x14ac:dyDescent="0.2">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348">
        <v>76.828869999999995</v>
      </c>
      <c r="BB43" s="348">
        <v>87.414209999999997</v>
      </c>
      <c r="BC43" s="348">
        <v>82.951589999999996</v>
      </c>
      <c r="BD43" s="348">
        <v>73.73451</v>
      </c>
      <c r="BE43" s="348">
        <v>88.857579999999999</v>
      </c>
      <c r="BF43" s="348">
        <v>86.20335</v>
      </c>
      <c r="BG43" s="348">
        <v>76.337440000000001</v>
      </c>
      <c r="BH43" s="348">
        <v>46.274290000000001</v>
      </c>
      <c r="BI43" s="348">
        <v>25.394169999999999</v>
      </c>
      <c r="BJ43" s="348">
        <v>46.372880000000002</v>
      </c>
      <c r="BK43" s="348">
        <v>87.492279999999994</v>
      </c>
      <c r="BL43" s="348">
        <v>80.372619999999998</v>
      </c>
      <c r="BM43" s="348">
        <v>69.801209999999998</v>
      </c>
      <c r="BN43" s="348">
        <v>77.189549999999997</v>
      </c>
      <c r="BO43" s="348">
        <v>67.703699999999998</v>
      </c>
      <c r="BP43" s="348">
        <v>69.382739999999998</v>
      </c>
      <c r="BQ43" s="348">
        <v>86.172839999999994</v>
      </c>
      <c r="BR43" s="348">
        <v>72.890690000000006</v>
      </c>
      <c r="BS43" s="348">
        <v>59.484070000000003</v>
      </c>
      <c r="BT43" s="348">
        <v>46.631360000000001</v>
      </c>
      <c r="BU43" s="348">
        <v>25.82199</v>
      </c>
      <c r="BV43" s="348">
        <v>44.807319999999997</v>
      </c>
    </row>
    <row r="44" spans="1:74" ht="11.1" customHeight="1" x14ac:dyDescent="0.2">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348">
        <v>72.392340000000004</v>
      </c>
      <c r="BB44" s="348">
        <v>78.455680000000001</v>
      </c>
      <c r="BC44" s="348">
        <v>73.940950000000001</v>
      </c>
      <c r="BD44" s="348">
        <v>66.475499999999997</v>
      </c>
      <c r="BE44" s="348">
        <v>80.802319999999995</v>
      </c>
      <c r="BF44" s="348">
        <v>77.862979999999993</v>
      </c>
      <c r="BG44" s="348">
        <v>70.094639999999998</v>
      </c>
      <c r="BH44" s="348">
        <v>40.775060000000003</v>
      </c>
      <c r="BI44" s="348">
        <v>23.233650000000001</v>
      </c>
      <c r="BJ44" s="348">
        <v>41.904470000000003</v>
      </c>
      <c r="BK44" s="348">
        <v>80.194829999999996</v>
      </c>
      <c r="BL44" s="348">
        <v>73.787480000000002</v>
      </c>
      <c r="BM44" s="348">
        <v>65.049449999999993</v>
      </c>
      <c r="BN44" s="348">
        <v>71.348200000000006</v>
      </c>
      <c r="BO44" s="348">
        <v>62.544069999999998</v>
      </c>
      <c r="BP44" s="348">
        <v>62.801729999999999</v>
      </c>
      <c r="BQ44" s="348">
        <v>80.10136</v>
      </c>
      <c r="BR44" s="348">
        <v>65.09966</v>
      </c>
      <c r="BS44" s="348">
        <v>53.898710000000001</v>
      </c>
      <c r="BT44" s="348">
        <v>40.970190000000002</v>
      </c>
      <c r="BU44" s="348">
        <v>23.448830000000001</v>
      </c>
      <c r="BV44" s="348">
        <v>41.35219</v>
      </c>
    </row>
    <row r="45" spans="1:74" ht="11.1" customHeight="1" x14ac:dyDescent="0.2">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348">
        <v>45.194470000000003</v>
      </c>
      <c r="BB45" s="348">
        <v>44.924630000000001</v>
      </c>
      <c r="BC45" s="348">
        <v>44.296599999999998</v>
      </c>
      <c r="BD45" s="348">
        <v>47.591160000000002</v>
      </c>
      <c r="BE45" s="348">
        <v>56.584679999999999</v>
      </c>
      <c r="BF45" s="348">
        <v>58.475369999999998</v>
      </c>
      <c r="BG45" s="348">
        <v>49.505920000000003</v>
      </c>
      <c r="BH45" s="348">
        <v>45.962539999999997</v>
      </c>
      <c r="BI45" s="348">
        <v>43.167299999999997</v>
      </c>
      <c r="BJ45" s="348">
        <v>45.18826</v>
      </c>
      <c r="BK45" s="348">
        <v>51.268740000000001</v>
      </c>
      <c r="BL45" s="348">
        <v>48.658859999999997</v>
      </c>
      <c r="BM45" s="348">
        <v>44.021470000000001</v>
      </c>
      <c r="BN45" s="348">
        <v>45.895980000000002</v>
      </c>
      <c r="BO45" s="348">
        <v>44.28078</v>
      </c>
      <c r="BP45" s="348">
        <v>47.195309999999999</v>
      </c>
      <c r="BQ45" s="348">
        <v>54.017719999999997</v>
      </c>
      <c r="BR45" s="348">
        <v>54.144539999999999</v>
      </c>
      <c r="BS45" s="348">
        <v>46.136830000000003</v>
      </c>
      <c r="BT45" s="348">
        <v>44.502400000000002</v>
      </c>
      <c r="BU45" s="348">
        <v>43.18647</v>
      </c>
      <c r="BV45" s="348">
        <v>47.263820000000003</v>
      </c>
    </row>
    <row r="46" spans="1:74" ht="11.1" customHeight="1" x14ac:dyDescent="0.2">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348">
        <v>41.773069999999997</v>
      </c>
      <c r="BB46" s="348">
        <v>42.504759999999997</v>
      </c>
      <c r="BC46" s="348">
        <v>42.084699999999998</v>
      </c>
      <c r="BD46" s="348">
        <v>46.791359999999997</v>
      </c>
      <c r="BE46" s="348">
        <v>53.539949999999997</v>
      </c>
      <c r="BF46" s="348">
        <v>55.194560000000003</v>
      </c>
      <c r="BG46" s="348">
        <v>44.179020000000001</v>
      </c>
      <c r="BH46" s="348">
        <v>42.505929999999999</v>
      </c>
      <c r="BI46" s="348">
        <v>39.908239999999999</v>
      </c>
      <c r="BJ46" s="348">
        <v>41.268880000000003</v>
      </c>
      <c r="BK46" s="348">
        <v>47.601660000000003</v>
      </c>
      <c r="BL46" s="348">
        <v>45.087359999999997</v>
      </c>
      <c r="BM46" s="348">
        <v>40.158540000000002</v>
      </c>
      <c r="BN46" s="348">
        <v>42.930289999999999</v>
      </c>
      <c r="BO46" s="348">
        <v>41.677959999999999</v>
      </c>
      <c r="BP46" s="348">
        <v>45.733150000000002</v>
      </c>
      <c r="BQ46" s="348">
        <v>51.792380000000001</v>
      </c>
      <c r="BR46" s="348">
        <v>51.654969999999999</v>
      </c>
      <c r="BS46" s="348">
        <v>42.034999999999997</v>
      </c>
      <c r="BT46" s="348">
        <v>40.75197</v>
      </c>
      <c r="BU46" s="348">
        <v>39.820689999999999</v>
      </c>
      <c r="BV46" s="348">
        <v>42.37444</v>
      </c>
    </row>
    <row r="47" spans="1:74" ht="11.1" customHeight="1" x14ac:dyDescent="0.2">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348">
        <v>30.969390000000001</v>
      </c>
      <c r="BB47" s="348">
        <v>32.354730000000004</v>
      </c>
      <c r="BC47" s="348">
        <v>32.625770000000003</v>
      </c>
      <c r="BD47" s="348">
        <v>41.861379999999997</v>
      </c>
      <c r="BE47" s="348">
        <v>46.834910000000001</v>
      </c>
      <c r="BF47" s="348">
        <v>44.453949999999999</v>
      </c>
      <c r="BG47" s="348">
        <v>32.625590000000003</v>
      </c>
      <c r="BH47" s="348">
        <v>37.803060000000002</v>
      </c>
      <c r="BI47" s="348">
        <v>35.857329999999997</v>
      </c>
      <c r="BJ47" s="348">
        <v>32.420569999999998</v>
      </c>
      <c r="BK47" s="348">
        <v>35.881880000000002</v>
      </c>
      <c r="BL47" s="348">
        <v>37.998519999999999</v>
      </c>
      <c r="BM47" s="348">
        <v>31.735620000000001</v>
      </c>
      <c r="BN47" s="348">
        <v>33.063789999999997</v>
      </c>
      <c r="BO47" s="348">
        <v>34.802280000000003</v>
      </c>
      <c r="BP47" s="348">
        <v>44.185830000000003</v>
      </c>
      <c r="BQ47" s="348">
        <v>48.904600000000002</v>
      </c>
      <c r="BR47" s="348">
        <v>47.209299999999999</v>
      </c>
      <c r="BS47" s="348">
        <v>34.100409999999997</v>
      </c>
      <c r="BT47" s="348">
        <v>36.477080000000001</v>
      </c>
      <c r="BU47" s="348">
        <v>35.037410000000001</v>
      </c>
      <c r="BV47" s="348">
        <v>32.902389999999997</v>
      </c>
    </row>
    <row r="48" spans="1:74" ht="11.1" customHeight="1" x14ac:dyDescent="0.2">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348">
        <v>38.080240000000003</v>
      </c>
      <c r="BB48" s="348">
        <v>39.274560000000001</v>
      </c>
      <c r="BC48" s="348">
        <v>38.267780000000002</v>
      </c>
      <c r="BD48" s="348">
        <v>42.137</v>
      </c>
      <c r="BE48" s="348">
        <v>45.350940000000001</v>
      </c>
      <c r="BF48" s="348">
        <v>46.798859999999998</v>
      </c>
      <c r="BG48" s="348">
        <v>37.858530000000002</v>
      </c>
      <c r="BH48" s="348">
        <v>37.37068</v>
      </c>
      <c r="BI48" s="348">
        <v>36.053469999999997</v>
      </c>
      <c r="BJ48" s="348">
        <v>38.267319999999998</v>
      </c>
      <c r="BK48" s="348">
        <v>41.752049999999997</v>
      </c>
      <c r="BL48" s="348">
        <v>39.33379</v>
      </c>
      <c r="BM48" s="348">
        <v>34.546610000000001</v>
      </c>
      <c r="BN48" s="348">
        <v>37.221510000000002</v>
      </c>
      <c r="BO48" s="348">
        <v>35.698560000000001</v>
      </c>
      <c r="BP48" s="348">
        <v>39.264290000000003</v>
      </c>
      <c r="BQ48" s="348">
        <v>42.556910000000002</v>
      </c>
      <c r="BR48" s="348">
        <v>43.595129999999997</v>
      </c>
      <c r="BS48" s="348">
        <v>36.011220000000002</v>
      </c>
      <c r="BT48" s="348">
        <v>35.639600000000002</v>
      </c>
      <c r="BU48" s="348">
        <v>34.515720000000002</v>
      </c>
      <c r="BV48" s="348">
        <v>37.57029</v>
      </c>
    </row>
    <row r="49" spans="1:74" ht="11.1" customHeight="1" x14ac:dyDescent="0.2">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348">
        <v>37.571040000000004</v>
      </c>
      <c r="BB49" s="348">
        <v>37.755020000000002</v>
      </c>
      <c r="BC49" s="348">
        <v>36.812109999999997</v>
      </c>
      <c r="BD49" s="348">
        <v>36.574460000000002</v>
      </c>
      <c r="BE49" s="348">
        <v>38.567619999999998</v>
      </c>
      <c r="BF49" s="348">
        <v>39.41854</v>
      </c>
      <c r="BG49" s="348">
        <v>36.342030000000001</v>
      </c>
      <c r="BH49" s="348">
        <v>35.968850000000003</v>
      </c>
      <c r="BI49" s="348">
        <v>34.94153</v>
      </c>
      <c r="BJ49" s="348">
        <v>35.35557</v>
      </c>
      <c r="BK49" s="348">
        <v>38.04233</v>
      </c>
      <c r="BL49" s="348">
        <v>35.608550000000001</v>
      </c>
      <c r="BM49" s="348">
        <v>34.215029999999999</v>
      </c>
      <c r="BN49" s="348">
        <v>34.743639999999999</v>
      </c>
      <c r="BO49" s="348">
        <v>34.31456</v>
      </c>
      <c r="BP49" s="348">
        <v>34.029350000000001</v>
      </c>
      <c r="BQ49" s="348">
        <v>35.186920000000001</v>
      </c>
      <c r="BR49" s="348">
        <v>36.36748</v>
      </c>
      <c r="BS49" s="348">
        <v>34.56597</v>
      </c>
      <c r="BT49" s="348">
        <v>34.979930000000003</v>
      </c>
      <c r="BU49" s="348">
        <v>33.822369999999999</v>
      </c>
      <c r="BV49" s="348">
        <v>35.375030000000002</v>
      </c>
    </row>
    <row r="50" spans="1:74" ht="11.1" customHeight="1" x14ac:dyDescent="0.2">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348">
        <v>45.09599</v>
      </c>
      <c r="BB50" s="348">
        <v>44.093969999999999</v>
      </c>
      <c r="BC50" s="348">
        <v>38.268180000000001</v>
      </c>
      <c r="BD50" s="348">
        <v>25.150500000000001</v>
      </c>
      <c r="BE50" s="348">
        <v>41.146790000000003</v>
      </c>
      <c r="BF50" s="348">
        <v>43.240029999999997</v>
      </c>
      <c r="BG50" s="348">
        <v>39.776609999999998</v>
      </c>
      <c r="BH50" s="348">
        <v>37.360799999999998</v>
      </c>
      <c r="BI50" s="348">
        <v>36.957450000000001</v>
      </c>
      <c r="BJ50" s="348">
        <v>39.781300000000002</v>
      </c>
      <c r="BK50" s="348">
        <v>43.322090000000003</v>
      </c>
      <c r="BL50" s="348">
        <v>38.140250000000002</v>
      </c>
      <c r="BM50" s="348">
        <v>33.021619999999999</v>
      </c>
      <c r="BN50" s="348">
        <v>31.246269999999999</v>
      </c>
      <c r="BO50" s="348">
        <v>27.969930000000002</v>
      </c>
      <c r="BP50" s="348">
        <v>32.43253</v>
      </c>
      <c r="BQ50" s="348">
        <v>37.024239999999999</v>
      </c>
      <c r="BR50" s="348">
        <v>38.530900000000003</v>
      </c>
      <c r="BS50" s="348">
        <v>37.829459999999997</v>
      </c>
      <c r="BT50" s="348">
        <v>35.402639999999998</v>
      </c>
      <c r="BU50" s="348">
        <v>35.035029999999999</v>
      </c>
      <c r="BV50" s="348">
        <v>37.621000000000002</v>
      </c>
    </row>
    <row r="51" spans="1:74" ht="11.1" customHeight="1" x14ac:dyDescent="0.2">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350">
        <v>41.069609999999997</v>
      </c>
      <c r="BB51" s="350">
        <v>42.995330000000003</v>
      </c>
      <c r="BC51" s="350">
        <v>39.575940000000003</v>
      </c>
      <c r="BD51" s="350">
        <v>24.98123</v>
      </c>
      <c r="BE51" s="350">
        <v>43.097349999999999</v>
      </c>
      <c r="BF51" s="350">
        <v>43.619390000000003</v>
      </c>
      <c r="BG51" s="350">
        <v>39.51444</v>
      </c>
      <c r="BH51" s="350">
        <v>36.8142</v>
      </c>
      <c r="BI51" s="350">
        <v>36.369880000000002</v>
      </c>
      <c r="BJ51" s="350">
        <v>38.556789999999999</v>
      </c>
      <c r="BK51" s="350">
        <v>36.33587</v>
      </c>
      <c r="BL51" s="350">
        <v>36.558439999999997</v>
      </c>
      <c r="BM51" s="350">
        <v>31.569749999999999</v>
      </c>
      <c r="BN51" s="350">
        <v>32.545270000000002</v>
      </c>
      <c r="BO51" s="350">
        <v>32.410719999999998</v>
      </c>
      <c r="BP51" s="350">
        <v>36.413699999999999</v>
      </c>
      <c r="BQ51" s="350">
        <v>39.65804</v>
      </c>
      <c r="BR51" s="350">
        <v>39.025329999999997</v>
      </c>
      <c r="BS51" s="350">
        <v>37.464649999999999</v>
      </c>
      <c r="BT51" s="350">
        <v>34.04804</v>
      </c>
      <c r="BU51" s="350">
        <v>32.987259999999999</v>
      </c>
      <c r="BV51" s="350">
        <v>35.163719999999998</v>
      </c>
    </row>
    <row r="52" spans="1:74" s="416" customFormat="1" ht="12" customHeight="1" x14ac:dyDescent="0.2">
      <c r="A52" s="415"/>
      <c r="B52" s="804" t="s">
        <v>1372</v>
      </c>
      <c r="C52" s="747"/>
      <c r="D52" s="747"/>
      <c r="E52" s="747"/>
      <c r="F52" s="747"/>
      <c r="G52" s="747"/>
      <c r="H52" s="747"/>
      <c r="I52" s="747"/>
      <c r="J52" s="747"/>
      <c r="K52" s="747"/>
      <c r="L52" s="747"/>
      <c r="M52" s="747"/>
      <c r="N52" s="747"/>
      <c r="O52" s="747"/>
      <c r="P52" s="747"/>
      <c r="Q52" s="747"/>
      <c r="AY52" s="466"/>
      <c r="AZ52" s="466"/>
      <c r="BA52" s="466"/>
      <c r="BB52" s="466"/>
      <c r="BC52" s="466"/>
      <c r="BD52" s="466"/>
      <c r="BE52" s="466"/>
      <c r="BF52" s="466"/>
      <c r="BG52" s="466"/>
      <c r="BH52" s="466"/>
      <c r="BI52" s="466"/>
      <c r="BJ52" s="466"/>
    </row>
    <row r="53" spans="1:74" s="416" customFormat="1" ht="12" customHeight="1" x14ac:dyDescent="0.2">
      <c r="A53" s="415"/>
      <c r="B53" s="804" t="s">
        <v>1373</v>
      </c>
      <c r="C53" s="747"/>
      <c r="D53" s="747"/>
      <c r="E53" s="747"/>
      <c r="F53" s="747"/>
      <c r="G53" s="747"/>
      <c r="H53" s="747"/>
      <c r="I53" s="747"/>
      <c r="J53" s="747"/>
      <c r="K53" s="747"/>
      <c r="L53" s="747"/>
      <c r="M53" s="747"/>
      <c r="N53" s="747"/>
      <c r="O53" s="747"/>
      <c r="P53" s="747"/>
      <c r="Q53" s="747"/>
      <c r="AY53" s="466"/>
      <c r="AZ53" s="466"/>
      <c r="BA53" s="466"/>
      <c r="BB53" s="466"/>
      <c r="BC53" s="466"/>
      <c r="BD53" s="600"/>
      <c r="BE53" s="600"/>
      <c r="BF53" s="600"/>
      <c r="BG53" s="466"/>
      <c r="BH53" s="466"/>
      <c r="BI53" s="466"/>
      <c r="BJ53" s="466"/>
    </row>
    <row r="54" spans="1:74" s="416" customFormat="1" ht="12" customHeight="1" x14ac:dyDescent="0.2">
      <c r="A54" s="417"/>
      <c r="B54" s="796" t="s">
        <v>1374</v>
      </c>
      <c r="C54" s="740"/>
      <c r="D54" s="740"/>
      <c r="E54" s="740"/>
      <c r="F54" s="740"/>
      <c r="G54" s="740"/>
      <c r="H54" s="740"/>
      <c r="I54" s="740"/>
      <c r="J54" s="740"/>
      <c r="K54" s="740"/>
      <c r="L54" s="740"/>
      <c r="M54" s="740"/>
      <c r="N54" s="740"/>
      <c r="O54" s="740"/>
      <c r="P54" s="740"/>
      <c r="Q54" s="734"/>
      <c r="AY54" s="466"/>
      <c r="AZ54" s="466"/>
      <c r="BA54" s="466"/>
      <c r="BB54" s="466"/>
      <c r="BC54" s="466"/>
      <c r="BD54" s="600"/>
      <c r="BE54" s="600"/>
      <c r="BF54" s="600"/>
      <c r="BG54" s="466"/>
      <c r="BH54" s="466"/>
      <c r="BI54" s="466"/>
      <c r="BJ54" s="466"/>
    </row>
    <row r="55" spans="1:74" s="416" customFormat="1" ht="12" customHeight="1" x14ac:dyDescent="0.2">
      <c r="A55" s="417"/>
      <c r="B55" s="796" t="s">
        <v>1375</v>
      </c>
      <c r="C55" s="740"/>
      <c r="D55" s="740"/>
      <c r="E55" s="740"/>
      <c r="F55" s="740"/>
      <c r="G55" s="740"/>
      <c r="H55" s="740"/>
      <c r="I55" s="740"/>
      <c r="J55" s="740"/>
      <c r="K55" s="740"/>
      <c r="L55" s="740"/>
      <c r="M55" s="740"/>
      <c r="N55" s="740"/>
      <c r="O55" s="740"/>
      <c r="P55" s="740"/>
      <c r="Q55" s="734"/>
      <c r="AY55" s="466"/>
      <c r="AZ55" s="466"/>
      <c r="BA55" s="466"/>
      <c r="BB55" s="466"/>
      <c r="BC55" s="466"/>
      <c r="BD55" s="600"/>
      <c r="BE55" s="600"/>
      <c r="BF55" s="600"/>
      <c r="BG55" s="466"/>
      <c r="BH55" s="466"/>
      <c r="BI55" s="466"/>
      <c r="BJ55" s="466"/>
    </row>
    <row r="56" spans="1:74" s="416" customFormat="1" ht="12" customHeight="1" x14ac:dyDescent="0.2">
      <c r="A56" s="417"/>
      <c r="B56" s="796" t="s">
        <v>1320</v>
      </c>
      <c r="C56" s="734"/>
      <c r="D56" s="734"/>
      <c r="E56" s="734"/>
      <c r="F56" s="734"/>
      <c r="G56" s="734"/>
      <c r="H56" s="734"/>
      <c r="I56" s="734"/>
      <c r="J56" s="734"/>
      <c r="K56" s="734"/>
      <c r="L56" s="734"/>
      <c r="M56" s="734"/>
      <c r="N56" s="734"/>
      <c r="O56" s="734"/>
      <c r="P56" s="734"/>
      <c r="Q56" s="734"/>
      <c r="AY56" s="466"/>
      <c r="AZ56" s="466"/>
      <c r="BA56" s="466"/>
      <c r="BB56" s="466"/>
      <c r="BC56" s="466"/>
      <c r="BD56" s="600"/>
      <c r="BE56" s="600"/>
      <c r="BF56" s="600"/>
      <c r="BG56" s="466"/>
      <c r="BH56" s="466"/>
      <c r="BI56" s="466"/>
      <c r="BJ56" s="466"/>
    </row>
    <row r="57" spans="1:74" s="265" customFormat="1" ht="12" customHeight="1" x14ac:dyDescent="0.2">
      <c r="A57" s="101"/>
      <c r="B57" s="771" t="s">
        <v>1376</v>
      </c>
      <c r="C57" s="755"/>
      <c r="D57" s="755"/>
      <c r="E57" s="755"/>
      <c r="F57" s="755"/>
      <c r="G57" s="755"/>
      <c r="H57" s="755"/>
      <c r="I57" s="755"/>
      <c r="J57" s="755"/>
      <c r="K57" s="755"/>
      <c r="L57" s="755"/>
      <c r="M57" s="755"/>
      <c r="N57" s="755"/>
      <c r="O57" s="755"/>
      <c r="P57" s="755"/>
      <c r="Q57" s="755"/>
      <c r="AY57" s="465"/>
      <c r="AZ57" s="465"/>
      <c r="BA57" s="465"/>
      <c r="BB57" s="465"/>
      <c r="BC57" s="465"/>
      <c r="BD57" s="599"/>
      <c r="BE57" s="599"/>
      <c r="BF57" s="599"/>
      <c r="BG57" s="465"/>
      <c r="BH57" s="465"/>
      <c r="BI57" s="465"/>
      <c r="BJ57" s="465"/>
    </row>
    <row r="58" spans="1:74" s="416" customFormat="1" ht="12" customHeight="1" x14ac:dyDescent="0.2">
      <c r="A58" s="417"/>
      <c r="B58" s="775" t="str">
        <f>"Notes: "&amp;"EIA completed modeling and analysis for this report on " &amp;Dates!D2&amp;"."</f>
        <v>Notes: EIA completed modeling and analysis for this report on Thursday March 3, 2022.</v>
      </c>
      <c r="C58" s="797"/>
      <c r="D58" s="797"/>
      <c r="E58" s="797"/>
      <c r="F58" s="797"/>
      <c r="G58" s="797"/>
      <c r="H58" s="797"/>
      <c r="I58" s="797"/>
      <c r="J58" s="797"/>
      <c r="K58" s="797"/>
      <c r="L58" s="797"/>
      <c r="M58" s="797"/>
      <c r="N58" s="797"/>
      <c r="O58" s="797"/>
      <c r="P58" s="797"/>
      <c r="Q58" s="776"/>
      <c r="AY58" s="466"/>
      <c r="AZ58" s="466"/>
      <c r="BA58" s="466"/>
      <c r="BB58" s="466"/>
      <c r="BC58" s="466"/>
      <c r="BD58" s="600"/>
      <c r="BE58" s="600"/>
      <c r="BF58" s="600"/>
      <c r="BG58" s="466"/>
      <c r="BH58" s="466"/>
      <c r="BI58" s="466"/>
      <c r="BJ58" s="466"/>
    </row>
    <row r="59" spans="1:74" s="416" customFormat="1" ht="12" customHeight="1" x14ac:dyDescent="0.2">
      <c r="A59" s="417"/>
      <c r="B59" s="748" t="s">
        <v>351</v>
      </c>
      <c r="C59" s="747"/>
      <c r="D59" s="747"/>
      <c r="E59" s="747"/>
      <c r="F59" s="747"/>
      <c r="G59" s="747"/>
      <c r="H59" s="747"/>
      <c r="I59" s="747"/>
      <c r="J59" s="747"/>
      <c r="K59" s="747"/>
      <c r="L59" s="747"/>
      <c r="M59" s="747"/>
      <c r="N59" s="747"/>
      <c r="O59" s="747"/>
      <c r="P59" s="747"/>
      <c r="Q59" s="747"/>
      <c r="AY59" s="466"/>
      <c r="AZ59" s="466"/>
      <c r="BA59" s="466"/>
      <c r="BB59" s="466"/>
      <c r="BC59" s="466"/>
      <c r="BD59" s="600"/>
      <c r="BE59" s="600"/>
      <c r="BF59" s="600"/>
      <c r="BG59" s="466"/>
      <c r="BH59" s="466"/>
      <c r="BI59" s="466"/>
      <c r="BJ59" s="466"/>
    </row>
    <row r="60" spans="1:74" s="416" customFormat="1" ht="12" customHeight="1" x14ac:dyDescent="0.2">
      <c r="A60" s="417"/>
      <c r="B60" s="771" t="s">
        <v>127</v>
      </c>
      <c r="C60" s="755"/>
      <c r="D60" s="755"/>
      <c r="E60" s="755"/>
      <c r="F60" s="755"/>
      <c r="G60" s="755"/>
      <c r="H60" s="755"/>
      <c r="I60" s="755"/>
      <c r="J60" s="755"/>
      <c r="K60" s="755"/>
      <c r="L60" s="755"/>
      <c r="M60" s="755"/>
      <c r="N60" s="755"/>
      <c r="O60" s="755"/>
      <c r="P60" s="755"/>
      <c r="Q60" s="755"/>
      <c r="AY60" s="466"/>
      <c r="AZ60" s="466"/>
      <c r="BA60" s="466"/>
      <c r="BB60" s="466"/>
      <c r="BC60" s="466"/>
      <c r="BD60" s="600"/>
      <c r="BE60" s="600"/>
      <c r="BF60" s="600"/>
      <c r="BG60" s="466"/>
      <c r="BH60" s="466"/>
      <c r="BI60" s="466"/>
      <c r="BJ60" s="466"/>
    </row>
    <row r="61" spans="1:74" s="416" customFormat="1" ht="12" customHeight="1" x14ac:dyDescent="0.2">
      <c r="A61" s="415"/>
      <c r="B61" s="741" t="s">
        <v>1321</v>
      </c>
      <c r="C61" s="797"/>
      <c r="D61" s="797"/>
      <c r="E61" s="797"/>
      <c r="F61" s="797"/>
      <c r="G61" s="797"/>
      <c r="H61" s="797"/>
      <c r="I61" s="797"/>
      <c r="J61" s="797"/>
      <c r="K61" s="797"/>
      <c r="L61" s="797"/>
      <c r="M61" s="797"/>
      <c r="N61" s="797"/>
      <c r="O61" s="797"/>
      <c r="P61" s="797"/>
      <c r="Q61" s="776"/>
      <c r="AY61" s="466"/>
      <c r="AZ61" s="466"/>
      <c r="BA61" s="466"/>
      <c r="BB61" s="466"/>
      <c r="BC61" s="466"/>
      <c r="BD61" s="600"/>
      <c r="BE61" s="600"/>
      <c r="BF61" s="600"/>
      <c r="BG61" s="466"/>
      <c r="BH61" s="466"/>
      <c r="BI61" s="466"/>
      <c r="BJ61" s="466"/>
    </row>
    <row r="62" spans="1:74" s="416" customFormat="1" ht="22.35" customHeight="1" x14ac:dyDescent="0.2">
      <c r="A62" s="415"/>
      <c r="B62" s="775" t="s">
        <v>1322</v>
      </c>
      <c r="C62" s="797"/>
      <c r="D62" s="797"/>
      <c r="E62" s="797"/>
      <c r="F62" s="797"/>
      <c r="G62" s="797"/>
      <c r="H62" s="797"/>
      <c r="I62" s="797"/>
      <c r="J62" s="797"/>
      <c r="K62" s="797"/>
      <c r="L62" s="797"/>
      <c r="M62" s="797"/>
      <c r="N62" s="797"/>
      <c r="O62" s="797"/>
      <c r="P62" s="797"/>
      <c r="Q62" s="776"/>
      <c r="AY62" s="466"/>
      <c r="AZ62" s="466"/>
      <c r="BA62" s="466"/>
      <c r="BB62" s="466"/>
      <c r="BC62" s="466"/>
      <c r="BD62" s="600"/>
      <c r="BE62" s="600"/>
      <c r="BF62" s="600"/>
      <c r="BG62" s="466"/>
      <c r="BH62" s="466"/>
      <c r="BI62" s="466"/>
      <c r="BJ62" s="466"/>
    </row>
    <row r="63" spans="1:74" s="416" customFormat="1" ht="12" customHeight="1" x14ac:dyDescent="0.2">
      <c r="A63" s="415"/>
      <c r="B63" s="775" t="s">
        <v>1323</v>
      </c>
      <c r="C63" s="797"/>
      <c r="D63" s="797"/>
      <c r="E63" s="797"/>
      <c r="F63" s="797"/>
      <c r="G63" s="797"/>
      <c r="H63" s="797"/>
      <c r="I63" s="797"/>
      <c r="J63" s="797"/>
      <c r="K63" s="797"/>
      <c r="L63" s="797"/>
      <c r="M63" s="797"/>
      <c r="N63" s="797"/>
      <c r="O63" s="797"/>
      <c r="P63" s="797"/>
      <c r="Q63" s="776"/>
      <c r="AY63" s="466"/>
      <c r="AZ63" s="466"/>
      <c r="BA63" s="466"/>
      <c r="BB63" s="466"/>
      <c r="BC63" s="466"/>
      <c r="BD63" s="600"/>
      <c r="BE63" s="600"/>
      <c r="BF63" s="600"/>
      <c r="BG63" s="466"/>
      <c r="BH63" s="466"/>
      <c r="BI63" s="466"/>
      <c r="BJ63" s="466"/>
    </row>
    <row r="64" spans="1:74" s="418" customFormat="1" ht="12" customHeight="1" x14ac:dyDescent="0.2">
      <c r="A64" s="393"/>
      <c r="B64" s="775" t="s">
        <v>1324</v>
      </c>
      <c r="C64" s="797"/>
      <c r="D64" s="797"/>
      <c r="E64" s="797"/>
      <c r="F64" s="797"/>
      <c r="G64" s="797"/>
      <c r="H64" s="797"/>
      <c r="I64" s="797"/>
      <c r="J64" s="797"/>
      <c r="K64" s="797"/>
      <c r="L64" s="797"/>
      <c r="M64" s="797"/>
      <c r="N64" s="797"/>
      <c r="O64" s="797"/>
      <c r="P64" s="797"/>
      <c r="Q64" s="776"/>
      <c r="AY64" s="462"/>
      <c r="AZ64" s="462"/>
      <c r="BA64" s="462"/>
      <c r="BB64" s="462"/>
      <c r="BC64" s="462"/>
      <c r="BD64" s="601"/>
      <c r="BE64" s="601"/>
      <c r="BF64" s="601"/>
      <c r="BG64" s="462"/>
      <c r="BH64" s="462"/>
      <c r="BI64" s="462"/>
      <c r="BJ64" s="462"/>
    </row>
    <row r="65" spans="1:74" ht="12.75" x14ac:dyDescent="0.2">
      <c r="A65" s="101"/>
      <c r="B65" s="775" t="s">
        <v>831</v>
      </c>
      <c r="C65" s="776"/>
      <c r="D65" s="776"/>
      <c r="E65" s="776"/>
      <c r="F65" s="776"/>
      <c r="G65" s="776"/>
      <c r="H65" s="776"/>
      <c r="I65" s="776"/>
      <c r="J65" s="776"/>
      <c r="K65" s="776"/>
      <c r="L65" s="776"/>
      <c r="M65" s="776"/>
      <c r="N65" s="776"/>
      <c r="O65" s="776"/>
      <c r="P65" s="776"/>
      <c r="Q65" s="734"/>
      <c r="BK65" s="344"/>
      <c r="BL65" s="344"/>
      <c r="BM65" s="344"/>
      <c r="BN65" s="344"/>
      <c r="BO65" s="344"/>
      <c r="BP65" s="344"/>
      <c r="BQ65" s="344"/>
      <c r="BR65" s="344"/>
      <c r="BS65" s="344"/>
      <c r="BT65" s="344"/>
      <c r="BU65" s="344"/>
      <c r="BV65" s="344"/>
    </row>
    <row r="66" spans="1:74" ht="12.6" customHeight="1" x14ac:dyDescent="0.2">
      <c r="A66" s="101"/>
      <c r="B66" s="763" t="s">
        <v>1361</v>
      </c>
      <c r="C66" s="734"/>
      <c r="D66" s="734"/>
      <c r="E66" s="734"/>
      <c r="F66" s="734"/>
      <c r="G66" s="734"/>
      <c r="H66" s="734"/>
      <c r="I66" s="734"/>
      <c r="J66" s="734"/>
      <c r="K66" s="734"/>
      <c r="L66" s="734"/>
      <c r="M66" s="734"/>
      <c r="N66" s="734"/>
      <c r="O66" s="734"/>
      <c r="P66" s="734"/>
      <c r="Q66" s="734"/>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41" customWidth="1"/>
    <col min="56" max="58" width="6.5703125" style="602" customWidth="1"/>
    <col min="59" max="62" width="6.5703125" style="341" customWidth="1"/>
    <col min="63" max="74" width="6.5703125" style="112" customWidth="1"/>
    <col min="75" max="16384" width="9.5703125" style="112"/>
  </cols>
  <sheetData>
    <row r="1" spans="1:74" ht="15.6" customHeight="1" x14ac:dyDescent="0.2">
      <c r="A1" s="758" t="s">
        <v>792</v>
      </c>
      <c r="B1" s="806" t="s">
        <v>1344</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116"/>
    </row>
    <row r="2" spans="1:74" ht="13.35" customHeight="1"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4.6804996399999999</v>
      </c>
      <c r="AN6" s="680">
        <v>4.3102647899999997</v>
      </c>
      <c r="AO6" s="680">
        <v>3.9281360599999999</v>
      </c>
      <c r="AP6" s="680">
        <v>3.3571209400000002</v>
      </c>
      <c r="AQ6" s="680">
        <v>3.19814511</v>
      </c>
      <c r="AR6" s="680">
        <v>4.2594970300000004</v>
      </c>
      <c r="AS6" s="680">
        <v>4.6782200700000001</v>
      </c>
      <c r="AT6" s="680">
        <v>4.9757604300000002</v>
      </c>
      <c r="AU6" s="680">
        <v>4.3053772199999996</v>
      </c>
      <c r="AV6" s="680">
        <v>3.3394081</v>
      </c>
      <c r="AW6" s="680">
        <v>3.4760417000000001</v>
      </c>
      <c r="AX6" s="680">
        <v>4.1943647400000001</v>
      </c>
      <c r="AY6" s="680">
        <v>4.9034404322</v>
      </c>
      <c r="AZ6" s="680">
        <v>4.2430705601999996</v>
      </c>
      <c r="BA6" s="681">
        <v>3.7990110000000001</v>
      </c>
      <c r="BB6" s="681">
        <v>3.3022390000000001</v>
      </c>
      <c r="BC6" s="681">
        <v>3.068702</v>
      </c>
      <c r="BD6" s="681">
        <v>3.7269600000000001</v>
      </c>
      <c r="BE6" s="681">
        <v>4.8442509999999999</v>
      </c>
      <c r="BF6" s="681">
        <v>4.78871</v>
      </c>
      <c r="BG6" s="681">
        <v>3.9612430000000001</v>
      </c>
      <c r="BH6" s="681">
        <v>3.2932269999999999</v>
      </c>
      <c r="BI6" s="681">
        <v>3.4405649999999999</v>
      </c>
      <c r="BJ6" s="681">
        <v>4.3729339999999999</v>
      </c>
      <c r="BK6" s="681">
        <v>4.7352090000000002</v>
      </c>
      <c r="BL6" s="681">
        <v>4.2709520000000003</v>
      </c>
      <c r="BM6" s="681">
        <v>3.723373</v>
      </c>
      <c r="BN6" s="681">
        <v>3.2500900000000001</v>
      </c>
      <c r="BO6" s="681">
        <v>3.0278360000000002</v>
      </c>
      <c r="BP6" s="681">
        <v>3.7262209999999998</v>
      </c>
      <c r="BQ6" s="681">
        <v>4.8499049999999997</v>
      </c>
      <c r="BR6" s="681">
        <v>4.7986940000000002</v>
      </c>
      <c r="BS6" s="681">
        <v>3.9735309999999999</v>
      </c>
      <c r="BT6" s="681">
        <v>3.303366</v>
      </c>
      <c r="BU6" s="681">
        <v>3.4548719999999999</v>
      </c>
      <c r="BV6" s="681">
        <v>4.4085229999999997</v>
      </c>
    </row>
    <row r="7" spans="1:74" ht="11.1" customHeight="1" x14ac:dyDescent="0.2">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11.967435760000001</v>
      </c>
      <c r="AO7" s="680">
        <v>10.91989616</v>
      </c>
      <c r="AP7" s="680">
        <v>8.9010892300000002</v>
      </c>
      <c r="AQ7" s="680">
        <v>9.0586611300000008</v>
      </c>
      <c r="AR7" s="680">
        <v>12.373561929999999</v>
      </c>
      <c r="AS7" s="680">
        <v>14.8091215</v>
      </c>
      <c r="AT7" s="680">
        <v>15.01349804</v>
      </c>
      <c r="AU7" s="680">
        <v>12.037648170000001</v>
      </c>
      <c r="AV7" s="680">
        <v>9.2773356699999994</v>
      </c>
      <c r="AW7" s="680">
        <v>9.7620001100000007</v>
      </c>
      <c r="AX7" s="680">
        <v>11.47048902</v>
      </c>
      <c r="AY7" s="680">
        <v>13.716865051999999</v>
      </c>
      <c r="AZ7" s="680">
        <v>11.823191936000001</v>
      </c>
      <c r="BA7" s="681">
        <v>10.65171</v>
      </c>
      <c r="BB7" s="681">
        <v>9.0030870000000007</v>
      </c>
      <c r="BC7" s="681">
        <v>8.8125680000000006</v>
      </c>
      <c r="BD7" s="681">
        <v>11.05874</v>
      </c>
      <c r="BE7" s="681">
        <v>14.543760000000001</v>
      </c>
      <c r="BF7" s="681">
        <v>14.150040000000001</v>
      </c>
      <c r="BG7" s="681">
        <v>11.623329999999999</v>
      </c>
      <c r="BH7" s="681">
        <v>9.4261780000000002</v>
      </c>
      <c r="BI7" s="681">
        <v>9.6181660000000004</v>
      </c>
      <c r="BJ7" s="681">
        <v>11.698270000000001</v>
      </c>
      <c r="BK7" s="681">
        <v>13.19665</v>
      </c>
      <c r="BL7" s="681">
        <v>11.86275</v>
      </c>
      <c r="BM7" s="681">
        <v>10.69725</v>
      </c>
      <c r="BN7" s="681">
        <v>9.0659340000000004</v>
      </c>
      <c r="BO7" s="681">
        <v>8.8790669999999992</v>
      </c>
      <c r="BP7" s="681">
        <v>11.14334</v>
      </c>
      <c r="BQ7" s="681">
        <v>14.660159999999999</v>
      </c>
      <c r="BR7" s="681">
        <v>14.26211</v>
      </c>
      <c r="BS7" s="681">
        <v>11.71331</v>
      </c>
      <c r="BT7" s="681">
        <v>9.4963700000000006</v>
      </c>
      <c r="BU7" s="681">
        <v>9.6863499999999991</v>
      </c>
      <c r="BV7" s="681">
        <v>11.77257</v>
      </c>
    </row>
    <row r="8" spans="1:74" ht="11.1" customHeight="1" x14ac:dyDescent="0.2">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v>
      </c>
      <c r="AN8" s="680">
        <v>17.594698789999999</v>
      </c>
      <c r="AO8" s="680">
        <v>14.44072311</v>
      </c>
      <c r="AP8" s="680">
        <v>12.24925957</v>
      </c>
      <c r="AQ8" s="680">
        <v>13.000256670000001</v>
      </c>
      <c r="AR8" s="680">
        <v>17.824274920000001</v>
      </c>
      <c r="AS8" s="680">
        <v>19.735552330000001</v>
      </c>
      <c r="AT8" s="680">
        <v>21.214649680000001</v>
      </c>
      <c r="AU8" s="680">
        <v>15.31985087</v>
      </c>
      <c r="AV8" s="680">
        <v>13.185946299999999</v>
      </c>
      <c r="AW8" s="680">
        <v>13.92625312</v>
      </c>
      <c r="AX8" s="680">
        <v>16.058164529999999</v>
      </c>
      <c r="AY8" s="680">
        <v>19.406444032</v>
      </c>
      <c r="AZ8" s="680">
        <v>16.220034946999998</v>
      </c>
      <c r="BA8" s="681">
        <v>14.888249999999999</v>
      </c>
      <c r="BB8" s="681">
        <v>12.171469999999999</v>
      </c>
      <c r="BC8" s="681">
        <v>12.85271</v>
      </c>
      <c r="BD8" s="681">
        <v>16.06561</v>
      </c>
      <c r="BE8" s="681">
        <v>20.271740000000001</v>
      </c>
      <c r="BF8" s="681">
        <v>18.973199999999999</v>
      </c>
      <c r="BG8" s="681">
        <v>14.623010000000001</v>
      </c>
      <c r="BH8" s="681">
        <v>12.975910000000001</v>
      </c>
      <c r="BI8" s="681">
        <v>14.32174</v>
      </c>
      <c r="BJ8" s="681">
        <v>16.688669999999998</v>
      </c>
      <c r="BK8" s="681">
        <v>18.531860000000002</v>
      </c>
      <c r="BL8" s="681">
        <v>16.017659999999999</v>
      </c>
      <c r="BM8" s="681">
        <v>15.025</v>
      </c>
      <c r="BN8" s="681">
        <v>12.33521</v>
      </c>
      <c r="BO8" s="681">
        <v>12.96246</v>
      </c>
      <c r="BP8" s="681">
        <v>16.252700000000001</v>
      </c>
      <c r="BQ8" s="681">
        <v>20.526299999999999</v>
      </c>
      <c r="BR8" s="681">
        <v>19.214320000000001</v>
      </c>
      <c r="BS8" s="681">
        <v>14.81011</v>
      </c>
      <c r="BT8" s="681">
        <v>13.14198</v>
      </c>
      <c r="BU8" s="681">
        <v>14.50581</v>
      </c>
      <c r="BV8" s="681">
        <v>16.873560000000001</v>
      </c>
    </row>
    <row r="9" spans="1:74" ht="11.1" customHeight="1" x14ac:dyDescent="0.2">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10.59756861</v>
      </c>
      <c r="AN9" s="680">
        <v>10.772391450000001</v>
      </c>
      <c r="AO9" s="680">
        <v>8.5644026400000008</v>
      </c>
      <c r="AP9" s="680">
        <v>6.9608793200000001</v>
      </c>
      <c r="AQ9" s="680">
        <v>6.9258528100000003</v>
      </c>
      <c r="AR9" s="680">
        <v>9.7826295299999995</v>
      </c>
      <c r="AS9" s="680">
        <v>11.047889120000001</v>
      </c>
      <c r="AT9" s="680">
        <v>11.167608059999999</v>
      </c>
      <c r="AU9" s="680">
        <v>8.7880400400000003</v>
      </c>
      <c r="AV9" s="680">
        <v>7.1532866999999998</v>
      </c>
      <c r="AW9" s="680">
        <v>7.5464407700000002</v>
      </c>
      <c r="AX9" s="680">
        <v>9.3019406100000008</v>
      </c>
      <c r="AY9" s="680">
        <v>11.739730892000001</v>
      </c>
      <c r="AZ9" s="680">
        <v>10.180591354000001</v>
      </c>
      <c r="BA9" s="681">
        <v>9.0135380000000005</v>
      </c>
      <c r="BB9" s="681">
        <v>7.1897640000000003</v>
      </c>
      <c r="BC9" s="681">
        <v>7.3129239999999998</v>
      </c>
      <c r="BD9" s="681">
        <v>9.3995320000000007</v>
      </c>
      <c r="BE9" s="681">
        <v>11.54815</v>
      </c>
      <c r="BF9" s="681">
        <v>10.755000000000001</v>
      </c>
      <c r="BG9" s="681">
        <v>8.5700830000000003</v>
      </c>
      <c r="BH9" s="681">
        <v>7.7332349999999996</v>
      </c>
      <c r="BI9" s="681">
        <v>8.4492949999999993</v>
      </c>
      <c r="BJ9" s="681">
        <v>9.8421369999999992</v>
      </c>
      <c r="BK9" s="681">
        <v>11.38284</v>
      </c>
      <c r="BL9" s="681">
        <v>10.075290000000001</v>
      </c>
      <c r="BM9" s="681">
        <v>9.3519349999999992</v>
      </c>
      <c r="BN9" s="681">
        <v>7.5504009999999999</v>
      </c>
      <c r="BO9" s="681">
        <v>7.6182239999999997</v>
      </c>
      <c r="BP9" s="681">
        <v>9.523695</v>
      </c>
      <c r="BQ9" s="681">
        <v>11.71471</v>
      </c>
      <c r="BR9" s="681">
        <v>10.891769999999999</v>
      </c>
      <c r="BS9" s="681">
        <v>8.6549720000000008</v>
      </c>
      <c r="BT9" s="681">
        <v>7.7713570000000001</v>
      </c>
      <c r="BU9" s="681">
        <v>8.4713270000000005</v>
      </c>
      <c r="BV9" s="681">
        <v>9.9818890000000007</v>
      </c>
    </row>
    <row r="10" spans="1:74" ht="11.1" customHeight="1" x14ac:dyDescent="0.2">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31.976983789999998</v>
      </c>
      <c r="AO10" s="680">
        <v>28.170561630000002</v>
      </c>
      <c r="AP10" s="680">
        <v>24.394054529999998</v>
      </c>
      <c r="AQ10" s="680">
        <v>27.301676130000001</v>
      </c>
      <c r="AR10" s="680">
        <v>33.356407750000002</v>
      </c>
      <c r="AS10" s="680">
        <v>38.547220760000002</v>
      </c>
      <c r="AT10" s="680">
        <v>39.447870530000003</v>
      </c>
      <c r="AU10" s="680">
        <v>33.463602209999998</v>
      </c>
      <c r="AV10" s="680">
        <v>27.753770329999998</v>
      </c>
      <c r="AW10" s="680">
        <v>25.938172340000001</v>
      </c>
      <c r="AX10" s="680">
        <v>29.45599185</v>
      </c>
      <c r="AY10" s="680">
        <v>35.340231541000001</v>
      </c>
      <c r="AZ10" s="680">
        <v>30.362988484999999</v>
      </c>
      <c r="BA10" s="681">
        <v>27.397500000000001</v>
      </c>
      <c r="BB10" s="681">
        <v>24.295490000000001</v>
      </c>
      <c r="BC10" s="681">
        <v>27.186360000000001</v>
      </c>
      <c r="BD10" s="681">
        <v>33.941809999999997</v>
      </c>
      <c r="BE10" s="681">
        <v>40.137210000000003</v>
      </c>
      <c r="BF10" s="681">
        <v>39.198399999999999</v>
      </c>
      <c r="BG10" s="681">
        <v>33.685839999999999</v>
      </c>
      <c r="BH10" s="681">
        <v>27.354810000000001</v>
      </c>
      <c r="BI10" s="681">
        <v>26.135159999999999</v>
      </c>
      <c r="BJ10" s="681">
        <v>30.469950000000001</v>
      </c>
      <c r="BK10" s="681">
        <v>33.702730000000003</v>
      </c>
      <c r="BL10" s="681">
        <v>31.652809999999999</v>
      </c>
      <c r="BM10" s="681">
        <v>28.39208</v>
      </c>
      <c r="BN10" s="681">
        <v>24.81878</v>
      </c>
      <c r="BO10" s="681">
        <v>27.72466</v>
      </c>
      <c r="BP10" s="681">
        <v>34.304960000000001</v>
      </c>
      <c r="BQ10" s="681">
        <v>40.599049999999998</v>
      </c>
      <c r="BR10" s="681">
        <v>39.643889999999999</v>
      </c>
      <c r="BS10" s="681">
        <v>34.061709999999998</v>
      </c>
      <c r="BT10" s="681">
        <v>27.957360000000001</v>
      </c>
      <c r="BU10" s="681">
        <v>26.703569999999999</v>
      </c>
      <c r="BV10" s="681">
        <v>31.112929999999999</v>
      </c>
    </row>
    <row r="11" spans="1:74" ht="11.1" customHeight="1" x14ac:dyDescent="0.2">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12.256369250000001</v>
      </c>
      <c r="AN11" s="680">
        <v>11.746017549999999</v>
      </c>
      <c r="AO11" s="680">
        <v>9.4674064799999993</v>
      </c>
      <c r="AP11" s="680">
        <v>7.4820441100000004</v>
      </c>
      <c r="AQ11" s="680">
        <v>7.7277173399999999</v>
      </c>
      <c r="AR11" s="680">
        <v>10.119049609999999</v>
      </c>
      <c r="AS11" s="680">
        <v>12.197092339999999</v>
      </c>
      <c r="AT11" s="680">
        <v>12.723450529999999</v>
      </c>
      <c r="AU11" s="680">
        <v>10.83357663</v>
      </c>
      <c r="AV11" s="680">
        <v>8.2884915699999997</v>
      </c>
      <c r="AW11" s="680">
        <v>8.2919936300000003</v>
      </c>
      <c r="AX11" s="680">
        <v>9.3582450999999995</v>
      </c>
      <c r="AY11" s="680">
        <v>11.931888477999999</v>
      </c>
      <c r="AZ11" s="680">
        <v>10.687446061999999</v>
      </c>
      <c r="BA11" s="681">
        <v>9.0346150000000005</v>
      </c>
      <c r="BB11" s="681">
        <v>7.4838950000000004</v>
      </c>
      <c r="BC11" s="681">
        <v>7.9921790000000001</v>
      </c>
      <c r="BD11" s="681">
        <v>10.46702</v>
      </c>
      <c r="BE11" s="681">
        <v>12.65297</v>
      </c>
      <c r="BF11" s="681">
        <v>12.64635</v>
      </c>
      <c r="BG11" s="681">
        <v>10.96299</v>
      </c>
      <c r="BH11" s="681">
        <v>8.4120509999999999</v>
      </c>
      <c r="BI11" s="681">
        <v>8.1508620000000001</v>
      </c>
      <c r="BJ11" s="681">
        <v>10.046379999999999</v>
      </c>
      <c r="BK11" s="681">
        <v>12.057259999999999</v>
      </c>
      <c r="BL11" s="681">
        <v>10.886039999999999</v>
      </c>
      <c r="BM11" s="681">
        <v>9.2007530000000006</v>
      </c>
      <c r="BN11" s="681">
        <v>7.6523099999999999</v>
      </c>
      <c r="BO11" s="681">
        <v>8.1254799999999996</v>
      </c>
      <c r="BP11" s="681">
        <v>10.45187</v>
      </c>
      <c r="BQ11" s="681">
        <v>12.672129999999999</v>
      </c>
      <c r="BR11" s="681">
        <v>12.66381</v>
      </c>
      <c r="BS11" s="681">
        <v>10.97573</v>
      </c>
      <c r="BT11" s="681">
        <v>8.5049209999999995</v>
      </c>
      <c r="BU11" s="681">
        <v>8.2397480000000005</v>
      </c>
      <c r="BV11" s="681">
        <v>10.22866</v>
      </c>
    </row>
    <row r="12" spans="1:74" ht="11.1" customHeight="1" x14ac:dyDescent="0.2">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18.476170249999999</v>
      </c>
      <c r="AO12" s="680">
        <v>17.894300680000001</v>
      </c>
      <c r="AP12" s="680">
        <v>13.51317618</v>
      </c>
      <c r="AQ12" s="680">
        <v>15.30675718</v>
      </c>
      <c r="AR12" s="680">
        <v>21.1913676</v>
      </c>
      <c r="AS12" s="680">
        <v>25.487010550000001</v>
      </c>
      <c r="AT12" s="680">
        <v>26.689258809999998</v>
      </c>
      <c r="AU12" s="680">
        <v>23.977687280000001</v>
      </c>
      <c r="AV12" s="680">
        <v>17.711094989999999</v>
      </c>
      <c r="AW12" s="680">
        <v>14.234886270000001</v>
      </c>
      <c r="AX12" s="680">
        <v>15.540725849999999</v>
      </c>
      <c r="AY12" s="680">
        <v>19.682688322000001</v>
      </c>
      <c r="AZ12" s="680">
        <v>17.647383254000001</v>
      </c>
      <c r="BA12" s="681">
        <v>16.259679999999999</v>
      </c>
      <c r="BB12" s="681">
        <v>13.785209999999999</v>
      </c>
      <c r="BC12" s="681">
        <v>16.094570000000001</v>
      </c>
      <c r="BD12" s="681">
        <v>22.224679999999999</v>
      </c>
      <c r="BE12" s="681">
        <v>26.869050000000001</v>
      </c>
      <c r="BF12" s="681">
        <v>27.615500000000001</v>
      </c>
      <c r="BG12" s="681">
        <v>23.88064</v>
      </c>
      <c r="BH12" s="681">
        <v>17.79636</v>
      </c>
      <c r="BI12" s="681">
        <v>14.11899</v>
      </c>
      <c r="BJ12" s="681">
        <v>17.482240000000001</v>
      </c>
      <c r="BK12" s="681">
        <v>20.357810000000001</v>
      </c>
      <c r="BL12" s="681">
        <v>18.402950000000001</v>
      </c>
      <c r="BM12" s="681">
        <v>16.260960000000001</v>
      </c>
      <c r="BN12" s="681">
        <v>14.352550000000001</v>
      </c>
      <c r="BO12" s="681">
        <v>16.398869999999999</v>
      </c>
      <c r="BP12" s="681">
        <v>22.18045</v>
      </c>
      <c r="BQ12" s="681">
        <v>27.270489999999999</v>
      </c>
      <c r="BR12" s="681">
        <v>28.02365</v>
      </c>
      <c r="BS12" s="681">
        <v>24.22522</v>
      </c>
      <c r="BT12" s="681">
        <v>18.206959999999999</v>
      </c>
      <c r="BU12" s="681">
        <v>14.434430000000001</v>
      </c>
      <c r="BV12" s="681">
        <v>18.24344</v>
      </c>
    </row>
    <row r="13" spans="1:74" ht="11.1" customHeight="1" x14ac:dyDescent="0.2">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7.4709040099999999</v>
      </c>
      <c r="AP13" s="680">
        <v>7.1324847800000004</v>
      </c>
      <c r="AQ13" s="680">
        <v>8.1150494299999991</v>
      </c>
      <c r="AR13" s="680">
        <v>11.61052771</v>
      </c>
      <c r="AS13" s="680">
        <v>13.060813359999999</v>
      </c>
      <c r="AT13" s="680">
        <v>12.249859300000001</v>
      </c>
      <c r="AU13" s="680">
        <v>9.9058184699999998</v>
      </c>
      <c r="AV13" s="680">
        <v>7.1369490400000002</v>
      </c>
      <c r="AW13" s="680">
        <v>6.8517661399999996</v>
      </c>
      <c r="AX13" s="680">
        <v>8.3295682200000005</v>
      </c>
      <c r="AY13" s="680">
        <v>8.6818514848999992</v>
      </c>
      <c r="AZ13" s="680">
        <v>7.4813923054</v>
      </c>
      <c r="BA13" s="681">
        <v>7.394603</v>
      </c>
      <c r="BB13" s="681">
        <v>6.9029230000000004</v>
      </c>
      <c r="BC13" s="681">
        <v>7.7972000000000001</v>
      </c>
      <c r="BD13" s="681">
        <v>10.52877</v>
      </c>
      <c r="BE13" s="681">
        <v>12.806039999999999</v>
      </c>
      <c r="BF13" s="681">
        <v>12.41944</v>
      </c>
      <c r="BG13" s="681">
        <v>9.878641</v>
      </c>
      <c r="BH13" s="681">
        <v>7.5257300000000003</v>
      </c>
      <c r="BI13" s="681">
        <v>7.0091590000000004</v>
      </c>
      <c r="BJ13" s="681">
        <v>8.4477349999999998</v>
      </c>
      <c r="BK13" s="681">
        <v>8.7644099999999998</v>
      </c>
      <c r="BL13" s="681">
        <v>7.5695880000000004</v>
      </c>
      <c r="BM13" s="681">
        <v>7.4940389999999999</v>
      </c>
      <c r="BN13" s="681">
        <v>7.0380070000000003</v>
      </c>
      <c r="BO13" s="681">
        <v>7.9594319999999996</v>
      </c>
      <c r="BP13" s="681">
        <v>10.77589</v>
      </c>
      <c r="BQ13" s="681">
        <v>13.09539</v>
      </c>
      <c r="BR13" s="681">
        <v>12.6975</v>
      </c>
      <c r="BS13" s="681">
        <v>10.097289999999999</v>
      </c>
      <c r="BT13" s="681">
        <v>7.6437710000000001</v>
      </c>
      <c r="BU13" s="681">
        <v>7.1168290000000001</v>
      </c>
      <c r="BV13" s="681">
        <v>8.6257249999999992</v>
      </c>
    </row>
    <row r="14" spans="1:74" ht="11.1" customHeight="1" x14ac:dyDescent="0.2">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9.8078381100000005</v>
      </c>
      <c r="AQ14" s="680">
        <v>10.483372360000001</v>
      </c>
      <c r="AR14" s="680">
        <v>11.93293471</v>
      </c>
      <c r="AS14" s="680">
        <v>15.359322880000001</v>
      </c>
      <c r="AT14" s="680">
        <v>14.76002312</v>
      </c>
      <c r="AU14" s="680">
        <v>12.841205649999999</v>
      </c>
      <c r="AV14" s="680">
        <v>10.324675409999999</v>
      </c>
      <c r="AW14" s="680">
        <v>10.56615086</v>
      </c>
      <c r="AX14" s="680">
        <v>13.900454699999999</v>
      </c>
      <c r="AY14" s="680">
        <v>13.957223634</v>
      </c>
      <c r="AZ14" s="680">
        <v>12.195667065</v>
      </c>
      <c r="BA14" s="681">
        <v>11.696070000000001</v>
      </c>
      <c r="BB14" s="681">
        <v>9.9303419999999996</v>
      </c>
      <c r="BC14" s="681">
        <v>10.122540000000001</v>
      </c>
      <c r="BD14" s="681">
        <v>11.2682</v>
      </c>
      <c r="BE14" s="681">
        <v>13.55453</v>
      </c>
      <c r="BF14" s="681">
        <v>13.98795</v>
      </c>
      <c r="BG14" s="681">
        <v>12.549149999999999</v>
      </c>
      <c r="BH14" s="681">
        <v>10.66245</v>
      </c>
      <c r="BI14" s="681">
        <v>9.9975550000000002</v>
      </c>
      <c r="BJ14" s="681">
        <v>13.39265</v>
      </c>
      <c r="BK14" s="681">
        <v>13.760759999999999</v>
      </c>
      <c r="BL14" s="681">
        <v>12.797029999999999</v>
      </c>
      <c r="BM14" s="681">
        <v>11.89</v>
      </c>
      <c r="BN14" s="681">
        <v>9.9152760000000004</v>
      </c>
      <c r="BO14" s="681">
        <v>10.06428</v>
      </c>
      <c r="BP14" s="681">
        <v>11.30031</v>
      </c>
      <c r="BQ14" s="681">
        <v>13.61242</v>
      </c>
      <c r="BR14" s="681">
        <v>14.043850000000001</v>
      </c>
      <c r="BS14" s="681">
        <v>12.59451</v>
      </c>
      <c r="BT14" s="681">
        <v>10.70661</v>
      </c>
      <c r="BU14" s="681">
        <v>10.03369</v>
      </c>
      <c r="BV14" s="681">
        <v>13.42473</v>
      </c>
    </row>
    <row r="15" spans="1:74" ht="11.1" customHeight="1" x14ac:dyDescent="0.2">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v>
      </c>
      <c r="AR15" s="680">
        <v>0.38334950000000001</v>
      </c>
      <c r="AS15" s="680">
        <v>0.40287967000000002</v>
      </c>
      <c r="AT15" s="680">
        <v>0.40934302</v>
      </c>
      <c r="AU15" s="680">
        <v>0.39105647999999998</v>
      </c>
      <c r="AV15" s="680">
        <v>0.40984429</v>
      </c>
      <c r="AW15" s="680">
        <v>0.43644535000000001</v>
      </c>
      <c r="AX15" s="680">
        <v>0.47468633999999998</v>
      </c>
      <c r="AY15" s="680">
        <v>0.45352132000000001</v>
      </c>
      <c r="AZ15" s="680">
        <v>0.39445560000000002</v>
      </c>
      <c r="BA15" s="681">
        <v>0.41203810000000002</v>
      </c>
      <c r="BB15" s="681">
        <v>0.3793376</v>
      </c>
      <c r="BC15" s="681">
        <v>0.37441380000000002</v>
      </c>
      <c r="BD15" s="681">
        <v>0.3748996</v>
      </c>
      <c r="BE15" s="681">
        <v>0.39819080000000001</v>
      </c>
      <c r="BF15" s="681">
        <v>0.4073658</v>
      </c>
      <c r="BG15" s="681">
        <v>0.39525450000000001</v>
      </c>
      <c r="BH15" s="681">
        <v>0.42045260000000001</v>
      </c>
      <c r="BI15" s="681">
        <v>0.42632199999999998</v>
      </c>
      <c r="BJ15" s="681">
        <v>0.46974300000000002</v>
      </c>
      <c r="BK15" s="681">
        <v>0.45700180000000001</v>
      </c>
      <c r="BL15" s="681">
        <v>0.39320769999999999</v>
      </c>
      <c r="BM15" s="681">
        <v>0.41306189999999998</v>
      </c>
      <c r="BN15" s="681">
        <v>0.3802874</v>
      </c>
      <c r="BO15" s="681">
        <v>0.37544490000000003</v>
      </c>
      <c r="BP15" s="681">
        <v>0.37570340000000002</v>
      </c>
      <c r="BQ15" s="681">
        <v>0.39896999999999999</v>
      </c>
      <c r="BR15" s="681">
        <v>0.40807880000000002</v>
      </c>
      <c r="BS15" s="681">
        <v>0.39593329999999999</v>
      </c>
      <c r="BT15" s="681">
        <v>0.42031610000000003</v>
      </c>
      <c r="BU15" s="681">
        <v>0.42625380000000002</v>
      </c>
      <c r="BV15" s="681">
        <v>0.47024460000000001</v>
      </c>
    </row>
    <row r="16" spans="1:74" ht="11.1" customHeight="1" x14ac:dyDescent="0.2">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137.12739002999999</v>
      </c>
      <c r="AN16" s="680">
        <v>126.9699203</v>
      </c>
      <c r="AO16" s="680">
        <v>114.42639382</v>
      </c>
      <c r="AP16" s="680">
        <v>94.177116650000002</v>
      </c>
      <c r="AQ16" s="680">
        <v>101.4983153</v>
      </c>
      <c r="AR16" s="680">
        <v>132.83360027000001</v>
      </c>
      <c r="AS16" s="680">
        <v>155.32512256999999</v>
      </c>
      <c r="AT16" s="680">
        <v>158.65132152000001</v>
      </c>
      <c r="AU16" s="680">
        <v>131.86386300000001</v>
      </c>
      <c r="AV16" s="680">
        <v>104.5808024</v>
      </c>
      <c r="AW16" s="680">
        <v>101.03015028</v>
      </c>
      <c r="AX16" s="680">
        <v>118.08463095</v>
      </c>
      <c r="AY16" s="680">
        <v>139.81388519000001</v>
      </c>
      <c r="AZ16" s="680">
        <v>121.23622157</v>
      </c>
      <c r="BA16" s="681">
        <v>110.547</v>
      </c>
      <c r="BB16" s="681">
        <v>94.443770000000001</v>
      </c>
      <c r="BC16" s="681">
        <v>101.6142</v>
      </c>
      <c r="BD16" s="681">
        <v>129.05619999999999</v>
      </c>
      <c r="BE16" s="681">
        <v>157.6259</v>
      </c>
      <c r="BF16" s="681">
        <v>154.9419</v>
      </c>
      <c r="BG16" s="681">
        <v>130.1302</v>
      </c>
      <c r="BH16" s="681">
        <v>105.60039999999999</v>
      </c>
      <c r="BI16" s="681">
        <v>101.6678</v>
      </c>
      <c r="BJ16" s="681">
        <v>122.91070000000001</v>
      </c>
      <c r="BK16" s="681">
        <v>136.94649999999999</v>
      </c>
      <c r="BL16" s="681">
        <v>123.92829999999999</v>
      </c>
      <c r="BM16" s="681">
        <v>112.4485</v>
      </c>
      <c r="BN16" s="681">
        <v>96.358850000000004</v>
      </c>
      <c r="BO16" s="681">
        <v>103.1358</v>
      </c>
      <c r="BP16" s="681">
        <v>130.0351</v>
      </c>
      <c r="BQ16" s="681">
        <v>159.39949999999999</v>
      </c>
      <c r="BR16" s="681">
        <v>156.64769999999999</v>
      </c>
      <c r="BS16" s="681">
        <v>131.50229999999999</v>
      </c>
      <c r="BT16" s="681">
        <v>107.15300000000001</v>
      </c>
      <c r="BU16" s="681">
        <v>103.0729</v>
      </c>
      <c r="BV16" s="681">
        <v>125.14230000000001</v>
      </c>
    </row>
    <row r="17" spans="1:74" ht="11.1" customHeight="1" x14ac:dyDescent="0.2">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3"/>
      <c r="BB17" s="683"/>
      <c r="BC17" s="683"/>
      <c r="BD17" s="683"/>
      <c r="BE17" s="683"/>
      <c r="BF17" s="683"/>
      <c r="BG17" s="683"/>
      <c r="BH17" s="683"/>
      <c r="BI17" s="683"/>
      <c r="BJ17" s="683"/>
      <c r="BK17" s="683"/>
      <c r="BL17" s="683"/>
      <c r="BM17" s="683"/>
      <c r="BN17" s="683"/>
      <c r="BO17" s="683"/>
      <c r="BP17" s="683"/>
      <c r="BQ17" s="683"/>
      <c r="BR17" s="683"/>
      <c r="BS17" s="683"/>
      <c r="BT17" s="683"/>
      <c r="BU17" s="683"/>
      <c r="BV17" s="683"/>
    </row>
    <row r="18" spans="1:74" ht="11.1" customHeight="1" x14ac:dyDescent="0.2">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4.0417739700000004</v>
      </c>
      <c r="AN18" s="680">
        <v>3.8388352100000001</v>
      </c>
      <c r="AO18" s="680">
        <v>3.8261969100000002</v>
      </c>
      <c r="AP18" s="680">
        <v>3.65792765</v>
      </c>
      <c r="AQ18" s="680">
        <v>3.6622367699999998</v>
      </c>
      <c r="AR18" s="680">
        <v>4.4121931300000004</v>
      </c>
      <c r="AS18" s="680">
        <v>4.3614197199999998</v>
      </c>
      <c r="AT18" s="680">
        <v>4.88378669</v>
      </c>
      <c r="AU18" s="680">
        <v>4.2558615099999999</v>
      </c>
      <c r="AV18" s="680">
        <v>3.8725998000000001</v>
      </c>
      <c r="AW18" s="680">
        <v>3.82301095</v>
      </c>
      <c r="AX18" s="680">
        <v>3.8441327799999998</v>
      </c>
      <c r="AY18" s="680">
        <v>4.3933498720999999</v>
      </c>
      <c r="AZ18" s="680">
        <v>3.9167344927999999</v>
      </c>
      <c r="BA18" s="681">
        <v>3.9082349999999999</v>
      </c>
      <c r="BB18" s="681">
        <v>3.7424379999999999</v>
      </c>
      <c r="BC18" s="681">
        <v>3.7361879999999998</v>
      </c>
      <c r="BD18" s="681">
        <v>4.322673</v>
      </c>
      <c r="BE18" s="681">
        <v>4.5456899999999996</v>
      </c>
      <c r="BF18" s="681">
        <v>4.7744309999999999</v>
      </c>
      <c r="BG18" s="681">
        <v>4.2225450000000002</v>
      </c>
      <c r="BH18" s="681">
        <v>3.9431750000000001</v>
      </c>
      <c r="BI18" s="681">
        <v>3.8563540000000001</v>
      </c>
      <c r="BJ18" s="681">
        <v>3.8616510000000002</v>
      </c>
      <c r="BK18" s="681">
        <v>4.3961649999999999</v>
      </c>
      <c r="BL18" s="681">
        <v>3.9203009999999998</v>
      </c>
      <c r="BM18" s="681">
        <v>3.9150779999999998</v>
      </c>
      <c r="BN18" s="681">
        <v>3.7406380000000001</v>
      </c>
      <c r="BO18" s="681">
        <v>3.7319390000000001</v>
      </c>
      <c r="BP18" s="681">
        <v>4.3124739999999999</v>
      </c>
      <c r="BQ18" s="681">
        <v>4.5300760000000002</v>
      </c>
      <c r="BR18" s="681">
        <v>4.754016</v>
      </c>
      <c r="BS18" s="681">
        <v>4.2020080000000002</v>
      </c>
      <c r="BT18" s="681">
        <v>3.9236680000000002</v>
      </c>
      <c r="BU18" s="681">
        <v>3.836131</v>
      </c>
      <c r="BV18" s="681">
        <v>3.8404699999999998</v>
      </c>
    </row>
    <row r="19" spans="1:74" ht="11.1" customHeight="1" x14ac:dyDescent="0.2">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11.553989209999999</v>
      </c>
      <c r="AN19" s="680">
        <v>11.78211159</v>
      </c>
      <c r="AO19" s="680">
        <v>11.30381088</v>
      </c>
      <c r="AP19" s="680">
        <v>10.46606016</v>
      </c>
      <c r="AQ19" s="680">
        <v>10.63786638</v>
      </c>
      <c r="AR19" s="680">
        <v>12.143848200000001</v>
      </c>
      <c r="AS19" s="680">
        <v>13.599538689999999</v>
      </c>
      <c r="AT19" s="680">
        <v>13.785596480000001</v>
      </c>
      <c r="AU19" s="680">
        <v>12.323420369999999</v>
      </c>
      <c r="AV19" s="680">
        <v>11.586463739999999</v>
      </c>
      <c r="AW19" s="680">
        <v>11.075792030000001</v>
      </c>
      <c r="AX19" s="680">
        <v>11.62147474</v>
      </c>
      <c r="AY19" s="680">
        <v>12.481732416</v>
      </c>
      <c r="AZ19" s="680">
        <v>11.834195685999999</v>
      </c>
      <c r="BA19" s="681">
        <v>11.545540000000001</v>
      </c>
      <c r="BB19" s="681">
        <v>10.73122</v>
      </c>
      <c r="BC19" s="681">
        <v>10.90207</v>
      </c>
      <c r="BD19" s="681">
        <v>12.20809</v>
      </c>
      <c r="BE19" s="681">
        <v>13.80884</v>
      </c>
      <c r="BF19" s="681">
        <v>13.66147</v>
      </c>
      <c r="BG19" s="681">
        <v>12.203239999999999</v>
      </c>
      <c r="BH19" s="681">
        <v>11.708019999999999</v>
      </c>
      <c r="BI19" s="681">
        <v>11.21505</v>
      </c>
      <c r="BJ19" s="681">
        <v>11.702579999999999</v>
      </c>
      <c r="BK19" s="681">
        <v>12.617279999999999</v>
      </c>
      <c r="BL19" s="681">
        <v>11.89542</v>
      </c>
      <c r="BM19" s="681">
        <v>11.62712</v>
      </c>
      <c r="BN19" s="681">
        <v>10.7781</v>
      </c>
      <c r="BO19" s="681">
        <v>10.93638</v>
      </c>
      <c r="BP19" s="681">
        <v>12.22885</v>
      </c>
      <c r="BQ19" s="681">
        <v>13.810280000000001</v>
      </c>
      <c r="BR19" s="681">
        <v>13.65921</v>
      </c>
      <c r="BS19" s="681">
        <v>12.19054</v>
      </c>
      <c r="BT19" s="681">
        <v>11.69389</v>
      </c>
      <c r="BU19" s="681">
        <v>11.190480000000001</v>
      </c>
      <c r="BV19" s="681">
        <v>11.663309999999999</v>
      </c>
    </row>
    <row r="20" spans="1:74" ht="11.1" customHeight="1" x14ac:dyDescent="0.2">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13.75312735</v>
      </c>
      <c r="AP20" s="680">
        <v>12.857330490000001</v>
      </c>
      <c r="AQ20" s="680">
        <v>13.740108169999999</v>
      </c>
      <c r="AR20" s="680">
        <v>15.522228419999999</v>
      </c>
      <c r="AS20" s="680">
        <v>16.595883109999999</v>
      </c>
      <c r="AT20" s="680">
        <v>17.26611922</v>
      </c>
      <c r="AU20" s="680">
        <v>15.0833286</v>
      </c>
      <c r="AV20" s="680">
        <v>14.40288352</v>
      </c>
      <c r="AW20" s="680">
        <v>13.53052527</v>
      </c>
      <c r="AX20" s="680">
        <v>14.118064009999999</v>
      </c>
      <c r="AY20" s="680">
        <v>15.336099063000001</v>
      </c>
      <c r="AZ20" s="680">
        <v>13.47673561</v>
      </c>
      <c r="BA20" s="681">
        <v>14.1968</v>
      </c>
      <c r="BB20" s="681">
        <v>13.171810000000001</v>
      </c>
      <c r="BC20" s="681">
        <v>14.212619999999999</v>
      </c>
      <c r="BD20" s="681">
        <v>15.4079</v>
      </c>
      <c r="BE20" s="681">
        <v>17.058109999999999</v>
      </c>
      <c r="BF20" s="681">
        <v>16.900320000000001</v>
      </c>
      <c r="BG20" s="681">
        <v>14.96106</v>
      </c>
      <c r="BH20" s="681">
        <v>14.632949999999999</v>
      </c>
      <c r="BI20" s="681">
        <v>13.598839999999999</v>
      </c>
      <c r="BJ20" s="681">
        <v>14.26965</v>
      </c>
      <c r="BK20" s="681">
        <v>15.22038</v>
      </c>
      <c r="BL20" s="681">
        <v>13.490589999999999</v>
      </c>
      <c r="BM20" s="681">
        <v>14.279780000000001</v>
      </c>
      <c r="BN20" s="681">
        <v>13.229699999999999</v>
      </c>
      <c r="BO20" s="681">
        <v>14.2446</v>
      </c>
      <c r="BP20" s="681">
        <v>15.439209999999999</v>
      </c>
      <c r="BQ20" s="681">
        <v>17.081499999999998</v>
      </c>
      <c r="BR20" s="681">
        <v>16.915479999999999</v>
      </c>
      <c r="BS20" s="681">
        <v>14.96978</v>
      </c>
      <c r="BT20" s="681">
        <v>14.638999999999999</v>
      </c>
      <c r="BU20" s="681">
        <v>13.598409999999999</v>
      </c>
      <c r="BV20" s="681">
        <v>14.26036</v>
      </c>
    </row>
    <row r="21" spans="1:74" ht="11.1" customHeight="1" x14ac:dyDescent="0.2">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7.2270697100000003</v>
      </c>
      <c r="AQ21" s="680">
        <v>7.6266839700000002</v>
      </c>
      <c r="AR21" s="680">
        <v>8.8317239300000008</v>
      </c>
      <c r="AS21" s="680">
        <v>9.3932446499999998</v>
      </c>
      <c r="AT21" s="680">
        <v>9.6166865799999997</v>
      </c>
      <c r="AU21" s="680">
        <v>8.5741336399999994</v>
      </c>
      <c r="AV21" s="680">
        <v>8.1105994199999998</v>
      </c>
      <c r="AW21" s="680">
        <v>7.73459684</v>
      </c>
      <c r="AX21" s="680">
        <v>8.1559291999999992</v>
      </c>
      <c r="AY21" s="680">
        <v>8.5767102899999994</v>
      </c>
      <c r="AZ21" s="680">
        <v>8.1687641867000007</v>
      </c>
      <c r="BA21" s="681">
        <v>8.0893189999999997</v>
      </c>
      <c r="BB21" s="681">
        <v>7.4680460000000002</v>
      </c>
      <c r="BC21" s="681">
        <v>8.0214870000000005</v>
      </c>
      <c r="BD21" s="681">
        <v>8.8367109999999993</v>
      </c>
      <c r="BE21" s="681">
        <v>9.8644700000000007</v>
      </c>
      <c r="BF21" s="681">
        <v>9.8484040000000004</v>
      </c>
      <c r="BG21" s="681">
        <v>8.7141070000000003</v>
      </c>
      <c r="BH21" s="681">
        <v>8.4835309999999993</v>
      </c>
      <c r="BI21" s="681">
        <v>8.0641149999999993</v>
      </c>
      <c r="BJ21" s="681">
        <v>8.3220120000000009</v>
      </c>
      <c r="BK21" s="681">
        <v>8.6658620000000006</v>
      </c>
      <c r="BL21" s="681">
        <v>8.2349449999999997</v>
      </c>
      <c r="BM21" s="681">
        <v>8.2753979999999991</v>
      </c>
      <c r="BN21" s="681">
        <v>7.5924639999999997</v>
      </c>
      <c r="BO21" s="681">
        <v>8.090821</v>
      </c>
      <c r="BP21" s="681">
        <v>8.9105830000000008</v>
      </c>
      <c r="BQ21" s="681">
        <v>9.914536</v>
      </c>
      <c r="BR21" s="681">
        <v>9.8665610000000008</v>
      </c>
      <c r="BS21" s="681">
        <v>8.708971</v>
      </c>
      <c r="BT21" s="681">
        <v>8.4753959999999999</v>
      </c>
      <c r="BU21" s="681">
        <v>8.0694339999999993</v>
      </c>
      <c r="BV21" s="681">
        <v>8.3453820000000007</v>
      </c>
    </row>
    <row r="22" spans="1:74" ht="11.1" customHeight="1" x14ac:dyDescent="0.2">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22.784360979999999</v>
      </c>
      <c r="AO22" s="680">
        <v>23.447948950000001</v>
      </c>
      <c r="AP22" s="680">
        <v>23.797492949999999</v>
      </c>
      <c r="AQ22" s="680">
        <v>25.597072149999999</v>
      </c>
      <c r="AR22" s="680">
        <v>27.9271499</v>
      </c>
      <c r="AS22" s="680">
        <v>30.45801711</v>
      </c>
      <c r="AT22" s="680">
        <v>31.11513218</v>
      </c>
      <c r="AU22" s="680">
        <v>28.036835270000001</v>
      </c>
      <c r="AV22" s="680">
        <v>26.685188010000001</v>
      </c>
      <c r="AW22" s="680">
        <v>24.1118317</v>
      </c>
      <c r="AX22" s="680">
        <v>24.54428974</v>
      </c>
      <c r="AY22" s="680">
        <v>27.022575483000001</v>
      </c>
      <c r="AZ22" s="680">
        <v>22.921211081999999</v>
      </c>
      <c r="BA22" s="681">
        <v>24.126290000000001</v>
      </c>
      <c r="BB22" s="681">
        <v>24.262740000000001</v>
      </c>
      <c r="BC22" s="681">
        <v>26.363009999999999</v>
      </c>
      <c r="BD22" s="681">
        <v>28.70448</v>
      </c>
      <c r="BE22" s="681">
        <v>31.333089999999999</v>
      </c>
      <c r="BF22" s="681">
        <v>31.249220000000001</v>
      </c>
      <c r="BG22" s="681">
        <v>28.512429999999998</v>
      </c>
      <c r="BH22" s="681">
        <v>26.95947</v>
      </c>
      <c r="BI22" s="681">
        <v>24.103259999999999</v>
      </c>
      <c r="BJ22" s="681">
        <v>24.838259999999998</v>
      </c>
      <c r="BK22" s="681">
        <v>26.763819999999999</v>
      </c>
      <c r="BL22" s="681">
        <v>23.450520000000001</v>
      </c>
      <c r="BM22" s="681">
        <v>24.318079999999998</v>
      </c>
      <c r="BN22" s="681">
        <v>24.448779999999999</v>
      </c>
      <c r="BO22" s="681">
        <v>26.54861</v>
      </c>
      <c r="BP22" s="681">
        <v>28.898879999999998</v>
      </c>
      <c r="BQ22" s="681">
        <v>31.519760000000002</v>
      </c>
      <c r="BR22" s="681">
        <v>31.40635</v>
      </c>
      <c r="BS22" s="681">
        <v>28.655629999999999</v>
      </c>
      <c r="BT22" s="681">
        <v>27.081150000000001</v>
      </c>
      <c r="BU22" s="681">
        <v>24.203019999999999</v>
      </c>
      <c r="BV22" s="681">
        <v>24.933479999999999</v>
      </c>
    </row>
    <row r="23" spans="1:74" ht="11.1" customHeight="1" x14ac:dyDescent="0.2">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7.1206308199999997</v>
      </c>
      <c r="AN23" s="680">
        <v>6.8280941999999998</v>
      </c>
      <c r="AO23" s="680">
        <v>6.7048835000000002</v>
      </c>
      <c r="AP23" s="680">
        <v>6.6371510499999999</v>
      </c>
      <c r="AQ23" s="680">
        <v>6.9101119000000004</v>
      </c>
      <c r="AR23" s="680">
        <v>7.9326350000000003</v>
      </c>
      <c r="AS23" s="680">
        <v>8.6639125799999999</v>
      </c>
      <c r="AT23" s="680">
        <v>9.0099579900000002</v>
      </c>
      <c r="AU23" s="680">
        <v>8.2857882000000007</v>
      </c>
      <c r="AV23" s="680">
        <v>7.4247367999999998</v>
      </c>
      <c r="AW23" s="680">
        <v>6.7579490900000003</v>
      </c>
      <c r="AX23" s="680">
        <v>6.7429481400000002</v>
      </c>
      <c r="AY23" s="680">
        <v>7.6068277337000003</v>
      </c>
      <c r="AZ23" s="680">
        <v>7.1059942036999999</v>
      </c>
      <c r="BA23" s="681">
        <v>6.9252960000000003</v>
      </c>
      <c r="BB23" s="681">
        <v>6.9082819999999998</v>
      </c>
      <c r="BC23" s="681">
        <v>7.2775759999999998</v>
      </c>
      <c r="BD23" s="681">
        <v>8.2881640000000001</v>
      </c>
      <c r="BE23" s="681">
        <v>9.0250859999999999</v>
      </c>
      <c r="BF23" s="681">
        <v>9.2652739999999998</v>
      </c>
      <c r="BG23" s="681">
        <v>8.5143210000000007</v>
      </c>
      <c r="BH23" s="681">
        <v>7.5295589999999999</v>
      </c>
      <c r="BI23" s="681">
        <v>6.7836790000000002</v>
      </c>
      <c r="BJ23" s="681">
        <v>6.8234409999999999</v>
      </c>
      <c r="BK23" s="681">
        <v>7.7940779999999998</v>
      </c>
      <c r="BL23" s="681">
        <v>7.1522220000000001</v>
      </c>
      <c r="BM23" s="681">
        <v>7.0146449999999998</v>
      </c>
      <c r="BN23" s="681">
        <v>6.9817109999999998</v>
      </c>
      <c r="BO23" s="681">
        <v>7.3228080000000002</v>
      </c>
      <c r="BP23" s="681">
        <v>8.3392440000000008</v>
      </c>
      <c r="BQ23" s="681">
        <v>9.0787370000000003</v>
      </c>
      <c r="BR23" s="681">
        <v>9.3031360000000003</v>
      </c>
      <c r="BS23" s="681">
        <v>8.5330119999999994</v>
      </c>
      <c r="BT23" s="681">
        <v>7.5346219999999997</v>
      </c>
      <c r="BU23" s="681">
        <v>6.7831440000000001</v>
      </c>
      <c r="BV23" s="681">
        <v>6.8198160000000003</v>
      </c>
    </row>
    <row r="24" spans="1:74" ht="11.1" customHeight="1" x14ac:dyDescent="0.2">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15.11300797</v>
      </c>
      <c r="AN24" s="680">
        <v>13.24144864</v>
      </c>
      <c r="AO24" s="680">
        <v>14.013087820000001</v>
      </c>
      <c r="AP24" s="680">
        <v>15.597191069999999</v>
      </c>
      <c r="AQ24" s="680">
        <v>16.317859500000001</v>
      </c>
      <c r="AR24" s="680">
        <v>18.5877208</v>
      </c>
      <c r="AS24" s="680">
        <v>19.355541150000001</v>
      </c>
      <c r="AT24" s="680">
        <v>20.128505189999998</v>
      </c>
      <c r="AU24" s="680">
        <v>19.20122164</v>
      </c>
      <c r="AV24" s="680">
        <v>17.871456550000001</v>
      </c>
      <c r="AW24" s="680">
        <v>15.735791020000001</v>
      </c>
      <c r="AX24" s="680">
        <v>15.864944879999999</v>
      </c>
      <c r="AY24" s="680">
        <v>16.837371560000001</v>
      </c>
      <c r="AZ24" s="680">
        <v>14.10634473</v>
      </c>
      <c r="BA24" s="681">
        <v>14.62701</v>
      </c>
      <c r="BB24" s="681">
        <v>16.370229999999999</v>
      </c>
      <c r="BC24" s="681">
        <v>17.440200000000001</v>
      </c>
      <c r="BD24" s="681">
        <v>19.556249999999999</v>
      </c>
      <c r="BE24" s="681">
        <v>20.4541</v>
      </c>
      <c r="BF24" s="681">
        <v>20.983529999999998</v>
      </c>
      <c r="BG24" s="681">
        <v>19.581330000000001</v>
      </c>
      <c r="BH24" s="681">
        <v>17.937090000000001</v>
      </c>
      <c r="BI24" s="681">
        <v>15.92662</v>
      </c>
      <c r="BJ24" s="681">
        <v>15.976789999999999</v>
      </c>
      <c r="BK24" s="681">
        <v>17.063839999999999</v>
      </c>
      <c r="BL24" s="681">
        <v>13.99912</v>
      </c>
      <c r="BM24" s="681">
        <v>14.82372</v>
      </c>
      <c r="BN24" s="681">
        <v>16.48556</v>
      </c>
      <c r="BO24" s="681">
        <v>17.41713</v>
      </c>
      <c r="BP24" s="681">
        <v>19.6662</v>
      </c>
      <c r="BQ24" s="681">
        <v>20.631499999999999</v>
      </c>
      <c r="BR24" s="681">
        <v>21.148260000000001</v>
      </c>
      <c r="BS24" s="681">
        <v>19.71576</v>
      </c>
      <c r="BT24" s="681">
        <v>18.052009999999999</v>
      </c>
      <c r="BU24" s="681">
        <v>16.03867</v>
      </c>
      <c r="BV24" s="681">
        <v>16.089310000000001</v>
      </c>
    </row>
    <row r="25" spans="1:74" ht="11.1" customHeight="1" x14ac:dyDescent="0.2">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7.5762850999999998</v>
      </c>
      <c r="AN25" s="680">
        <v>6.94497623</v>
      </c>
      <c r="AO25" s="680">
        <v>7.4283083599999999</v>
      </c>
      <c r="AP25" s="680">
        <v>7.4827849500000001</v>
      </c>
      <c r="AQ25" s="680">
        <v>8.1161702699999996</v>
      </c>
      <c r="AR25" s="680">
        <v>9.2124718600000008</v>
      </c>
      <c r="AS25" s="680">
        <v>9.9592407699999992</v>
      </c>
      <c r="AT25" s="680">
        <v>9.8046345600000002</v>
      </c>
      <c r="AU25" s="680">
        <v>9.0004840000000002</v>
      </c>
      <c r="AV25" s="680">
        <v>8.0034586799999996</v>
      </c>
      <c r="AW25" s="680">
        <v>7.4538846699999999</v>
      </c>
      <c r="AX25" s="680">
        <v>7.7639250500000001</v>
      </c>
      <c r="AY25" s="680">
        <v>7.9953916632000004</v>
      </c>
      <c r="AZ25" s="680">
        <v>7.3321782713000001</v>
      </c>
      <c r="BA25" s="681">
        <v>7.7035960000000001</v>
      </c>
      <c r="BB25" s="681">
        <v>7.6191449999999996</v>
      </c>
      <c r="BC25" s="681">
        <v>8.2808879999999991</v>
      </c>
      <c r="BD25" s="681">
        <v>8.9911879999999993</v>
      </c>
      <c r="BE25" s="681">
        <v>9.9240019999999998</v>
      </c>
      <c r="BF25" s="681">
        <v>10.016870000000001</v>
      </c>
      <c r="BG25" s="681">
        <v>9.0639129999999994</v>
      </c>
      <c r="BH25" s="681">
        <v>8.2035309999999999</v>
      </c>
      <c r="BI25" s="681">
        <v>7.5965480000000003</v>
      </c>
      <c r="BJ25" s="681">
        <v>7.8128929999999999</v>
      </c>
      <c r="BK25" s="681">
        <v>8.0731210000000004</v>
      </c>
      <c r="BL25" s="681">
        <v>7.3757580000000003</v>
      </c>
      <c r="BM25" s="681">
        <v>7.7871030000000001</v>
      </c>
      <c r="BN25" s="681">
        <v>7.6881430000000002</v>
      </c>
      <c r="BO25" s="681">
        <v>8.3438280000000002</v>
      </c>
      <c r="BP25" s="681">
        <v>9.0561620000000005</v>
      </c>
      <c r="BQ25" s="681">
        <v>10.001139999999999</v>
      </c>
      <c r="BR25" s="681">
        <v>10.09286</v>
      </c>
      <c r="BS25" s="681">
        <v>9.1284770000000002</v>
      </c>
      <c r="BT25" s="681">
        <v>8.2566459999999999</v>
      </c>
      <c r="BU25" s="681">
        <v>7.6432510000000002</v>
      </c>
      <c r="BV25" s="681">
        <v>7.8595280000000001</v>
      </c>
    </row>
    <row r="26" spans="1:74" ht="11.1" customHeight="1" x14ac:dyDescent="0.2">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13.87608455</v>
      </c>
      <c r="AS26" s="680">
        <v>14.57096172</v>
      </c>
      <c r="AT26" s="680">
        <v>14.935868620000001</v>
      </c>
      <c r="AU26" s="680">
        <v>13.591324500000001</v>
      </c>
      <c r="AV26" s="680">
        <v>13.75484728</v>
      </c>
      <c r="AW26" s="680">
        <v>12.62967007</v>
      </c>
      <c r="AX26" s="680">
        <v>13.234373079999999</v>
      </c>
      <c r="AY26" s="680">
        <v>12.865364574000001</v>
      </c>
      <c r="AZ26" s="680">
        <v>10.682361136999999</v>
      </c>
      <c r="BA26" s="681">
        <v>13.77905</v>
      </c>
      <c r="BB26" s="681">
        <v>10.442080000000001</v>
      </c>
      <c r="BC26" s="681">
        <v>11.57105</v>
      </c>
      <c r="BD26" s="681">
        <v>14.077059999999999</v>
      </c>
      <c r="BE26" s="681">
        <v>14.254810000000001</v>
      </c>
      <c r="BF26" s="681">
        <v>14.64007</v>
      </c>
      <c r="BG26" s="681">
        <v>13.551500000000001</v>
      </c>
      <c r="BH26" s="681">
        <v>13.736980000000001</v>
      </c>
      <c r="BI26" s="681">
        <v>12.96078</v>
      </c>
      <c r="BJ26" s="681">
        <v>13.13916</v>
      </c>
      <c r="BK26" s="681">
        <v>13.03711</v>
      </c>
      <c r="BL26" s="681">
        <v>10.74437</v>
      </c>
      <c r="BM26" s="681">
        <v>13.747590000000001</v>
      </c>
      <c r="BN26" s="681">
        <v>10.439719999999999</v>
      </c>
      <c r="BO26" s="681">
        <v>11.54801</v>
      </c>
      <c r="BP26" s="681">
        <v>14.044359999999999</v>
      </c>
      <c r="BQ26" s="681">
        <v>14.193820000000001</v>
      </c>
      <c r="BR26" s="681">
        <v>14.56123</v>
      </c>
      <c r="BS26" s="681">
        <v>13.46313</v>
      </c>
      <c r="BT26" s="681">
        <v>13.63754</v>
      </c>
      <c r="BU26" s="681">
        <v>12.86172</v>
      </c>
      <c r="BV26" s="681">
        <v>13.03595</v>
      </c>
    </row>
    <row r="27" spans="1:74" ht="11.1" customHeight="1" x14ac:dyDescent="0.2">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0.44607638999999999</v>
      </c>
      <c r="AT27" s="680">
        <v>0.45179603000000002</v>
      </c>
      <c r="AU27" s="680">
        <v>0.44077097999999998</v>
      </c>
      <c r="AV27" s="680">
        <v>0.44853715999999999</v>
      </c>
      <c r="AW27" s="680">
        <v>0.45792374000000002</v>
      </c>
      <c r="AX27" s="680">
        <v>0.46721801000000002</v>
      </c>
      <c r="AY27" s="680">
        <v>0.45849743999999998</v>
      </c>
      <c r="AZ27" s="680">
        <v>0.43420747999999998</v>
      </c>
      <c r="BA27" s="681">
        <v>0.45602609999999999</v>
      </c>
      <c r="BB27" s="681">
        <v>0.44668720000000001</v>
      </c>
      <c r="BC27" s="681">
        <v>0.4549359</v>
      </c>
      <c r="BD27" s="681">
        <v>0.4495017</v>
      </c>
      <c r="BE27" s="681">
        <v>0.46704220000000002</v>
      </c>
      <c r="BF27" s="681">
        <v>0.4790142</v>
      </c>
      <c r="BG27" s="681">
        <v>0.46338220000000002</v>
      </c>
      <c r="BH27" s="681">
        <v>0.47493400000000002</v>
      </c>
      <c r="BI27" s="681">
        <v>0.46713919999999998</v>
      </c>
      <c r="BJ27" s="681">
        <v>0.46014899999999997</v>
      </c>
      <c r="BK27" s="681">
        <v>0.46057769999999998</v>
      </c>
      <c r="BL27" s="681">
        <v>0.43604949999999998</v>
      </c>
      <c r="BM27" s="681">
        <v>0.45900730000000001</v>
      </c>
      <c r="BN27" s="681">
        <v>0.45088980000000001</v>
      </c>
      <c r="BO27" s="681">
        <v>0.46008589999999999</v>
      </c>
      <c r="BP27" s="681">
        <v>0.45513169999999997</v>
      </c>
      <c r="BQ27" s="681">
        <v>0.47353489999999998</v>
      </c>
      <c r="BR27" s="681">
        <v>0.48622169999999998</v>
      </c>
      <c r="BS27" s="681">
        <v>0.4709411</v>
      </c>
      <c r="BT27" s="681">
        <v>0.48284110000000002</v>
      </c>
      <c r="BU27" s="681">
        <v>0.47476629999999997</v>
      </c>
      <c r="BV27" s="681">
        <v>0.478773</v>
      </c>
    </row>
    <row r="28" spans="1:74" ht="11.1" customHeight="1" x14ac:dyDescent="0.2">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104.13520395</v>
      </c>
      <c r="AN28" s="680">
        <v>98.028176729999998</v>
      </c>
      <c r="AO28" s="680">
        <v>102.11220827</v>
      </c>
      <c r="AP28" s="680">
        <v>98.199877420000007</v>
      </c>
      <c r="AQ28" s="680">
        <v>104.40325299</v>
      </c>
      <c r="AR28" s="680">
        <v>118.87871695</v>
      </c>
      <c r="AS28" s="680">
        <v>127.40383589</v>
      </c>
      <c r="AT28" s="680">
        <v>130.99808354000001</v>
      </c>
      <c r="AU28" s="680">
        <v>118.79316871</v>
      </c>
      <c r="AV28" s="680">
        <v>112.16077095</v>
      </c>
      <c r="AW28" s="680">
        <v>103.31097538</v>
      </c>
      <c r="AX28" s="680">
        <v>106.35729962000001</v>
      </c>
      <c r="AY28" s="680">
        <v>113.5739201</v>
      </c>
      <c r="AZ28" s="680">
        <v>99.978726879000007</v>
      </c>
      <c r="BA28" s="681">
        <v>105.35720000000001</v>
      </c>
      <c r="BB28" s="681">
        <v>101.1627</v>
      </c>
      <c r="BC28" s="681">
        <v>108.26</v>
      </c>
      <c r="BD28" s="681">
        <v>120.842</v>
      </c>
      <c r="BE28" s="681">
        <v>130.73519999999999</v>
      </c>
      <c r="BF28" s="681">
        <v>131.8186</v>
      </c>
      <c r="BG28" s="681">
        <v>119.7878</v>
      </c>
      <c r="BH28" s="681">
        <v>113.6093</v>
      </c>
      <c r="BI28" s="681">
        <v>104.5724</v>
      </c>
      <c r="BJ28" s="681">
        <v>107.20659999999999</v>
      </c>
      <c r="BK28" s="681">
        <v>114.09220000000001</v>
      </c>
      <c r="BL28" s="681">
        <v>100.69929999999999</v>
      </c>
      <c r="BM28" s="681">
        <v>106.2475</v>
      </c>
      <c r="BN28" s="681">
        <v>101.8357</v>
      </c>
      <c r="BO28" s="681">
        <v>108.6442</v>
      </c>
      <c r="BP28" s="681">
        <v>121.3511</v>
      </c>
      <c r="BQ28" s="681">
        <v>131.23490000000001</v>
      </c>
      <c r="BR28" s="681">
        <v>132.19329999999999</v>
      </c>
      <c r="BS28" s="681">
        <v>120.03830000000001</v>
      </c>
      <c r="BT28" s="681">
        <v>113.77679999999999</v>
      </c>
      <c r="BU28" s="681">
        <v>104.699</v>
      </c>
      <c r="BV28" s="681">
        <v>107.32640000000001</v>
      </c>
    </row>
    <row r="29" spans="1:74" ht="11.1" customHeight="1" x14ac:dyDescent="0.2">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3"/>
      <c r="BB29" s="683"/>
      <c r="BC29" s="683"/>
      <c r="BD29" s="683"/>
      <c r="BE29" s="683"/>
      <c r="BF29" s="683"/>
      <c r="BG29" s="683"/>
      <c r="BH29" s="683"/>
      <c r="BI29" s="683"/>
      <c r="BJ29" s="683"/>
      <c r="BK29" s="683"/>
      <c r="BL29" s="683"/>
      <c r="BM29" s="683"/>
      <c r="BN29" s="683"/>
      <c r="BO29" s="683"/>
      <c r="BP29" s="683"/>
      <c r="BQ29" s="683"/>
      <c r="BR29" s="683"/>
      <c r="BS29" s="683"/>
      <c r="BT29" s="683"/>
      <c r="BU29" s="683"/>
      <c r="BV29" s="683"/>
    </row>
    <row r="30" spans="1:74" ht="11.1" customHeight="1" x14ac:dyDescent="0.2">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v>
      </c>
      <c r="AQ30" s="680">
        <v>1.3567905200000001</v>
      </c>
      <c r="AR30" s="680">
        <v>1.37846578</v>
      </c>
      <c r="AS30" s="680">
        <v>1.37075747</v>
      </c>
      <c r="AT30" s="680">
        <v>1.4476812299999999</v>
      </c>
      <c r="AU30" s="680">
        <v>1.33539531</v>
      </c>
      <c r="AV30" s="680">
        <v>1.3087652299999999</v>
      </c>
      <c r="AW30" s="680">
        <v>1.28403603</v>
      </c>
      <c r="AX30" s="680">
        <v>1.2671882800000001</v>
      </c>
      <c r="AY30" s="680">
        <v>1.3517172589999999</v>
      </c>
      <c r="AZ30" s="680">
        <v>1.2436246127999999</v>
      </c>
      <c r="BA30" s="681">
        <v>1.295766</v>
      </c>
      <c r="BB30" s="681">
        <v>1.249878</v>
      </c>
      <c r="BC30" s="681">
        <v>1.358188</v>
      </c>
      <c r="BD30" s="681">
        <v>1.377926</v>
      </c>
      <c r="BE30" s="681">
        <v>1.366646</v>
      </c>
      <c r="BF30" s="681">
        <v>1.450426</v>
      </c>
      <c r="BG30" s="681">
        <v>1.349351</v>
      </c>
      <c r="BH30" s="681">
        <v>1.307793</v>
      </c>
      <c r="BI30" s="681">
        <v>1.281169</v>
      </c>
      <c r="BJ30" s="681">
        <v>1.265617</v>
      </c>
      <c r="BK30" s="681">
        <v>1.34657</v>
      </c>
      <c r="BL30" s="681">
        <v>1.2382420000000001</v>
      </c>
      <c r="BM30" s="681">
        <v>1.290008</v>
      </c>
      <c r="BN30" s="681">
        <v>1.246275</v>
      </c>
      <c r="BO30" s="681">
        <v>1.354544</v>
      </c>
      <c r="BP30" s="681">
        <v>1.37408</v>
      </c>
      <c r="BQ30" s="681">
        <v>1.3618170000000001</v>
      </c>
      <c r="BR30" s="681">
        <v>1.444815</v>
      </c>
      <c r="BS30" s="681">
        <v>1.3437330000000001</v>
      </c>
      <c r="BT30" s="681">
        <v>1.30213</v>
      </c>
      <c r="BU30" s="681">
        <v>1.275406</v>
      </c>
      <c r="BV30" s="681">
        <v>1.259638</v>
      </c>
    </row>
    <row r="31" spans="1:74" ht="11.1" customHeight="1" x14ac:dyDescent="0.2">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5.9092467500000003</v>
      </c>
      <c r="AN31" s="680">
        <v>5.7815825800000002</v>
      </c>
      <c r="AO31" s="680">
        <v>5.93982718</v>
      </c>
      <c r="AP31" s="680">
        <v>5.8437428699999998</v>
      </c>
      <c r="AQ31" s="680">
        <v>6.0512693100000003</v>
      </c>
      <c r="AR31" s="680">
        <v>6.0398548400000003</v>
      </c>
      <c r="AS31" s="680">
        <v>6.4558403200000001</v>
      </c>
      <c r="AT31" s="680">
        <v>6.6147178699999998</v>
      </c>
      <c r="AU31" s="680">
        <v>6.3526448499999999</v>
      </c>
      <c r="AV31" s="680">
        <v>6.1453878800000004</v>
      </c>
      <c r="AW31" s="680">
        <v>5.8648444099999999</v>
      </c>
      <c r="AX31" s="680">
        <v>6.1188850700000001</v>
      </c>
      <c r="AY31" s="680">
        <v>6.4212330628999998</v>
      </c>
      <c r="AZ31" s="680">
        <v>6.0343005719000002</v>
      </c>
      <c r="BA31" s="681">
        <v>6.1491049999999996</v>
      </c>
      <c r="BB31" s="681">
        <v>6.0179369999999999</v>
      </c>
      <c r="BC31" s="681">
        <v>6.2112309999999997</v>
      </c>
      <c r="BD31" s="681">
        <v>6.2108869999999996</v>
      </c>
      <c r="BE31" s="681">
        <v>6.5943949999999996</v>
      </c>
      <c r="BF31" s="681">
        <v>6.7575139999999996</v>
      </c>
      <c r="BG31" s="681">
        <v>6.4900729999999998</v>
      </c>
      <c r="BH31" s="681">
        <v>6.1726619999999999</v>
      </c>
      <c r="BI31" s="681">
        <v>5.8810609999999999</v>
      </c>
      <c r="BJ31" s="681">
        <v>6.1567749999999997</v>
      </c>
      <c r="BK31" s="681">
        <v>6.462548</v>
      </c>
      <c r="BL31" s="681">
        <v>6.0944760000000002</v>
      </c>
      <c r="BM31" s="681">
        <v>6.218756</v>
      </c>
      <c r="BN31" s="681">
        <v>6.0956760000000001</v>
      </c>
      <c r="BO31" s="681">
        <v>6.2934330000000003</v>
      </c>
      <c r="BP31" s="681">
        <v>6.2969140000000001</v>
      </c>
      <c r="BQ31" s="681">
        <v>6.6825910000000004</v>
      </c>
      <c r="BR31" s="681">
        <v>6.8432149999999998</v>
      </c>
      <c r="BS31" s="681">
        <v>6.5712770000000003</v>
      </c>
      <c r="BT31" s="681">
        <v>6.2550379999999999</v>
      </c>
      <c r="BU31" s="681">
        <v>5.9616689999999997</v>
      </c>
      <c r="BV31" s="681">
        <v>6.2422760000000004</v>
      </c>
    </row>
    <row r="32" spans="1:74" ht="11.1" customHeight="1" x14ac:dyDescent="0.2">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14.35999805</v>
      </c>
      <c r="AO32" s="680">
        <v>15.203027430000001</v>
      </c>
      <c r="AP32" s="680">
        <v>14.76861437</v>
      </c>
      <c r="AQ32" s="680">
        <v>15.69202572</v>
      </c>
      <c r="AR32" s="680">
        <v>15.91327499</v>
      </c>
      <c r="AS32" s="680">
        <v>16.310437350000001</v>
      </c>
      <c r="AT32" s="680">
        <v>16.786211949999998</v>
      </c>
      <c r="AU32" s="680">
        <v>15.533362929999999</v>
      </c>
      <c r="AV32" s="680">
        <v>15.630144980000001</v>
      </c>
      <c r="AW32" s="680">
        <v>15.24384775</v>
      </c>
      <c r="AX32" s="680">
        <v>15.082314999999999</v>
      </c>
      <c r="AY32" s="680">
        <v>15.891403608999999</v>
      </c>
      <c r="AZ32" s="680">
        <v>15.373703003999999</v>
      </c>
      <c r="BA32" s="681">
        <v>15.92558</v>
      </c>
      <c r="BB32" s="681">
        <v>15.148899999999999</v>
      </c>
      <c r="BC32" s="681">
        <v>16.002400000000002</v>
      </c>
      <c r="BD32" s="681">
        <v>16.204519999999999</v>
      </c>
      <c r="BE32" s="681">
        <v>16.56522</v>
      </c>
      <c r="BF32" s="681">
        <v>17.152049999999999</v>
      </c>
      <c r="BG32" s="681">
        <v>16.138290000000001</v>
      </c>
      <c r="BH32" s="681">
        <v>15.984170000000001</v>
      </c>
      <c r="BI32" s="681">
        <v>15.514469999999999</v>
      </c>
      <c r="BJ32" s="681">
        <v>15.38775</v>
      </c>
      <c r="BK32" s="681">
        <v>16.15474</v>
      </c>
      <c r="BL32" s="681">
        <v>15.606640000000001</v>
      </c>
      <c r="BM32" s="681">
        <v>16.162870000000002</v>
      </c>
      <c r="BN32" s="681">
        <v>15.41714</v>
      </c>
      <c r="BO32" s="681">
        <v>16.29487</v>
      </c>
      <c r="BP32" s="681">
        <v>16.502189999999999</v>
      </c>
      <c r="BQ32" s="681">
        <v>16.85181</v>
      </c>
      <c r="BR32" s="681">
        <v>17.44228</v>
      </c>
      <c r="BS32" s="681">
        <v>16.40401</v>
      </c>
      <c r="BT32" s="681">
        <v>16.24334</v>
      </c>
      <c r="BU32" s="681">
        <v>15.75935</v>
      </c>
      <c r="BV32" s="681">
        <v>15.622310000000001</v>
      </c>
    </row>
    <row r="33" spans="1:74" ht="11.1" customHeight="1" x14ac:dyDescent="0.2">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7.7100339199999999</v>
      </c>
      <c r="AN33" s="680">
        <v>7.4585938299999999</v>
      </c>
      <c r="AO33" s="680">
        <v>7.8108217399999997</v>
      </c>
      <c r="AP33" s="680">
        <v>7.7129656999999998</v>
      </c>
      <c r="AQ33" s="680">
        <v>8.0990400600000001</v>
      </c>
      <c r="AR33" s="680">
        <v>8.4001831199999994</v>
      </c>
      <c r="AS33" s="680">
        <v>8.7770934</v>
      </c>
      <c r="AT33" s="680">
        <v>8.9839049299999996</v>
      </c>
      <c r="AU33" s="680">
        <v>8.2737974100000002</v>
      </c>
      <c r="AV33" s="680">
        <v>8.2754789300000002</v>
      </c>
      <c r="AW33" s="680">
        <v>8.2070000800000003</v>
      </c>
      <c r="AX33" s="680">
        <v>8.1524687399999998</v>
      </c>
      <c r="AY33" s="680">
        <v>8.1677522682999992</v>
      </c>
      <c r="AZ33" s="680">
        <v>8.0056583981999996</v>
      </c>
      <c r="BA33" s="681">
        <v>8.2823790000000006</v>
      </c>
      <c r="BB33" s="681">
        <v>8.1367600000000007</v>
      </c>
      <c r="BC33" s="681">
        <v>8.4683729999999997</v>
      </c>
      <c r="BD33" s="681">
        <v>8.7802369999999996</v>
      </c>
      <c r="BE33" s="681">
        <v>9.077636</v>
      </c>
      <c r="BF33" s="681">
        <v>9.3435199999999998</v>
      </c>
      <c r="BG33" s="681">
        <v>8.6691219999999998</v>
      </c>
      <c r="BH33" s="681">
        <v>8.5085829999999998</v>
      </c>
      <c r="BI33" s="681">
        <v>8.3514149999999994</v>
      </c>
      <c r="BJ33" s="681">
        <v>8.4048370000000006</v>
      </c>
      <c r="BK33" s="681">
        <v>8.4102350000000001</v>
      </c>
      <c r="BL33" s="681">
        <v>8.2280630000000006</v>
      </c>
      <c r="BM33" s="681">
        <v>8.5049469999999996</v>
      </c>
      <c r="BN33" s="681">
        <v>8.3717089999999992</v>
      </c>
      <c r="BO33" s="681">
        <v>8.7166340000000009</v>
      </c>
      <c r="BP33" s="681">
        <v>9.0403409999999997</v>
      </c>
      <c r="BQ33" s="681">
        <v>9.3403759999999991</v>
      </c>
      <c r="BR33" s="681">
        <v>9.6118030000000001</v>
      </c>
      <c r="BS33" s="681">
        <v>8.9187750000000001</v>
      </c>
      <c r="BT33" s="681">
        <v>8.7578340000000008</v>
      </c>
      <c r="BU33" s="681">
        <v>8.5984639999999999</v>
      </c>
      <c r="BV33" s="681">
        <v>8.6548780000000001</v>
      </c>
    </row>
    <row r="34" spans="1:74" ht="11.1" customHeight="1" x14ac:dyDescent="0.2">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11.31920233</v>
      </c>
      <c r="AN34" s="680">
        <v>10.96909855</v>
      </c>
      <c r="AO34" s="680">
        <v>11.11220986</v>
      </c>
      <c r="AP34" s="680">
        <v>11.41762151</v>
      </c>
      <c r="AQ34" s="680">
        <v>12.03275775</v>
      </c>
      <c r="AR34" s="680">
        <v>12.453354020000001</v>
      </c>
      <c r="AS34" s="680">
        <v>13.159988759999999</v>
      </c>
      <c r="AT34" s="680">
        <v>13.13484397</v>
      </c>
      <c r="AU34" s="680">
        <v>11.94723552</v>
      </c>
      <c r="AV34" s="680">
        <v>12.40087475</v>
      </c>
      <c r="AW34" s="680">
        <v>12.105585639999999</v>
      </c>
      <c r="AX34" s="680">
        <v>11.615702499999999</v>
      </c>
      <c r="AY34" s="680">
        <v>12.244779861</v>
      </c>
      <c r="AZ34" s="680">
        <v>11.874504869000001</v>
      </c>
      <c r="BA34" s="681">
        <v>11.58201</v>
      </c>
      <c r="BB34" s="681">
        <v>11.78431</v>
      </c>
      <c r="BC34" s="681">
        <v>12.356249999999999</v>
      </c>
      <c r="BD34" s="681">
        <v>12.763249999999999</v>
      </c>
      <c r="BE34" s="681">
        <v>13.373150000000001</v>
      </c>
      <c r="BF34" s="681">
        <v>13.443530000000001</v>
      </c>
      <c r="BG34" s="681">
        <v>12.3162</v>
      </c>
      <c r="BH34" s="681">
        <v>12.59797</v>
      </c>
      <c r="BI34" s="681">
        <v>12.24821</v>
      </c>
      <c r="BJ34" s="681">
        <v>11.777380000000001</v>
      </c>
      <c r="BK34" s="681">
        <v>12.43342</v>
      </c>
      <c r="BL34" s="681">
        <v>12.049200000000001</v>
      </c>
      <c r="BM34" s="681">
        <v>11.745290000000001</v>
      </c>
      <c r="BN34" s="681">
        <v>11.977080000000001</v>
      </c>
      <c r="BO34" s="681">
        <v>12.56911</v>
      </c>
      <c r="BP34" s="681">
        <v>12.985659999999999</v>
      </c>
      <c r="BQ34" s="681">
        <v>13.59975</v>
      </c>
      <c r="BR34" s="681">
        <v>13.66766</v>
      </c>
      <c r="BS34" s="681">
        <v>12.520110000000001</v>
      </c>
      <c r="BT34" s="681">
        <v>12.810750000000001</v>
      </c>
      <c r="BU34" s="681">
        <v>12.458080000000001</v>
      </c>
      <c r="BV34" s="681">
        <v>11.97752</v>
      </c>
    </row>
    <row r="35" spans="1:74" ht="11.1" customHeight="1" x14ac:dyDescent="0.2">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8.0991868300000007</v>
      </c>
      <c r="AN35" s="680">
        <v>7.4943455700000001</v>
      </c>
      <c r="AO35" s="680">
        <v>8.1251557299999995</v>
      </c>
      <c r="AP35" s="680">
        <v>8.0337373500000009</v>
      </c>
      <c r="AQ35" s="680">
        <v>8.3980766899999999</v>
      </c>
      <c r="AR35" s="680">
        <v>8.5181678299999994</v>
      </c>
      <c r="AS35" s="680">
        <v>8.7195082999999993</v>
      </c>
      <c r="AT35" s="680">
        <v>8.9160916399999994</v>
      </c>
      <c r="AU35" s="680">
        <v>8.4325805200000001</v>
      </c>
      <c r="AV35" s="680">
        <v>8.5184545200000006</v>
      </c>
      <c r="AW35" s="680">
        <v>8.2029678300000004</v>
      </c>
      <c r="AX35" s="680">
        <v>8.2649948500000008</v>
      </c>
      <c r="AY35" s="680">
        <v>8.8262804977999991</v>
      </c>
      <c r="AZ35" s="680">
        <v>8.3063061346999998</v>
      </c>
      <c r="BA35" s="681">
        <v>8.642531</v>
      </c>
      <c r="BB35" s="681">
        <v>8.3705359999999995</v>
      </c>
      <c r="BC35" s="681">
        <v>8.6594339999999992</v>
      </c>
      <c r="BD35" s="681">
        <v>8.7328360000000007</v>
      </c>
      <c r="BE35" s="681">
        <v>8.8785139999999991</v>
      </c>
      <c r="BF35" s="681">
        <v>9.1050710000000006</v>
      </c>
      <c r="BG35" s="681">
        <v>8.6803720000000002</v>
      </c>
      <c r="BH35" s="681">
        <v>8.6606480000000001</v>
      </c>
      <c r="BI35" s="681">
        <v>8.2984050000000007</v>
      </c>
      <c r="BJ35" s="681">
        <v>8.3524480000000008</v>
      </c>
      <c r="BK35" s="681">
        <v>8.8782259999999997</v>
      </c>
      <c r="BL35" s="681">
        <v>8.3450620000000004</v>
      </c>
      <c r="BM35" s="681">
        <v>8.6797489999999993</v>
      </c>
      <c r="BN35" s="681">
        <v>8.4185140000000001</v>
      </c>
      <c r="BO35" s="681">
        <v>8.7099440000000001</v>
      </c>
      <c r="BP35" s="681">
        <v>8.7818679999999993</v>
      </c>
      <c r="BQ35" s="681">
        <v>8.9199110000000008</v>
      </c>
      <c r="BR35" s="681">
        <v>9.1437799999999996</v>
      </c>
      <c r="BS35" s="681">
        <v>8.7130849999999995</v>
      </c>
      <c r="BT35" s="681">
        <v>8.6908999999999992</v>
      </c>
      <c r="BU35" s="681">
        <v>8.3241230000000002</v>
      </c>
      <c r="BV35" s="681">
        <v>8.3738849999999996</v>
      </c>
    </row>
    <row r="36" spans="1:74" ht="11.1" customHeight="1" x14ac:dyDescent="0.2">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13.65368503</v>
      </c>
      <c r="AO36" s="680">
        <v>13.563680789999999</v>
      </c>
      <c r="AP36" s="680">
        <v>16.562861689999998</v>
      </c>
      <c r="AQ36" s="680">
        <v>16.396690670000002</v>
      </c>
      <c r="AR36" s="680">
        <v>16.719792429999998</v>
      </c>
      <c r="AS36" s="680">
        <v>18.279543019999998</v>
      </c>
      <c r="AT36" s="680">
        <v>18.140080869999998</v>
      </c>
      <c r="AU36" s="680">
        <v>17.916036389999999</v>
      </c>
      <c r="AV36" s="680">
        <v>17.266442730000001</v>
      </c>
      <c r="AW36" s="680">
        <v>16.90334708</v>
      </c>
      <c r="AX36" s="680">
        <v>17.373531790000001</v>
      </c>
      <c r="AY36" s="680">
        <v>17.869176410000001</v>
      </c>
      <c r="AZ36" s="680">
        <v>15.837975331999999</v>
      </c>
      <c r="BA36" s="681">
        <v>14.640599999999999</v>
      </c>
      <c r="BB36" s="681">
        <v>17.73385</v>
      </c>
      <c r="BC36" s="681">
        <v>17.396799999999999</v>
      </c>
      <c r="BD36" s="681">
        <v>17.76549</v>
      </c>
      <c r="BE36" s="681">
        <v>19.29354</v>
      </c>
      <c r="BF36" s="681">
        <v>19.152899999999999</v>
      </c>
      <c r="BG36" s="681">
        <v>19.055070000000001</v>
      </c>
      <c r="BH36" s="681">
        <v>18.259630000000001</v>
      </c>
      <c r="BI36" s="681">
        <v>17.73742</v>
      </c>
      <c r="BJ36" s="681">
        <v>18.1525</v>
      </c>
      <c r="BK36" s="681">
        <v>18.647369999999999</v>
      </c>
      <c r="BL36" s="681">
        <v>16.534849999999999</v>
      </c>
      <c r="BM36" s="681">
        <v>15.265169999999999</v>
      </c>
      <c r="BN36" s="681">
        <v>18.476600000000001</v>
      </c>
      <c r="BO36" s="681">
        <v>18.1355</v>
      </c>
      <c r="BP36" s="681">
        <v>18.521529999999998</v>
      </c>
      <c r="BQ36" s="681">
        <v>20.123090000000001</v>
      </c>
      <c r="BR36" s="681">
        <v>19.96621</v>
      </c>
      <c r="BS36" s="681">
        <v>19.850960000000001</v>
      </c>
      <c r="BT36" s="681">
        <v>19.019469999999998</v>
      </c>
      <c r="BU36" s="681">
        <v>18.446370000000002</v>
      </c>
      <c r="BV36" s="681">
        <v>18.893450000000001</v>
      </c>
    </row>
    <row r="37" spans="1:74" s="116" customFormat="1" ht="11.1" customHeight="1" x14ac:dyDescent="0.2">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6.5534229699999997</v>
      </c>
      <c r="AN37" s="680">
        <v>6.1640563000000004</v>
      </c>
      <c r="AO37" s="680">
        <v>6.4363107800000003</v>
      </c>
      <c r="AP37" s="680">
        <v>6.5789197899999996</v>
      </c>
      <c r="AQ37" s="680">
        <v>7.2216328399999998</v>
      </c>
      <c r="AR37" s="680">
        <v>7.7578542700000002</v>
      </c>
      <c r="AS37" s="680">
        <v>8.1569774400000004</v>
      </c>
      <c r="AT37" s="680">
        <v>7.8594169100000002</v>
      </c>
      <c r="AU37" s="680">
        <v>7.2240107900000003</v>
      </c>
      <c r="AV37" s="680">
        <v>6.9995486600000003</v>
      </c>
      <c r="AW37" s="680">
        <v>6.6267718599999998</v>
      </c>
      <c r="AX37" s="680">
        <v>6.7717098099999999</v>
      </c>
      <c r="AY37" s="680">
        <v>6.7761605492000001</v>
      </c>
      <c r="AZ37" s="680">
        <v>6.4900805117000004</v>
      </c>
      <c r="BA37" s="681">
        <v>6.5858410000000003</v>
      </c>
      <c r="BB37" s="681">
        <v>6.6442459999999999</v>
      </c>
      <c r="BC37" s="681">
        <v>7.2987000000000002</v>
      </c>
      <c r="BD37" s="681">
        <v>7.8088300000000004</v>
      </c>
      <c r="BE37" s="681">
        <v>8.2252170000000007</v>
      </c>
      <c r="BF37" s="681">
        <v>7.9647079999999999</v>
      </c>
      <c r="BG37" s="681">
        <v>7.356617</v>
      </c>
      <c r="BH37" s="681">
        <v>7.1181089999999996</v>
      </c>
      <c r="BI37" s="681">
        <v>6.7393609999999997</v>
      </c>
      <c r="BJ37" s="681">
        <v>6.8808059999999998</v>
      </c>
      <c r="BK37" s="681">
        <v>6.8780859999999997</v>
      </c>
      <c r="BL37" s="681">
        <v>6.5860849999999997</v>
      </c>
      <c r="BM37" s="681">
        <v>6.6818679999999997</v>
      </c>
      <c r="BN37" s="681">
        <v>6.7458119999999999</v>
      </c>
      <c r="BO37" s="681">
        <v>7.4114699999999996</v>
      </c>
      <c r="BP37" s="681">
        <v>7.9368550000000004</v>
      </c>
      <c r="BQ37" s="681">
        <v>8.3473839999999999</v>
      </c>
      <c r="BR37" s="681">
        <v>8.0802829999999997</v>
      </c>
      <c r="BS37" s="681">
        <v>7.461849</v>
      </c>
      <c r="BT37" s="681">
        <v>7.2166949999999996</v>
      </c>
      <c r="BU37" s="681">
        <v>6.8302649999999998</v>
      </c>
      <c r="BV37" s="681">
        <v>6.9707160000000004</v>
      </c>
    </row>
    <row r="38" spans="1:74" s="116" customFormat="1" ht="11.1" customHeight="1" x14ac:dyDescent="0.2">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6.1931526400000001</v>
      </c>
      <c r="AQ38" s="680">
        <v>7.0067626499999998</v>
      </c>
      <c r="AR38" s="680">
        <v>7.7418726700000002</v>
      </c>
      <c r="AS38" s="680">
        <v>7.7541319199999998</v>
      </c>
      <c r="AT38" s="680">
        <v>7.8786725200000003</v>
      </c>
      <c r="AU38" s="680">
        <v>7.4235589500000003</v>
      </c>
      <c r="AV38" s="680">
        <v>7.0822466400000001</v>
      </c>
      <c r="AW38" s="680">
        <v>6.6918547400000001</v>
      </c>
      <c r="AX38" s="680">
        <v>6.5762865499999998</v>
      </c>
      <c r="AY38" s="680">
        <v>6.3533676661999996</v>
      </c>
      <c r="AZ38" s="680">
        <v>6.0659109090000003</v>
      </c>
      <c r="BA38" s="681">
        <v>6.4761490000000004</v>
      </c>
      <c r="BB38" s="681">
        <v>6.1007709999999999</v>
      </c>
      <c r="BC38" s="681">
        <v>6.8480679999999996</v>
      </c>
      <c r="BD38" s="681">
        <v>7.5128130000000004</v>
      </c>
      <c r="BE38" s="681">
        <v>7.493754</v>
      </c>
      <c r="BF38" s="681">
        <v>7.6388280000000002</v>
      </c>
      <c r="BG38" s="681">
        <v>7.1067400000000003</v>
      </c>
      <c r="BH38" s="681">
        <v>6.6898569999999999</v>
      </c>
      <c r="BI38" s="681">
        <v>6.4606940000000002</v>
      </c>
      <c r="BJ38" s="681">
        <v>6.3435189999999997</v>
      </c>
      <c r="BK38" s="681">
        <v>6.1236550000000003</v>
      </c>
      <c r="BL38" s="681">
        <v>5.8379250000000003</v>
      </c>
      <c r="BM38" s="681">
        <v>6.237552</v>
      </c>
      <c r="BN38" s="681">
        <v>5.8788150000000003</v>
      </c>
      <c r="BO38" s="681">
        <v>6.5969980000000001</v>
      </c>
      <c r="BP38" s="681">
        <v>7.2473109999999998</v>
      </c>
      <c r="BQ38" s="681">
        <v>7.2159849999999999</v>
      </c>
      <c r="BR38" s="681">
        <v>7.3523690000000004</v>
      </c>
      <c r="BS38" s="681">
        <v>6.8258380000000001</v>
      </c>
      <c r="BT38" s="681">
        <v>6.4343620000000001</v>
      </c>
      <c r="BU38" s="681">
        <v>6.2135220000000002</v>
      </c>
      <c r="BV38" s="681">
        <v>6.1151520000000001</v>
      </c>
    </row>
    <row r="39" spans="1:74" s="116" customFormat="1" ht="11.1" customHeight="1" x14ac:dyDescent="0.2">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0.39550208999999997</v>
      </c>
      <c r="AR39" s="680">
        <v>0.37792677000000002</v>
      </c>
      <c r="AS39" s="680">
        <v>0.40675220000000001</v>
      </c>
      <c r="AT39" s="680">
        <v>0.41458673000000001</v>
      </c>
      <c r="AU39" s="680">
        <v>0.3864804</v>
      </c>
      <c r="AV39" s="680">
        <v>0.40859726000000002</v>
      </c>
      <c r="AW39" s="680">
        <v>0.39802254999999997</v>
      </c>
      <c r="AX39" s="680">
        <v>0.39504267999999998</v>
      </c>
      <c r="AY39" s="680">
        <v>0.37351806999999998</v>
      </c>
      <c r="AZ39" s="680">
        <v>0.34207347999999999</v>
      </c>
      <c r="BA39" s="681">
        <v>0.3792102</v>
      </c>
      <c r="BB39" s="681">
        <v>0.37621019999999999</v>
      </c>
      <c r="BC39" s="681">
        <v>0.39205089999999998</v>
      </c>
      <c r="BD39" s="681">
        <v>0.37453069999999999</v>
      </c>
      <c r="BE39" s="681">
        <v>0.40280779999999999</v>
      </c>
      <c r="BF39" s="681">
        <v>0.41268749999999998</v>
      </c>
      <c r="BG39" s="681">
        <v>0.38780750000000003</v>
      </c>
      <c r="BH39" s="681">
        <v>0.40715879999999999</v>
      </c>
      <c r="BI39" s="681">
        <v>0.39628590000000002</v>
      </c>
      <c r="BJ39" s="681">
        <v>0.3936673</v>
      </c>
      <c r="BK39" s="681">
        <v>0.37128299999999997</v>
      </c>
      <c r="BL39" s="681">
        <v>0.34012399999999998</v>
      </c>
      <c r="BM39" s="681">
        <v>0.37739289999999998</v>
      </c>
      <c r="BN39" s="681">
        <v>0.37536839999999999</v>
      </c>
      <c r="BO39" s="681">
        <v>0.39152799999999999</v>
      </c>
      <c r="BP39" s="681">
        <v>0.3741757</v>
      </c>
      <c r="BQ39" s="681">
        <v>0.40231869999999997</v>
      </c>
      <c r="BR39" s="681">
        <v>0.41215889999999999</v>
      </c>
      <c r="BS39" s="681">
        <v>0.3872468</v>
      </c>
      <c r="BT39" s="681">
        <v>0.40650710000000001</v>
      </c>
      <c r="BU39" s="681">
        <v>0.39556720000000001</v>
      </c>
      <c r="BV39" s="681">
        <v>0.39284649999999999</v>
      </c>
    </row>
    <row r="40" spans="1:74" s="116" customFormat="1" ht="11.1" customHeight="1" x14ac:dyDescent="0.2">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79.104377450000001</v>
      </c>
      <c r="AN40" s="680">
        <v>73.137737509999994</v>
      </c>
      <c r="AO40" s="680">
        <v>76.293216650000005</v>
      </c>
      <c r="AP40" s="680">
        <v>78.736037539999998</v>
      </c>
      <c r="AQ40" s="680">
        <v>82.650548290000003</v>
      </c>
      <c r="AR40" s="680">
        <v>85.300746709999999</v>
      </c>
      <c r="AS40" s="680">
        <v>89.391030169999993</v>
      </c>
      <c r="AT40" s="680">
        <v>90.176208619999997</v>
      </c>
      <c r="AU40" s="680">
        <v>84.825103080000005</v>
      </c>
      <c r="AV40" s="680">
        <v>84.035941559999998</v>
      </c>
      <c r="AW40" s="680">
        <v>81.528277970000005</v>
      </c>
      <c r="AX40" s="680">
        <v>81.618125280000001</v>
      </c>
      <c r="AY40" s="680">
        <v>84.275389253</v>
      </c>
      <c r="AZ40" s="680">
        <v>79.574137824000005</v>
      </c>
      <c r="BA40" s="681">
        <v>79.95917</v>
      </c>
      <c r="BB40" s="681">
        <v>81.563410000000005</v>
      </c>
      <c r="BC40" s="681">
        <v>84.991500000000002</v>
      </c>
      <c r="BD40" s="681">
        <v>87.531319999999994</v>
      </c>
      <c r="BE40" s="681">
        <v>91.270870000000002</v>
      </c>
      <c r="BF40" s="681">
        <v>92.421229999999994</v>
      </c>
      <c r="BG40" s="681">
        <v>87.549639999999997</v>
      </c>
      <c r="BH40" s="681">
        <v>85.706580000000002</v>
      </c>
      <c r="BI40" s="681">
        <v>82.90849</v>
      </c>
      <c r="BJ40" s="681">
        <v>83.115290000000002</v>
      </c>
      <c r="BK40" s="681">
        <v>85.706130000000002</v>
      </c>
      <c r="BL40" s="681">
        <v>80.860659999999996</v>
      </c>
      <c r="BM40" s="681">
        <v>81.163600000000002</v>
      </c>
      <c r="BN40" s="681">
        <v>83.003</v>
      </c>
      <c r="BO40" s="681">
        <v>86.474029999999999</v>
      </c>
      <c r="BP40" s="681">
        <v>89.060929999999999</v>
      </c>
      <c r="BQ40" s="681">
        <v>92.845039999999997</v>
      </c>
      <c r="BR40" s="681">
        <v>93.964569999999995</v>
      </c>
      <c r="BS40" s="681">
        <v>88.996880000000004</v>
      </c>
      <c r="BT40" s="681">
        <v>87.137020000000007</v>
      </c>
      <c r="BU40" s="681">
        <v>84.262810000000002</v>
      </c>
      <c r="BV40" s="681">
        <v>84.502669999999995</v>
      </c>
    </row>
    <row r="41" spans="1:74" s="116" customFormat="1" ht="11.1" customHeight="1" x14ac:dyDescent="0.2">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 customHeight="1" x14ac:dyDescent="0.2">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10.042352790000001</v>
      </c>
      <c r="AN42" s="686">
        <v>9.3930420600000009</v>
      </c>
      <c r="AO42" s="686">
        <v>9.0739596099999993</v>
      </c>
      <c r="AP42" s="686">
        <v>8.2958798399999996</v>
      </c>
      <c r="AQ42" s="686">
        <v>8.2539906500000004</v>
      </c>
      <c r="AR42" s="686">
        <v>10.087234929999999</v>
      </c>
      <c r="AS42" s="686">
        <v>10.45002363</v>
      </c>
      <c r="AT42" s="686">
        <v>11.348184850000001</v>
      </c>
      <c r="AU42" s="686">
        <v>9.9351988799999997</v>
      </c>
      <c r="AV42" s="686">
        <v>8.5619654900000004</v>
      </c>
      <c r="AW42" s="686">
        <v>8.6195695400000005</v>
      </c>
      <c r="AX42" s="686">
        <v>9.3506261399999993</v>
      </c>
      <c r="AY42" s="686">
        <v>10.69499637</v>
      </c>
      <c r="AZ42" s="686">
        <v>9.4448603181999999</v>
      </c>
      <c r="BA42" s="687">
        <v>9.0451010000000007</v>
      </c>
      <c r="BB42" s="687">
        <v>8.3307059999999993</v>
      </c>
      <c r="BC42" s="687">
        <v>8.1991479999999992</v>
      </c>
      <c r="BD42" s="687">
        <v>9.4625769999999996</v>
      </c>
      <c r="BE42" s="687">
        <v>10.794280000000001</v>
      </c>
      <c r="BF42" s="687">
        <v>11.052479999999999</v>
      </c>
      <c r="BG42" s="687">
        <v>9.5692950000000003</v>
      </c>
      <c r="BH42" s="687">
        <v>8.5792889999999993</v>
      </c>
      <c r="BI42" s="687">
        <v>8.6138169999999992</v>
      </c>
      <c r="BJ42" s="687">
        <v>9.5414790000000007</v>
      </c>
      <c r="BK42" s="687">
        <v>10.521699999999999</v>
      </c>
      <c r="BL42" s="687">
        <v>9.4707480000000004</v>
      </c>
      <c r="BM42" s="687">
        <v>8.9704060000000005</v>
      </c>
      <c r="BN42" s="687">
        <v>8.2730350000000001</v>
      </c>
      <c r="BO42" s="687">
        <v>8.1502809999999997</v>
      </c>
      <c r="BP42" s="687">
        <v>9.4476990000000001</v>
      </c>
      <c r="BQ42" s="687">
        <v>10.77941</v>
      </c>
      <c r="BR42" s="687">
        <v>11.036350000000001</v>
      </c>
      <c r="BS42" s="687">
        <v>9.5553539999999995</v>
      </c>
      <c r="BT42" s="687">
        <v>8.5641839999999991</v>
      </c>
      <c r="BU42" s="687">
        <v>8.6020660000000007</v>
      </c>
      <c r="BV42" s="687">
        <v>9.5498379999999994</v>
      </c>
    </row>
    <row r="43" spans="1:74" s="116" customFormat="1" ht="11.1" customHeight="1" x14ac:dyDescent="0.2">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30.859132649999999</v>
      </c>
      <c r="AN43" s="686">
        <v>29.814996260000001</v>
      </c>
      <c r="AO43" s="686">
        <v>28.441347400000001</v>
      </c>
      <c r="AP43" s="686">
        <v>25.463554810000002</v>
      </c>
      <c r="AQ43" s="686">
        <v>25.985181470000001</v>
      </c>
      <c r="AR43" s="686">
        <v>30.807099109999999</v>
      </c>
      <c r="AS43" s="686">
        <v>35.146271030000001</v>
      </c>
      <c r="AT43" s="686">
        <v>35.68314341</v>
      </c>
      <c r="AU43" s="686">
        <v>30.98132017</v>
      </c>
      <c r="AV43" s="686">
        <v>27.265099939999999</v>
      </c>
      <c r="AW43" s="686">
        <v>26.945062629999999</v>
      </c>
      <c r="AX43" s="686">
        <v>29.466480000000001</v>
      </c>
      <c r="AY43" s="686">
        <v>32.922699973999997</v>
      </c>
      <c r="AZ43" s="686">
        <v>29.977476403000001</v>
      </c>
      <c r="BA43" s="687">
        <v>28.621459999999999</v>
      </c>
      <c r="BB43" s="687">
        <v>26.006699999999999</v>
      </c>
      <c r="BC43" s="687">
        <v>26.170159999999999</v>
      </c>
      <c r="BD43" s="687">
        <v>29.74061</v>
      </c>
      <c r="BE43" s="687">
        <v>35.21264</v>
      </c>
      <c r="BF43" s="687">
        <v>34.829369999999997</v>
      </c>
      <c r="BG43" s="687">
        <v>30.582879999999999</v>
      </c>
      <c r="BH43" s="687">
        <v>27.560140000000001</v>
      </c>
      <c r="BI43" s="687">
        <v>26.962990000000001</v>
      </c>
      <c r="BJ43" s="687">
        <v>29.829049999999999</v>
      </c>
      <c r="BK43" s="687">
        <v>32.560389999999998</v>
      </c>
      <c r="BL43" s="687">
        <v>30.13644</v>
      </c>
      <c r="BM43" s="687">
        <v>28.81306</v>
      </c>
      <c r="BN43" s="687">
        <v>26.18948</v>
      </c>
      <c r="BO43" s="687">
        <v>26.348769999999998</v>
      </c>
      <c r="BP43" s="687">
        <v>29.928129999999999</v>
      </c>
      <c r="BQ43" s="687">
        <v>35.415039999999998</v>
      </c>
      <c r="BR43" s="687">
        <v>35.021500000000003</v>
      </c>
      <c r="BS43" s="687">
        <v>30.738250000000001</v>
      </c>
      <c r="BT43" s="687">
        <v>27.69529</v>
      </c>
      <c r="BU43" s="687">
        <v>27.084140000000001</v>
      </c>
      <c r="BV43" s="687">
        <v>29.946529999999999</v>
      </c>
    </row>
    <row r="44" spans="1:74" s="116" customFormat="1" ht="11.1" customHeight="1" x14ac:dyDescent="0.2">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47.234748119999999</v>
      </c>
      <c r="AN44" s="686">
        <v>45.756995879999998</v>
      </c>
      <c r="AO44" s="686">
        <v>43.441945140000001</v>
      </c>
      <c r="AP44" s="686">
        <v>39.914012450000001</v>
      </c>
      <c r="AQ44" s="686">
        <v>42.469519460000001</v>
      </c>
      <c r="AR44" s="686">
        <v>49.300122379999998</v>
      </c>
      <c r="AS44" s="686">
        <v>52.687544279999997</v>
      </c>
      <c r="AT44" s="686">
        <v>55.309477860000001</v>
      </c>
      <c r="AU44" s="686">
        <v>45.978443779999999</v>
      </c>
      <c r="AV44" s="686">
        <v>43.260018289999998</v>
      </c>
      <c r="AW44" s="686">
        <v>42.739795860000001</v>
      </c>
      <c r="AX44" s="686">
        <v>45.297426199999997</v>
      </c>
      <c r="AY44" s="686">
        <v>50.684991650000001</v>
      </c>
      <c r="AZ44" s="686">
        <v>45.122682965000003</v>
      </c>
      <c r="BA44" s="687">
        <v>45.053429999999999</v>
      </c>
      <c r="BB44" s="687">
        <v>40.532130000000002</v>
      </c>
      <c r="BC44" s="687">
        <v>43.105420000000002</v>
      </c>
      <c r="BD44" s="687">
        <v>47.715290000000003</v>
      </c>
      <c r="BE44" s="687">
        <v>53.936259999999997</v>
      </c>
      <c r="BF44" s="687">
        <v>53.067529999999998</v>
      </c>
      <c r="BG44" s="687">
        <v>45.762459999999997</v>
      </c>
      <c r="BH44" s="687">
        <v>43.629390000000001</v>
      </c>
      <c r="BI44" s="687">
        <v>43.472920000000002</v>
      </c>
      <c r="BJ44" s="687">
        <v>46.394359999999999</v>
      </c>
      <c r="BK44" s="687">
        <v>49.957450000000001</v>
      </c>
      <c r="BL44" s="687">
        <v>45.167960000000001</v>
      </c>
      <c r="BM44" s="687">
        <v>45.51052</v>
      </c>
      <c r="BN44" s="687">
        <v>41.021949999999997</v>
      </c>
      <c r="BO44" s="687">
        <v>43.539560000000002</v>
      </c>
      <c r="BP44" s="687">
        <v>48.231299999999997</v>
      </c>
      <c r="BQ44" s="687">
        <v>54.500749999999996</v>
      </c>
      <c r="BR44" s="687">
        <v>53.613990000000001</v>
      </c>
      <c r="BS44" s="687">
        <v>46.223979999999997</v>
      </c>
      <c r="BT44" s="687">
        <v>44.060639999999999</v>
      </c>
      <c r="BU44" s="687">
        <v>43.901400000000002</v>
      </c>
      <c r="BV44" s="687">
        <v>46.804499999999997</v>
      </c>
    </row>
    <row r="45" spans="1:74" s="116" customFormat="1" ht="11.1" customHeight="1" x14ac:dyDescent="0.2">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26.394749969999999</v>
      </c>
      <c r="AN45" s="686">
        <v>26.419395210000001</v>
      </c>
      <c r="AO45" s="686">
        <v>24.145828179999999</v>
      </c>
      <c r="AP45" s="686">
        <v>21.904031280000002</v>
      </c>
      <c r="AQ45" s="686">
        <v>22.65511206</v>
      </c>
      <c r="AR45" s="686">
        <v>27.017712410000001</v>
      </c>
      <c r="AS45" s="686">
        <v>29.22186198</v>
      </c>
      <c r="AT45" s="686">
        <v>29.77155715</v>
      </c>
      <c r="AU45" s="686">
        <v>25.639299130000001</v>
      </c>
      <c r="AV45" s="686">
        <v>23.54244559</v>
      </c>
      <c r="AW45" s="686">
        <v>23.491070449999999</v>
      </c>
      <c r="AX45" s="686">
        <v>25.61484849</v>
      </c>
      <c r="AY45" s="686">
        <v>28.489000731000001</v>
      </c>
      <c r="AZ45" s="686">
        <v>26.359297027</v>
      </c>
      <c r="BA45" s="687">
        <v>25.389250000000001</v>
      </c>
      <c r="BB45" s="687">
        <v>22.797979999999999</v>
      </c>
      <c r="BC45" s="687">
        <v>23.806090000000001</v>
      </c>
      <c r="BD45" s="687">
        <v>27.01971</v>
      </c>
      <c r="BE45" s="687">
        <v>30.493819999999999</v>
      </c>
      <c r="BF45" s="687">
        <v>29.950510000000001</v>
      </c>
      <c r="BG45" s="687">
        <v>25.95675</v>
      </c>
      <c r="BH45" s="687">
        <v>24.728739999999998</v>
      </c>
      <c r="BI45" s="687">
        <v>24.86842</v>
      </c>
      <c r="BJ45" s="687">
        <v>26.573350000000001</v>
      </c>
      <c r="BK45" s="687">
        <v>28.463730000000002</v>
      </c>
      <c r="BL45" s="687">
        <v>26.542680000000001</v>
      </c>
      <c r="BM45" s="687">
        <v>26.136399999999998</v>
      </c>
      <c r="BN45" s="687">
        <v>23.518070000000002</v>
      </c>
      <c r="BO45" s="687">
        <v>24.429069999999999</v>
      </c>
      <c r="BP45" s="687">
        <v>27.477920000000001</v>
      </c>
      <c r="BQ45" s="687">
        <v>30.973240000000001</v>
      </c>
      <c r="BR45" s="687">
        <v>30.37378</v>
      </c>
      <c r="BS45" s="687">
        <v>26.286210000000001</v>
      </c>
      <c r="BT45" s="687">
        <v>25.008040000000001</v>
      </c>
      <c r="BU45" s="687">
        <v>25.142869999999998</v>
      </c>
      <c r="BV45" s="687">
        <v>26.986560000000001</v>
      </c>
    </row>
    <row r="46" spans="1:74" s="116" customFormat="1" ht="11.1" customHeight="1" x14ac:dyDescent="0.2">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71.053491769999994</v>
      </c>
      <c r="AN46" s="686">
        <v>65.818178979999999</v>
      </c>
      <c r="AO46" s="686">
        <v>62.829011530000002</v>
      </c>
      <c r="AP46" s="686">
        <v>59.699799630000001</v>
      </c>
      <c r="AQ46" s="686">
        <v>65.027334490000001</v>
      </c>
      <c r="AR46" s="686">
        <v>73.843505070000006</v>
      </c>
      <c r="AS46" s="686">
        <v>82.262014539999996</v>
      </c>
      <c r="AT46" s="686">
        <v>83.812069410000007</v>
      </c>
      <c r="AU46" s="686">
        <v>73.530028610000002</v>
      </c>
      <c r="AV46" s="686">
        <v>66.931446530000002</v>
      </c>
      <c r="AW46" s="686">
        <v>62.229411450000001</v>
      </c>
      <c r="AX46" s="686">
        <v>65.697122250000007</v>
      </c>
      <c r="AY46" s="686">
        <v>74.709994017</v>
      </c>
      <c r="AZ46" s="686">
        <v>65.249263197999994</v>
      </c>
      <c r="BA46" s="687">
        <v>63.196100000000001</v>
      </c>
      <c r="BB46" s="687">
        <v>60.431100000000001</v>
      </c>
      <c r="BC46" s="687">
        <v>65.998140000000006</v>
      </c>
      <c r="BD46" s="687">
        <v>75.503039999999999</v>
      </c>
      <c r="BE46" s="687">
        <v>84.943879999999993</v>
      </c>
      <c r="BF46" s="687">
        <v>83.986429999999999</v>
      </c>
      <c r="BG46" s="687">
        <v>74.604839999999996</v>
      </c>
      <c r="BH46" s="687">
        <v>67.001670000000004</v>
      </c>
      <c r="BI46" s="687">
        <v>62.574399999999997</v>
      </c>
      <c r="BJ46" s="687">
        <v>67.176739999999995</v>
      </c>
      <c r="BK46" s="687">
        <v>72.998099999999994</v>
      </c>
      <c r="BL46" s="687">
        <v>67.242199999999997</v>
      </c>
      <c r="BM46" s="687">
        <v>64.546189999999996</v>
      </c>
      <c r="BN46" s="687">
        <v>61.333599999999997</v>
      </c>
      <c r="BO46" s="687">
        <v>66.935289999999995</v>
      </c>
      <c r="BP46" s="687">
        <v>76.283339999999995</v>
      </c>
      <c r="BQ46" s="687">
        <v>85.819339999999997</v>
      </c>
      <c r="BR46" s="687">
        <v>84.813519999999997</v>
      </c>
      <c r="BS46" s="687">
        <v>75.328119999999998</v>
      </c>
      <c r="BT46" s="687">
        <v>67.938980000000001</v>
      </c>
      <c r="BU46" s="687">
        <v>63.452710000000003</v>
      </c>
      <c r="BV46" s="687">
        <v>68.115359999999995</v>
      </c>
    </row>
    <row r="47" spans="1:74" s="116" customFormat="1" ht="11.1" customHeight="1" x14ac:dyDescent="0.2">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27.476186890000001</v>
      </c>
      <c r="AN47" s="686">
        <v>26.06845732</v>
      </c>
      <c r="AO47" s="686">
        <v>24.297445710000002</v>
      </c>
      <c r="AP47" s="686">
        <v>22.152932509999999</v>
      </c>
      <c r="AQ47" s="686">
        <v>23.035905929999998</v>
      </c>
      <c r="AR47" s="686">
        <v>26.569852439999998</v>
      </c>
      <c r="AS47" s="686">
        <v>29.58051322</v>
      </c>
      <c r="AT47" s="686">
        <v>30.649500159999999</v>
      </c>
      <c r="AU47" s="686">
        <v>27.55194535</v>
      </c>
      <c r="AV47" s="686">
        <v>24.231682889999998</v>
      </c>
      <c r="AW47" s="686">
        <v>23.252910539999998</v>
      </c>
      <c r="AX47" s="686">
        <v>24.366188090000001</v>
      </c>
      <c r="AY47" s="686">
        <v>28.364996709</v>
      </c>
      <c r="AZ47" s="686">
        <v>26.099746400000001</v>
      </c>
      <c r="BA47" s="687">
        <v>24.602440000000001</v>
      </c>
      <c r="BB47" s="687">
        <v>22.762709999999998</v>
      </c>
      <c r="BC47" s="687">
        <v>23.929189999999998</v>
      </c>
      <c r="BD47" s="687">
        <v>27.488019999999999</v>
      </c>
      <c r="BE47" s="687">
        <v>30.556570000000001</v>
      </c>
      <c r="BF47" s="687">
        <v>31.016690000000001</v>
      </c>
      <c r="BG47" s="687">
        <v>28.157679999999999</v>
      </c>
      <c r="BH47" s="687">
        <v>24.602260000000001</v>
      </c>
      <c r="BI47" s="687">
        <v>23.232949999999999</v>
      </c>
      <c r="BJ47" s="687">
        <v>25.222270000000002</v>
      </c>
      <c r="BK47" s="687">
        <v>28.729559999999999</v>
      </c>
      <c r="BL47" s="687">
        <v>26.383330000000001</v>
      </c>
      <c r="BM47" s="687">
        <v>24.895150000000001</v>
      </c>
      <c r="BN47" s="687">
        <v>23.052530000000001</v>
      </c>
      <c r="BO47" s="687">
        <v>24.15823</v>
      </c>
      <c r="BP47" s="687">
        <v>27.572980000000001</v>
      </c>
      <c r="BQ47" s="687">
        <v>30.670770000000001</v>
      </c>
      <c r="BR47" s="687">
        <v>31.11073</v>
      </c>
      <c r="BS47" s="687">
        <v>28.221830000000001</v>
      </c>
      <c r="BT47" s="687">
        <v>24.730440000000002</v>
      </c>
      <c r="BU47" s="687">
        <v>23.347010000000001</v>
      </c>
      <c r="BV47" s="687">
        <v>25.422360000000001</v>
      </c>
    </row>
    <row r="48" spans="1:74" s="116" customFormat="1" ht="11.1" customHeight="1" x14ac:dyDescent="0.2">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52.512038130000001</v>
      </c>
      <c r="AN48" s="686">
        <v>45.384069609999997</v>
      </c>
      <c r="AO48" s="686">
        <v>45.485246439999997</v>
      </c>
      <c r="AP48" s="686">
        <v>45.686498319999998</v>
      </c>
      <c r="AQ48" s="686">
        <v>48.035121889999999</v>
      </c>
      <c r="AR48" s="686">
        <v>56.513001670000001</v>
      </c>
      <c r="AS48" s="686">
        <v>63.137884030000002</v>
      </c>
      <c r="AT48" s="686">
        <v>64.974078280000001</v>
      </c>
      <c r="AU48" s="686">
        <v>61.111083780000001</v>
      </c>
      <c r="AV48" s="686">
        <v>52.8653938</v>
      </c>
      <c r="AW48" s="686">
        <v>46.890281719999997</v>
      </c>
      <c r="AX48" s="686">
        <v>48.793392220000001</v>
      </c>
      <c r="AY48" s="686">
        <v>54.405004834000003</v>
      </c>
      <c r="AZ48" s="686">
        <v>47.607078989000001</v>
      </c>
      <c r="BA48" s="687">
        <v>45.54233</v>
      </c>
      <c r="BB48" s="687">
        <v>47.904629999999997</v>
      </c>
      <c r="BC48" s="687">
        <v>50.946849999999998</v>
      </c>
      <c r="BD48" s="687">
        <v>59.562359999999998</v>
      </c>
      <c r="BE48" s="687">
        <v>66.633269999999996</v>
      </c>
      <c r="BF48" s="687">
        <v>67.769319999999993</v>
      </c>
      <c r="BG48" s="687">
        <v>62.534129999999998</v>
      </c>
      <c r="BH48" s="687">
        <v>54.01005</v>
      </c>
      <c r="BI48" s="687">
        <v>47.799840000000003</v>
      </c>
      <c r="BJ48" s="687">
        <v>51.626579999999997</v>
      </c>
      <c r="BK48" s="687">
        <v>56.084569999999999</v>
      </c>
      <c r="BL48" s="687">
        <v>48.95194</v>
      </c>
      <c r="BM48" s="687">
        <v>46.364800000000002</v>
      </c>
      <c r="BN48" s="687">
        <v>49.330100000000002</v>
      </c>
      <c r="BO48" s="687">
        <v>51.966880000000003</v>
      </c>
      <c r="BP48" s="687">
        <v>60.384230000000002</v>
      </c>
      <c r="BQ48" s="687">
        <v>68.041790000000006</v>
      </c>
      <c r="BR48" s="687">
        <v>69.155630000000002</v>
      </c>
      <c r="BS48" s="687">
        <v>63.809159999999999</v>
      </c>
      <c r="BT48" s="687">
        <v>55.29551</v>
      </c>
      <c r="BU48" s="687">
        <v>48.936399999999999</v>
      </c>
      <c r="BV48" s="687">
        <v>53.241370000000003</v>
      </c>
    </row>
    <row r="49" spans="1:74" s="116" customFormat="1" ht="11.1" customHeight="1" x14ac:dyDescent="0.2">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22.908745029999999</v>
      </c>
      <c r="AN49" s="686">
        <v>20.609367769999999</v>
      </c>
      <c r="AO49" s="686">
        <v>21.347809760000001</v>
      </c>
      <c r="AP49" s="686">
        <v>21.206384100000001</v>
      </c>
      <c r="AQ49" s="686">
        <v>23.46494367</v>
      </c>
      <c r="AR49" s="686">
        <v>28.593258280000001</v>
      </c>
      <c r="AS49" s="686">
        <v>31.190182279999998</v>
      </c>
      <c r="AT49" s="686">
        <v>29.927347300000001</v>
      </c>
      <c r="AU49" s="686">
        <v>26.14322847</v>
      </c>
      <c r="AV49" s="686">
        <v>22.153434449999999</v>
      </c>
      <c r="AW49" s="686">
        <v>20.94536969</v>
      </c>
      <c r="AX49" s="686">
        <v>22.87845987</v>
      </c>
      <c r="AY49" s="686">
        <v>23.466999781999998</v>
      </c>
      <c r="AZ49" s="686">
        <v>21.316581596999999</v>
      </c>
      <c r="BA49" s="687">
        <v>21.697120000000002</v>
      </c>
      <c r="BB49" s="687">
        <v>21.17906</v>
      </c>
      <c r="BC49" s="687">
        <v>23.389679999999998</v>
      </c>
      <c r="BD49" s="687">
        <v>27.3416</v>
      </c>
      <c r="BE49" s="687">
        <v>30.968450000000001</v>
      </c>
      <c r="BF49" s="687">
        <v>30.414269999999998</v>
      </c>
      <c r="BG49" s="687">
        <v>26.311979999999998</v>
      </c>
      <c r="BH49" s="687">
        <v>22.86035</v>
      </c>
      <c r="BI49" s="687">
        <v>21.357800000000001</v>
      </c>
      <c r="BJ49" s="687">
        <v>23.155159999999999</v>
      </c>
      <c r="BK49" s="687">
        <v>23.729389999999999</v>
      </c>
      <c r="BL49" s="687">
        <v>21.544260000000001</v>
      </c>
      <c r="BM49" s="687">
        <v>21.97598</v>
      </c>
      <c r="BN49" s="687">
        <v>21.4846</v>
      </c>
      <c r="BO49" s="687">
        <v>23.727519999999998</v>
      </c>
      <c r="BP49" s="687">
        <v>27.78163</v>
      </c>
      <c r="BQ49" s="687">
        <v>31.45702</v>
      </c>
      <c r="BR49" s="687">
        <v>30.883800000000001</v>
      </c>
      <c r="BS49" s="687">
        <v>26.700330000000001</v>
      </c>
      <c r="BT49" s="687">
        <v>23.13</v>
      </c>
      <c r="BU49" s="687">
        <v>21.602989999999998</v>
      </c>
      <c r="BV49" s="687">
        <v>23.469619999999999</v>
      </c>
    </row>
    <row r="50" spans="1:74" s="116" customFormat="1" ht="11.1" customHeight="1" x14ac:dyDescent="0.2">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31.189622190000001</v>
      </c>
      <c r="AN50" s="686">
        <v>28.280823420000001</v>
      </c>
      <c r="AO50" s="686">
        <v>33.06973824</v>
      </c>
      <c r="AP50" s="686">
        <v>26.125652160000001</v>
      </c>
      <c r="AQ50" s="686">
        <v>28.901364430000001</v>
      </c>
      <c r="AR50" s="686">
        <v>33.606015169999999</v>
      </c>
      <c r="AS50" s="686">
        <v>37.746520279999999</v>
      </c>
      <c r="AT50" s="686">
        <v>37.647755910000001</v>
      </c>
      <c r="AU50" s="686">
        <v>33.924443510000003</v>
      </c>
      <c r="AV50" s="686">
        <v>31.231492119999999</v>
      </c>
      <c r="AW50" s="686">
        <v>29.95412439</v>
      </c>
      <c r="AX50" s="686">
        <v>33.779741629999997</v>
      </c>
      <c r="AY50" s="686">
        <v>33.232003904999999</v>
      </c>
      <c r="AZ50" s="686">
        <v>28.997721504000001</v>
      </c>
      <c r="BA50" s="687">
        <v>32.006</v>
      </c>
      <c r="BB50" s="687">
        <v>26.530470000000001</v>
      </c>
      <c r="BC50" s="687">
        <v>28.597339999999999</v>
      </c>
      <c r="BD50" s="687">
        <v>32.916899999999998</v>
      </c>
      <c r="BE50" s="687">
        <v>35.361530000000002</v>
      </c>
      <c r="BF50" s="687">
        <v>36.326459999999997</v>
      </c>
      <c r="BG50" s="687">
        <v>33.263370000000002</v>
      </c>
      <c r="BH50" s="687">
        <v>31.148009999999999</v>
      </c>
      <c r="BI50" s="687">
        <v>29.473289999999999</v>
      </c>
      <c r="BJ50" s="687">
        <v>32.934640000000002</v>
      </c>
      <c r="BK50" s="687">
        <v>32.976750000000003</v>
      </c>
      <c r="BL50" s="687">
        <v>29.431850000000001</v>
      </c>
      <c r="BM50" s="687">
        <v>31.930710000000001</v>
      </c>
      <c r="BN50" s="687">
        <v>26.291239999999998</v>
      </c>
      <c r="BO50" s="687">
        <v>28.265280000000001</v>
      </c>
      <c r="BP50" s="687">
        <v>32.651029999999999</v>
      </c>
      <c r="BQ50" s="687">
        <v>35.080889999999997</v>
      </c>
      <c r="BR50" s="687">
        <v>36.01726</v>
      </c>
      <c r="BS50" s="687">
        <v>32.939630000000001</v>
      </c>
      <c r="BT50" s="687">
        <v>30.837409999999998</v>
      </c>
      <c r="BU50" s="687">
        <v>29.163350000000001</v>
      </c>
      <c r="BV50" s="687">
        <v>32.635300000000001</v>
      </c>
    </row>
    <row r="51" spans="1:74" s="116" customFormat="1" ht="11.25" customHeight="1" x14ac:dyDescent="0.2">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1.1429540300000001</v>
      </c>
      <c r="AO51" s="686">
        <v>1.2458027700000001</v>
      </c>
      <c r="AP51" s="686">
        <v>1.17380796</v>
      </c>
      <c r="AQ51" s="686">
        <v>1.2125019500000001</v>
      </c>
      <c r="AR51" s="686">
        <v>1.1939374300000001</v>
      </c>
      <c r="AS51" s="686">
        <v>1.2557082500000001</v>
      </c>
      <c r="AT51" s="686">
        <v>1.2757257799999999</v>
      </c>
      <c r="AU51" s="686">
        <v>1.2183078700000001</v>
      </c>
      <c r="AV51" s="686">
        <v>1.2669787100000001</v>
      </c>
      <c r="AW51" s="686">
        <v>1.29239164</v>
      </c>
      <c r="AX51" s="686">
        <v>1.3369470299999999</v>
      </c>
      <c r="AY51" s="686">
        <v>1.2855368300000001</v>
      </c>
      <c r="AZ51" s="686">
        <v>1.1707365599999999</v>
      </c>
      <c r="BA51" s="687">
        <v>1.247274</v>
      </c>
      <c r="BB51" s="687">
        <v>1.2022349999999999</v>
      </c>
      <c r="BC51" s="687">
        <v>1.221401</v>
      </c>
      <c r="BD51" s="687">
        <v>1.1989320000000001</v>
      </c>
      <c r="BE51" s="687">
        <v>1.268041</v>
      </c>
      <c r="BF51" s="687">
        <v>1.299067</v>
      </c>
      <c r="BG51" s="687">
        <v>1.2464440000000001</v>
      </c>
      <c r="BH51" s="687">
        <v>1.3025450000000001</v>
      </c>
      <c r="BI51" s="687">
        <v>1.289747</v>
      </c>
      <c r="BJ51" s="687">
        <v>1.3235589999999999</v>
      </c>
      <c r="BK51" s="687">
        <v>1.2888630000000001</v>
      </c>
      <c r="BL51" s="687">
        <v>1.169381</v>
      </c>
      <c r="BM51" s="687">
        <v>1.2494620000000001</v>
      </c>
      <c r="BN51" s="687">
        <v>1.2065459999999999</v>
      </c>
      <c r="BO51" s="687">
        <v>1.2270589999999999</v>
      </c>
      <c r="BP51" s="687">
        <v>1.2050110000000001</v>
      </c>
      <c r="BQ51" s="687">
        <v>1.274824</v>
      </c>
      <c r="BR51" s="687">
        <v>1.306459</v>
      </c>
      <c r="BS51" s="687">
        <v>1.254121</v>
      </c>
      <c r="BT51" s="687">
        <v>1.3096639999999999</v>
      </c>
      <c r="BU51" s="687">
        <v>1.2965869999999999</v>
      </c>
      <c r="BV51" s="687">
        <v>1.3418639999999999</v>
      </c>
    </row>
    <row r="52" spans="1:74" s="116" customFormat="1" ht="11.1" customHeight="1" x14ac:dyDescent="0.2">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320.93564132</v>
      </c>
      <c r="AN52" s="688">
        <v>298.68828053999999</v>
      </c>
      <c r="AO52" s="688">
        <v>293.37813476999997</v>
      </c>
      <c r="AP52" s="688">
        <v>271.62255305000002</v>
      </c>
      <c r="AQ52" s="688">
        <v>289.04097601000001</v>
      </c>
      <c r="AR52" s="688">
        <v>337.53173887999998</v>
      </c>
      <c r="AS52" s="688">
        <v>372.67852352</v>
      </c>
      <c r="AT52" s="688">
        <v>380.39884010999998</v>
      </c>
      <c r="AU52" s="688">
        <v>336.01329953999999</v>
      </c>
      <c r="AV52" s="688">
        <v>301.30995781000001</v>
      </c>
      <c r="AW52" s="688">
        <v>286.35998790000002</v>
      </c>
      <c r="AX52" s="688">
        <v>306.58123191999999</v>
      </c>
      <c r="AY52" s="688">
        <v>338.25622479999998</v>
      </c>
      <c r="AZ52" s="688">
        <v>301.34544496000001</v>
      </c>
      <c r="BA52" s="689">
        <v>296.40050000000002</v>
      </c>
      <c r="BB52" s="689">
        <v>277.67770000000002</v>
      </c>
      <c r="BC52" s="689">
        <v>295.36340000000001</v>
      </c>
      <c r="BD52" s="689">
        <v>337.94909999999999</v>
      </c>
      <c r="BE52" s="689">
        <v>380.1687</v>
      </c>
      <c r="BF52" s="689">
        <v>379.71210000000002</v>
      </c>
      <c r="BG52" s="689">
        <v>337.9898</v>
      </c>
      <c r="BH52" s="689">
        <v>305.42239999999998</v>
      </c>
      <c r="BI52" s="689">
        <v>289.64620000000002</v>
      </c>
      <c r="BJ52" s="689">
        <v>313.77719999999999</v>
      </c>
      <c r="BK52" s="689">
        <v>337.31049999999999</v>
      </c>
      <c r="BL52" s="689">
        <v>306.04079999999999</v>
      </c>
      <c r="BM52" s="689">
        <v>300.39269999999999</v>
      </c>
      <c r="BN52" s="689">
        <v>281.7011</v>
      </c>
      <c r="BO52" s="689">
        <v>298.74790000000002</v>
      </c>
      <c r="BP52" s="689">
        <v>340.9633</v>
      </c>
      <c r="BQ52" s="689">
        <v>384.01310000000001</v>
      </c>
      <c r="BR52" s="689">
        <v>383.33300000000003</v>
      </c>
      <c r="BS52" s="689">
        <v>341.05700000000002</v>
      </c>
      <c r="BT52" s="689">
        <v>308.5702</v>
      </c>
      <c r="BU52" s="689">
        <v>292.52949999999998</v>
      </c>
      <c r="BV52" s="689">
        <v>317.51330000000002</v>
      </c>
    </row>
    <row r="53" spans="1:74" s="420" customFormat="1" ht="12" customHeight="1" x14ac:dyDescent="0.2">
      <c r="A53" s="419"/>
      <c r="B53" s="808" t="s">
        <v>866</v>
      </c>
      <c r="C53" s="734"/>
      <c r="D53" s="734"/>
      <c r="E53" s="734"/>
      <c r="F53" s="734"/>
      <c r="G53" s="734"/>
      <c r="H53" s="734"/>
      <c r="I53" s="734"/>
      <c r="J53" s="734"/>
      <c r="K53" s="734"/>
      <c r="L53" s="734"/>
      <c r="M53" s="734"/>
      <c r="N53" s="734"/>
      <c r="O53" s="734"/>
      <c r="P53" s="734"/>
      <c r="Q53" s="734"/>
      <c r="AY53" s="464"/>
      <c r="AZ53" s="464"/>
      <c r="BA53" s="464"/>
      <c r="BB53" s="464"/>
      <c r="BC53" s="464"/>
      <c r="BD53" s="464"/>
      <c r="BE53" s="464"/>
      <c r="BF53" s="464"/>
      <c r="BG53" s="464"/>
      <c r="BH53" s="340"/>
      <c r="BI53" s="464"/>
      <c r="BJ53" s="464"/>
    </row>
    <row r="54" spans="1:74" s="420" customFormat="1" ht="12" customHeight="1" x14ac:dyDescent="0.2">
      <c r="A54" s="419"/>
      <c r="B54" s="754" t="s">
        <v>808</v>
      </c>
      <c r="C54" s="755"/>
      <c r="D54" s="755"/>
      <c r="E54" s="755"/>
      <c r="F54" s="755"/>
      <c r="G54" s="755"/>
      <c r="H54" s="755"/>
      <c r="I54" s="755"/>
      <c r="J54" s="755"/>
      <c r="K54" s="755"/>
      <c r="L54" s="755"/>
      <c r="M54" s="755"/>
      <c r="N54" s="755"/>
      <c r="O54" s="755"/>
      <c r="P54" s="755"/>
      <c r="Q54" s="755"/>
      <c r="AY54" s="464"/>
      <c r="AZ54" s="464"/>
      <c r="BA54" s="464"/>
      <c r="BB54" s="464"/>
      <c r="BC54" s="464"/>
      <c r="BD54" s="603"/>
      <c r="BE54" s="603"/>
      <c r="BF54" s="603"/>
      <c r="BG54" s="464"/>
      <c r="BH54" s="251"/>
      <c r="BI54" s="464"/>
      <c r="BJ54" s="464"/>
    </row>
    <row r="55" spans="1:74" s="420" customFormat="1" ht="12" customHeight="1" x14ac:dyDescent="0.2">
      <c r="A55" s="419"/>
      <c r="B55" s="775" t="str">
        <f>"Notes: "&amp;"EIA completed modeling and analysis for this report on " &amp;Dates!D2&amp;"."</f>
        <v>Notes: EIA completed modeling and analysis for this report on Thursday March 3, 2022.</v>
      </c>
      <c r="C55" s="797"/>
      <c r="D55" s="797"/>
      <c r="E55" s="797"/>
      <c r="F55" s="797"/>
      <c r="G55" s="797"/>
      <c r="H55" s="797"/>
      <c r="I55" s="797"/>
      <c r="J55" s="797"/>
      <c r="K55" s="797"/>
      <c r="L55" s="797"/>
      <c r="M55" s="797"/>
      <c r="N55" s="797"/>
      <c r="O55" s="797"/>
      <c r="P55" s="797"/>
      <c r="Q55" s="776"/>
      <c r="AY55" s="464"/>
      <c r="AZ55" s="464"/>
      <c r="BA55" s="464"/>
      <c r="BB55" s="464"/>
      <c r="BC55" s="464"/>
      <c r="BD55" s="603"/>
      <c r="BE55" s="603"/>
      <c r="BF55" s="603"/>
      <c r="BG55" s="464"/>
      <c r="BH55" s="251"/>
      <c r="BI55" s="464"/>
      <c r="BJ55" s="464"/>
    </row>
    <row r="56" spans="1:74" s="420" customFormat="1" ht="12" customHeight="1" x14ac:dyDescent="0.2">
      <c r="A56" s="419"/>
      <c r="B56" s="748" t="s">
        <v>351</v>
      </c>
      <c r="C56" s="747"/>
      <c r="D56" s="747"/>
      <c r="E56" s="747"/>
      <c r="F56" s="747"/>
      <c r="G56" s="747"/>
      <c r="H56" s="747"/>
      <c r="I56" s="747"/>
      <c r="J56" s="747"/>
      <c r="K56" s="747"/>
      <c r="L56" s="747"/>
      <c r="M56" s="747"/>
      <c r="N56" s="747"/>
      <c r="O56" s="747"/>
      <c r="P56" s="747"/>
      <c r="Q56" s="747"/>
      <c r="AY56" s="464"/>
      <c r="AZ56" s="464"/>
      <c r="BA56" s="464"/>
      <c r="BB56" s="464"/>
      <c r="BC56" s="464"/>
      <c r="BD56" s="603"/>
      <c r="BE56" s="603"/>
      <c r="BF56" s="603"/>
      <c r="BG56" s="464"/>
      <c r="BH56" s="251"/>
      <c r="BI56" s="464"/>
      <c r="BJ56" s="464"/>
    </row>
    <row r="57" spans="1:74" s="420" customFormat="1" ht="12" customHeight="1" x14ac:dyDescent="0.2">
      <c r="A57" s="419"/>
      <c r="B57" s="743" t="s">
        <v>867</v>
      </c>
      <c r="C57" s="740"/>
      <c r="D57" s="740"/>
      <c r="E57" s="740"/>
      <c r="F57" s="740"/>
      <c r="G57" s="740"/>
      <c r="H57" s="740"/>
      <c r="I57" s="740"/>
      <c r="J57" s="740"/>
      <c r="K57" s="740"/>
      <c r="L57" s="740"/>
      <c r="M57" s="740"/>
      <c r="N57" s="740"/>
      <c r="O57" s="740"/>
      <c r="P57" s="740"/>
      <c r="Q57" s="734"/>
      <c r="AY57" s="464"/>
      <c r="AZ57" s="464"/>
      <c r="BA57" s="464"/>
      <c r="BB57" s="464"/>
      <c r="BC57" s="464"/>
      <c r="BD57" s="603"/>
      <c r="BE57" s="603"/>
      <c r="BF57" s="603"/>
      <c r="BG57" s="464"/>
      <c r="BH57" s="251"/>
      <c r="BI57" s="464"/>
      <c r="BJ57" s="464"/>
    </row>
    <row r="58" spans="1:74" s="420" customFormat="1" ht="12" customHeight="1" x14ac:dyDescent="0.2">
      <c r="A58" s="419"/>
      <c r="B58" s="743" t="s">
        <v>858</v>
      </c>
      <c r="C58" s="740"/>
      <c r="D58" s="740"/>
      <c r="E58" s="740"/>
      <c r="F58" s="740"/>
      <c r="G58" s="740"/>
      <c r="H58" s="740"/>
      <c r="I58" s="740"/>
      <c r="J58" s="740"/>
      <c r="K58" s="740"/>
      <c r="L58" s="740"/>
      <c r="M58" s="740"/>
      <c r="N58" s="740"/>
      <c r="O58" s="740"/>
      <c r="P58" s="740"/>
      <c r="Q58" s="734"/>
      <c r="AY58" s="464"/>
      <c r="AZ58" s="464"/>
      <c r="BA58" s="464"/>
      <c r="BB58" s="464"/>
      <c r="BC58" s="464"/>
      <c r="BD58" s="603"/>
      <c r="BE58" s="603"/>
      <c r="BF58" s="603"/>
      <c r="BG58" s="464"/>
      <c r="BH58" s="251"/>
      <c r="BI58" s="464"/>
      <c r="BJ58" s="464"/>
    </row>
    <row r="59" spans="1:74" s="420" customFormat="1" ht="12" customHeight="1" x14ac:dyDescent="0.2">
      <c r="A59" s="419"/>
      <c r="B59" s="793" t="s">
        <v>859</v>
      </c>
      <c r="C59" s="734"/>
      <c r="D59" s="734"/>
      <c r="E59" s="734"/>
      <c r="F59" s="734"/>
      <c r="G59" s="734"/>
      <c r="H59" s="734"/>
      <c r="I59" s="734"/>
      <c r="J59" s="734"/>
      <c r="K59" s="734"/>
      <c r="L59" s="734"/>
      <c r="M59" s="734"/>
      <c r="N59" s="734"/>
      <c r="O59" s="734"/>
      <c r="P59" s="734"/>
      <c r="Q59" s="734"/>
      <c r="AY59" s="464"/>
      <c r="AZ59" s="464"/>
      <c r="BA59" s="464"/>
      <c r="BB59" s="464"/>
      <c r="BC59" s="464"/>
      <c r="BD59" s="603"/>
      <c r="BE59" s="603"/>
      <c r="BF59" s="603"/>
      <c r="BG59" s="464"/>
      <c r="BH59" s="251"/>
      <c r="BI59" s="464"/>
      <c r="BJ59" s="464"/>
    </row>
    <row r="60" spans="1:74" s="420" customFormat="1" ht="12" customHeight="1" x14ac:dyDescent="0.2">
      <c r="A60" s="419"/>
      <c r="B60" s="741" t="s">
        <v>868</v>
      </c>
      <c r="C60" s="740"/>
      <c r="D60" s="740"/>
      <c r="E60" s="740"/>
      <c r="F60" s="740"/>
      <c r="G60" s="740"/>
      <c r="H60" s="740"/>
      <c r="I60" s="740"/>
      <c r="J60" s="740"/>
      <c r="K60" s="740"/>
      <c r="L60" s="740"/>
      <c r="M60" s="740"/>
      <c r="N60" s="740"/>
      <c r="O60" s="740"/>
      <c r="P60" s="740"/>
      <c r="Q60" s="734"/>
      <c r="AY60" s="464"/>
      <c r="AZ60" s="464"/>
      <c r="BA60" s="464"/>
      <c r="BB60" s="464"/>
      <c r="BC60" s="464"/>
      <c r="BD60" s="603"/>
      <c r="BE60" s="603"/>
      <c r="BF60" s="603"/>
      <c r="BG60" s="464"/>
      <c r="BH60" s="251"/>
      <c r="BI60" s="464"/>
      <c r="BJ60" s="464"/>
    </row>
    <row r="61" spans="1:74" s="420" customFormat="1" ht="12" customHeight="1" x14ac:dyDescent="0.2">
      <c r="A61" s="419"/>
      <c r="B61" s="743" t="s">
        <v>831</v>
      </c>
      <c r="C61" s="744"/>
      <c r="D61" s="744"/>
      <c r="E61" s="744"/>
      <c r="F61" s="744"/>
      <c r="G61" s="744"/>
      <c r="H61" s="744"/>
      <c r="I61" s="744"/>
      <c r="J61" s="744"/>
      <c r="K61" s="744"/>
      <c r="L61" s="744"/>
      <c r="M61" s="744"/>
      <c r="N61" s="744"/>
      <c r="O61" s="744"/>
      <c r="P61" s="744"/>
      <c r="Q61" s="734"/>
      <c r="AY61" s="464"/>
      <c r="AZ61" s="464"/>
      <c r="BA61" s="464"/>
      <c r="BB61" s="464"/>
      <c r="BC61" s="464"/>
      <c r="BD61" s="603"/>
      <c r="BE61" s="603"/>
      <c r="BF61" s="603"/>
      <c r="BG61" s="464"/>
      <c r="BH61" s="251"/>
      <c r="BI61" s="464"/>
      <c r="BJ61" s="464"/>
    </row>
    <row r="62" spans="1:74" s="418" customFormat="1" ht="12" customHeight="1" x14ac:dyDescent="0.2">
      <c r="A62" s="393"/>
      <c r="B62" s="763" t="s">
        <v>1361</v>
      </c>
      <c r="C62" s="734"/>
      <c r="D62" s="734"/>
      <c r="E62" s="734"/>
      <c r="F62" s="734"/>
      <c r="G62" s="734"/>
      <c r="H62" s="734"/>
      <c r="I62" s="734"/>
      <c r="J62" s="734"/>
      <c r="K62" s="734"/>
      <c r="L62" s="734"/>
      <c r="M62" s="734"/>
      <c r="N62" s="734"/>
      <c r="O62" s="734"/>
      <c r="P62" s="734"/>
      <c r="Q62" s="734"/>
      <c r="AY62" s="462"/>
      <c r="AZ62" s="462"/>
      <c r="BA62" s="462"/>
      <c r="BB62" s="462"/>
      <c r="BC62" s="462"/>
      <c r="BD62" s="601"/>
      <c r="BE62" s="601"/>
      <c r="BF62" s="601"/>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36" customWidth="1"/>
    <col min="56" max="58" width="6.5703125" style="604" customWidth="1"/>
    <col min="59" max="62" width="6.5703125" style="336" customWidth="1"/>
    <col min="63" max="74" width="6.5703125" style="121" customWidth="1"/>
    <col min="75" max="16384" width="9.5703125" style="121"/>
  </cols>
  <sheetData>
    <row r="1" spans="1:74" ht="13.35" customHeight="1" x14ac:dyDescent="0.2">
      <c r="A1" s="758" t="s">
        <v>792</v>
      </c>
      <c r="B1" s="809" t="s">
        <v>1345</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120"/>
    </row>
    <row r="2" spans="1:74" s="112" customFormat="1" ht="13.35" customHeight="1"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21</v>
      </c>
      <c r="AN6" s="208">
        <v>21.51</v>
      </c>
      <c r="AO6" s="208">
        <v>21.71</v>
      </c>
      <c r="AP6" s="208">
        <v>22.1</v>
      </c>
      <c r="AQ6" s="208">
        <v>21.37</v>
      </c>
      <c r="AR6" s="208">
        <v>20.71</v>
      </c>
      <c r="AS6" s="208">
        <v>21.35</v>
      </c>
      <c r="AT6" s="208">
        <v>20.84</v>
      </c>
      <c r="AU6" s="208">
        <v>22.2</v>
      </c>
      <c r="AV6" s="208">
        <v>21.91</v>
      </c>
      <c r="AW6" s="208">
        <v>21.87</v>
      </c>
      <c r="AX6" s="208">
        <v>22.04</v>
      </c>
      <c r="AY6" s="208">
        <v>23.01925</v>
      </c>
      <c r="AZ6" s="208">
        <v>23.891970000000001</v>
      </c>
      <c r="BA6" s="324">
        <v>24.39817</v>
      </c>
      <c r="BB6" s="324">
        <v>25.057549999999999</v>
      </c>
      <c r="BC6" s="324">
        <v>24.456029999999998</v>
      </c>
      <c r="BD6" s="324">
        <v>23.890879999999999</v>
      </c>
      <c r="BE6" s="324">
        <v>24.741109999999999</v>
      </c>
      <c r="BF6" s="324">
        <v>24.2742</v>
      </c>
      <c r="BG6" s="324">
        <v>25.947949999999999</v>
      </c>
      <c r="BH6" s="324">
        <v>25.60004</v>
      </c>
      <c r="BI6" s="324">
        <v>25.49436</v>
      </c>
      <c r="BJ6" s="324">
        <v>25.51482</v>
      </c>
      <c r="BK6" s="324">
        <v>26.430959999999999</v>
      </c>
      <c r="BL6" s="324">
        <v>27.16159</v>
      </c>
      <c r="BM6" s="324">
        <v>27.555620000000001</v>
      </c>
      <c r="BN6" s="324">
        <v>28.060749999999999</v>
      </c>
      <c r="BO6" s="324">
        <v>27.103470000000002</v>
      </c>
      <c r="BP6" s="324">
        <v>26.192409999999999</v>
      </c>
      <c r="BQ6" s="324">
        <v>26.860309999999998</v>
      </c>
      <c r="BR6" s="324">
        <v>26.06889</v>
      </c>
      <c r="BS6" s="324">
        <v>27.586569999999998</v>
      </c>
      <c r="BT6" s="324">
        <v>26.967230000000001</v>
      </c>
      <c r="BU6" s="324">
        <v>26.637460000000001</v>
      </c>
      <c r="BV6" s="324">
        <v>26.453589999999998</v>
      </c>
    </row>
    <row r="7" spans="1:74" ht="11.1" customHeight="1" x14ac:dyDescent="0.2">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15.56</v>
      </c>
      <c r="AN7" s="208">
        <v>15.8</v>
      </c>
      <c r="AO7" s="208">
        <v>15.53</v>
      </c>
      <c r="AP7" s="208">
        <v>16.2</v>
      </c>
      <c r="AQ7" s="208">
        <v>16.62</v>
      </c>
      <c r="AR7" s="208">
        <v>16.670000000000002</v>
      </c>
      <c r="AS7" s="208">
        <v>16.760000000000002</v>
      </c>
      <c r="AT7" s="208">
        <v>16.899999999999999</v>
      </c>
      <c r="AU7" s="208">
        <v>17.2</v>
      </c>
      <c r="AV7" s="208">
        <v>17.309999999999999</v>
      </c>
      <c r="AW7" s="208">
        <v>16.73</v>
      </c>
      <c r="AX7" s="208">
        <v>16.59</v>
      </c>
      <c r="AY7" s="208">
        <v>16.618539999999999</v>
      </c>
      <c r="AZ7" s="208">
        <v>16.930510000000002</v>
      </c>
      <c r="BA7" s="324">
        <v>16.71903</v>
      </c>
      <c r="BB7" s="324">
        <v>17.396709999999999</v>
      </c>
      <c r="BC7" s="324">
        <v>17.84516</v>
      </c>
      <c r="BD7" s="324">
        <v>17.939119999999999</v>
      </c>
      <c r="BE7" s="324">
        <v>17.917400000000001</v>
      </c>
      <c r="BF7" s="324">
        <v>17.96293</v>
      </c>
      <c r="BG7" s="324">
        <v>18.137740000000001</v>
      </c>
      <c r="BH7" s="324">
        <v>18.075389999999999</v>
      </c>
      <c r="BI7" s="324">
        <v>17.327770000000001</v>
      </c>
      <c r="BJ7" s="324">
        <v>17.0504</v>
      </c>
      <c r="BK7" s="324">
        <v>16.923760000000001</v>
      </c>
      <c r="BL7" s="324">
        <v>17.132629999999999</v>
      </c>
      <c r="BM7" s="324">
        <v>16.750489999999999</v>
      </c>
      <c r="BN7" s="324">
        <v>17.312539999999998</v>
      </c>
      <c r="BO7" s="324">
        <v>17.70994</v>
      </c>
      <c r="BP7" s="324">
        <v>17.732600000000001</v>
      </c>
      <c r="BQ7" s="324">
        <v>17.699390000000001</v>
      </c>
      <c r="BR7" s="324">
        <v>17.783370000000001</v>
      </c>
      <c r="BS7" s="324">
        <v>18.011900000000001</v>
      </c>
      <c r="BT7" s="324">
        <v>18.000779999999999</v>
      </c>
      <c r="BU7" s="324">
        <v>17.280180000000001</v>
      </c>
      <c r="BV7" s="324">
        <v>17.011590000000002</v>
      </c>
    </row>
    <row r="8" spans="1:74" ht="11.1" customHeight="1" x14ac:dyDescent="0.2">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13.18</v>
      </c>
      <c r="AN8" s="208">
        <v>13.11</v>
      </c>
      <c r="AO8" s="208">
        <v>14.01</v>
      </c>
      <c r="AP8" s="208">
        <v>14.55</v>
      </c>
      <c r="AQ8" s="208">
        <v>14.72</v>
      </c>
      <c r="AR8" s="208">
        <v>14.31</v>
      </c>
      <c r="AS8" s="208">
        <v>14.1</v>
      </c>
      <c r="AT8" s="208">
        <v>14.13</v>
      </c>
      <c r="AU8" s="208">
        <v>14.21</v>
      </c>
      <c r="AV8" s="208">
        <v>14.73</v>
      </c>
      <c r="AW8" s="208">
        <v>14.66</v>
      </c>
      <c r="AX8" s="208">
        <v>14.13</v>
      </c>
      <c r="AY8" s="208">
        <v>13.710660000000001</v>
      </c>
      <c r="AZ8" s="208">
        <v>13.863849999999999</v>
      </c>
      <c r="BA8" s="324">
        <v>14.62885</v>
      </c>
      <c r="BB8" s="324">
        <v>15.246650000000001</v>
      </c>
      <c r="BC8" s="324">
        <v>15.42094</v>
      </c>
      <c r="BD8" s="324">
        <v>15.129849999999999</v>
      </c>
      <c r="BE8" s="324">
        <v>14.658899999999999</v>
      </c>
      <c r="BF8" s="324">
        <v>14.879049999999999</v>
      </c>
      <c r="BG8" s="324">
        <v>14.836830000000001</v>
      </c>
      <c r="BH8" s="324">
        <v>15.271089999999999</v>
      </c>
      <c r="BI8" s="324">
        <v>15.0556</v>
      </c>
      <c r="BJ8" s="324">
        <v>14.43083</v>
      </c>
      <c r="BK8" s="324">
        <v>14.07715</v>
      </c>
      <c r="BL8" s="324">
        <v>14.12533</v>
      </c>
      <c r="BM8" s="324">
        <v>14.821899999999999</v>
      </c>
      <c r="BN8" s="324">
        <v>15.395519999999999</v>
      </c>
      <c r="BO8" s="324">
        <v>15.5649</v>
      </c>
      <c r="BP8" s="324">
        <v>15.254049999999999</v>
      </c>
      <c r="BQ8" s="324">
        <v>14.771240000000001</v>
      </c>
      <c r="BR8" s="324">
        <v>14.99807</v>
      </c>
      <c r="BS8" s="324">
        <v>14.933020000000001</v>
      </c>
      <c r="BT8" s="324">
        <v>15.37618</v>
      </c>
      <c r="BU8" s="324">
        <v>15.171279999999999</v>
      </c>
      <c r="BV8" s="324">
        <v>14.56047</v>
      </c>
    </row>
    <row r="9" spans="1:74" ht="11.1" customHeight="1" x14ac:dyDescent="0.2">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10.61</v>
      </c>
      <c r="AN9" s="208">
        <v>10.77</v>
      </c>
      <c r="AO9" s="208">
        <v>11.37</v>
      </c>
      <c r="AP9" s="208">
        <v>12.15</v>
      </c>
      <c r="AQ9" s="208">
        <v>12.6</v>
      </c>
      <c r="AR9" s="208">
        <v>13.33</v>
      </c>
      <c r="AS9" s="208">
        <v>13.31</v>
      </c>
      <c r="AT9" s="208">
        <v>13.31</v>
      </c>
      <c r="AU9" s="208">
        <v>13.24</v>
      </c>
      <c r="AV9" s="208">
        <v>12.4</v>
      </c>
      <c r="AW9" s="208">
        <v>12.03</v>
      </c>
      <c r="AX9" s="208">
        <v>11.41</v>
      </c>
      <c r="AY9" s="208">
        <v>10.595330000000001</v>
      </c>
      <c r="AZ9" s="208">
        <v>10.74277</v>
      </c>
      <c r="BA9" s="324">
        <v>11.4199</v>
      </c>
      <c r="BB9" s="324">
        <v>11.96166</v>
      </c>
      <c r="BC9" s="324">
        <v>12.156969999999999</v>
      </c>
      <c r="BD9" s="324">
        <v>12.76216</v>
      </c>
      <c r="BE9" s="324">
        <v>12.412559999999999</v>
      </c>
      <c r="BF9" s="324">
        <v>12.36777</v>
      </c>
      <c r="BG9" s="324">
        <v>12.13195</v>
      </c>
      <c r="BH9" s="324">
        <v>11.16386</v>
      </c>
      <c r="BI9" s="324">
        <v>10.925850000000001</v>
      </c>
      <c r="BJ9" s="324">
        <v>10.7921</v>
      </c>
      <c r="BK9" s="324">
        <v>10.23068</v>
      </c>
      <c r="BL9" s="324">
        <v>10.5303</v>
      </c>
      <c r="BM9" s="324">
        <v>10.73705</v>
      </c>
      <c r="BN9" s="324">
        <v>11.43567</v>
      </c>
      <c r="BO9" s="324">
        <v>11.836360000000001</v>
      </c>
      <c r="BP9" s="324">
        <v>12.780110000000001</v>
      </c>
      <c r="BQ9" s="324">
        <v>12.5578</v>
      </c>
      <c r="BR9" s="324">
        <v>12.69938</v>
      </c>
      <c r="BS9" s="324">
        <v>12.61496</v>
      </c>
      <c r="BT9" s="324">
        <v>11.65489</v>
      </c>
      <c r="BU9" s="324">
        <v>11.25766</v>
      </c>
      <c r="BV9" s="324">
        <v>10.90893</v>
      </c>
    </row>
    <row r="10" spans="1:74" ht="11.1" customHeight="1" x14ac:dyDescent="0.2">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11.36</v>
      </c>
      <c r="AN10" s="208">
        <v>11.77</v>
      </c>
      <c r="AO10" s="208">
        <v>11.92</v>
      </c>
      <c r="AP10" s="208">
        <v>12.19</v>
      </c>
      <c r="AQ10" s="208">
        <v>12.33</v>
      </c>
      <c r="AR10" s="208">
        <v>12.45</v>
      </c>
      <c r="AS10" s="208">
        <v>12.39</v>
      </c>
      <c r="AT10" s="208">
        <v>12.4</v>
      </c>
      <c r="AU10" s="208">
        <v>12.66</v>
      </c>
      <c r="AV10" s="208">
        <v>12.7</v>
      </c>
      <c r="AW10" s="208">
        <v>12.56</v>
      </c>
      <c r="AX10" s="208">
        <v>12.21</v>
      </c>
      <c r="AY10" s="208">
        <v>12.051310000000001</v>
      </c>
      <c r="AZ10" s="208">
        <v>12.648680000000001</v>
      </c>
      <c r="BA10" s="324">
        <v>12.789580000000001</v>
      </c>
      <c r="BB10" s="324">
        <v>13.00698</v>
      </c>
      <c r="BC10" s="324">
        <v>13.116540000000001</v>
      </c>
      <c r="BD10" s="324">
        <v>13.14724</v>
      </c>
      <c r="BE10" s="324">
        <v>12.97264</v>
      </c>
      <c r="BF10" s="324">
        <v>13.00329</v>
      </c>
      <c r="BG10" s="324">
        <v>13.17127</v>
      </c>
      <c r="BH10" s="324">
        <v>13.12885</v>
      </c>
      <c r="BI10" s="324">
        <v>12.82241</v>
      </c>
      <c r="BJ10" s="324">
        <v>12.305960000000001</v>
      </c>
      <c r="BK10" s="324">
        <v>12.16845</v>
      </c>
      <c r="BL10" s="324">
        <v>12.458170000000001</v>
      </c>
      <c r="BM10" s="324">
        <v>12.62781</v>
      </c>
      <c r="BN10" s="324">
        <v>12.81005</v>
      </c>
      <c r="BO10" s="324">
        <v>12.881309999999999</v>
      </c>
      <c r="BP10" s="324">
        <v>12.898009999999999</v>
      </c>
      <c r="BQ10" s="324">
        <v>12.730409999999999</v>
      </c>
      <c r="BR10" s="324">
        <v>12.75451</v>
      </c>
      <c r="BS10" s="324">
        <v>12.91835</v>
      </c>
      <c r="BT10" s="324">
        <v>12.89456</v>
      </c>
      <c r="BU10" s="324">
        <v>12.663360000000001</v>
      </c>
      <c r="BV10" s="324">
        <v>12.19929</v>
      </c>
    </row>
    <row r="11" spans="1:74" ht="11.1" customHeight="1" x14ac:dyDescent="0.2">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10.99</v>
      </c>
      <c r="AN11" s="208">
        <v>11.12</v>
      </c>
      <c r="AO11" s="208">
        <v>11.57</v>
      </c>
      <c r="AP11" s="208">
        <v>12.35</v>
      </c>
      <c r="AQ11" s="208">
        <v>12.31</v>
      </c>
      <c r="AR11" s="208">
        <v>12.11</v>
      </c>
      <c r="AS11" s="208">
        <v>11.96</v>
      </c>
      <c r="AT11" s="208">
        <v>11.99</v>
      </c>
      <c r="AU11" s="208">
        <v>12.03</v>
      </c>
      <c r="AV11" s="208">
        <v>12.36</v>
      </c>
      <c r="AW11" s="208">
        <v>12.45</v>
      </c>
      <c r="AX11" s="208">
        <v>11.34</v>
      </c>
      <c r="AY11" s="208">
        <v>11.332129999999999</v>
      </c>
      <c r="AZ11" s="208">
        <v>11.616860000000001</v>
      </c>
      <c r="BA11" s="324">
        <v>12.00614</v>
      </c>
      <c r="BB11" s="324">
        <v>12.691789999999999</v>
      </c>
      <c r="BC11" s="324">
        <v>12.546760000000001</v>
      </c>
      <c r="BD11" s="324">
        <v>12.30673</v>
      </c>
      <c r="BE11" s="324">
        <v>12.092840000000001</v>
      </c>
      <c r="BF11" s="324">
        <v>12.136990000000001</v>
      </c>
      <c r="BG11" s="324">
        <v>12.16324</v>
      </c>
      <c r="BH11" s="324">
        <v>12.447839999999999</v>
      </c>
      <c r="BI11" s="324">
        <v>12.564859999999999</v>
      </c>
      <c r="BJ11" s="324">
        <v>11.241960000000001</v>
      </c>
      <c r="BK11" s="324">
        <v>11.3375</v>
      </c>
      <c r="BL11" s="324">
        <v>11.5861</v>
      </c>
      <c r="BM11" s="324">
        <v>11.957710000000001</v>
      </c>
      <c r="BN11" s="324">
        <v>12.640840000000001</v>
      </c>
      <c r="BO11" s="324">
        <v>12.54759</v>
      </c>
      <c r="BP11" s="324">
        <v>12.37214</v>
      </c>
      <c r="BQ11" s="324">
        <v>12.176</v>
      </c>
      <c r="BR11" s="324">
        <v>12.254300000000001</v>
      </c>
      <c r="BS11" s="324">
        <v>12.22621</v>
      </c>
      <c r="BT11" s="324">
        <v>12.51549</v>
      </c>
      <c r="BU11" s="324">
        <v>12.66145</v>
      </c>
      <c r="BV11" s="324">
        <v>11.33878</v>
      </c>
    </row>
    <row r="12" spans="1:74" ht="11.1" customHeight="1" x14ac:dyDescent="0.2">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10.69</v>
      </c>
      <c r="AN12" s="208">
        <v>14</v>
      </c>
      <c r="AO12" s="208">
        <v>10.97</v>
      </c>
      <c r="AP12" s="208">
        <v>11.67</v>
      </c>
      <c r="AQ12" s="208">
        <v>11.75</v>
      </c>
      <c r="AR12" s="208">
        <v>11.67</v>
      </c>
      <c r="AS12" s="208">
        <v>11.53</v>
      </c>
      <c r="AT12" s="208">
        <v>11.77</v>
      </c>
      <c r="AU12" s="208">
        <v>12.11</v>
      </c>
      <c r="AV12" s="208">
        <v>12.37</v>
      </c>
      <c r="AW12" s="208">
        <v>12.4</v>
      </c>
      <c r="AX12" s="208">
        <v>12.07</v>
      </c>
      <c r="AY12" s="208">
        <v>11.6844</v>
      </c>
      <c r="AZ12" s="208">
        <v>15.30681</v>
      </c>
      <c r="BA12" s="324">
        <v>11.77474</v>
      </c>
      <c r="BB12" s="324">
        <v>12.18657</v>
      </c>
      <c r="BC12" s="324">
        <v>12.10003</v>
      </c>
      <c r="BD12" s="324">
        <v>11.910130000000001</v>
      </c>
      <c r="BE12" s="324">
        <v>11.6309</v>
      </c>
      <c r="BF12" s="324">
        <v>11.80519</v>
      </c>
      <c r="BG12" s="324">
        <v>12.15347</v>
      </c>
      <c r="BH12" s="324">
        <v>12.285729999999999</v>
      </c>
      <c r="BI12" s="324">
        <v>12.248290000000001</v>
      </c>
      <c r="BJ12" s="324">
        <v>11.616860000000001</v>
      </c>
      <c r="BK12" s="324">
        <v>11.40607</v>
      </c>
      <c r="BL12" s="324">
        <v>14.953010000000001</v>
      </c>
      <c r="BM12" s="324">
        <v>11.718209999999999</v>
      </c>
      <c r="BN12" s="324">
        <v>11.989800000000001</v>
      </c>
      <c r="BO12" s="324">
        <v>11.926500000000001</v>
      </c>
      <c r="BP12" s="324">
        <v>11.773149999999999</v>
      </c>
      <c r="BQ12" s="324">
        <v>11.483700000000001</v>
      </c>
      <c r="BR12" s="324">
        <v>11.67704</v>
      </c>
      <c r="BS12" s="324">
        <v>12.05416</v>
      </c>
      <c r="BT12" s="324">
        <v>12.21721</v>
      </c>
      <c r="BU12" s="324">
        <v>12.229979999999999</v>
      </c>
      <c r="BV12" s="324">
        <v>11.58032</v>
      </c>
    </row>
    <row r="13" spans="1:74" ht="11.1" customHeight="1" x14ac:dyDescent="0.2">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11.37</v>
      </c>
      <c r="AN13" s="208">
        <v>11.59</v>
      </c>
      <c r="AO13" s="208">
        <v>11.65</v>
      </c>
      <c r="AP13" s="208">
        <v>11.89</v>
      </c>
      <c r="AQ13" s="208">
        <v>12.14</v>
      </c>
      <c r="AR13" s="208">
        <v>12.17</v>
      </c>
      <c r="AS13" s="208">
        <v>12.21</v>
      </c>
      <c r="AT13" s="208">
        <v>12.32</v>
      </c>
      <c r="AU13" s="208">
        <v>12.5</v>
      </c>
      <c r="AV13" s="208">
        <v>12.55</v>
      </c>
      <c r="AW13" s="208">
        <v>12.2</v>
      </c>
      <c r="AX13" s="208">
        <v>12.08</v>
      </c>
      <c r="AY13" s="208">
        <v>12.04941</v>
      </c>
      <c r="AZ13" s="208">
        <v>12.26632</v>
      </c>
      <c r="BA13" s="324">
        <v>12.291169999999999</v>
      </c>
      <c r="BB13" s="324">
        <v>12.52394</v>
      </c>
      <c r="BC13" s="324">
        <v>12.74893</v>
      </c>
      <c r="BD13" s="324">
        <v>12.724880000000001</v>
      </c>
      <c r="BE13" s="324">
        <v>12.68155</v>
      </c>
      <c r="BF13" s="324">
        <v>12.71139</v>
      </c>
      <c r="BG13" s="324">
        <v>12.839090000000001</v>
      </c>
      <c r="BH13" s="324">
        <v>12.830730000000001</v>
      </c>
      <c r="BI13" s="324">
        <v>12.4163</v>
      </c>
      <c r="BJ13" s="324">
        <v>12.240130000000001</v>
      </c>
      <c r="BK13" s="324">
        <v>12.15583</v>
      </c>
      <c r="BL13" s="324">
        <v>12.327500000000001</v>
      </c>
      <c r="BM13" s="324">
        <v>12.324719999999999</v>
      </c>
      <c r="BN13" s="324">
        <v>12.516120000000001</v>
      </c>
      <c r="BO13" s="324">
        <v>12.709820000000001</v>
      </c>
      <c r="BP13" s="324">
        <v>12.663500000000001</v>
      </c>
      <c r="BQ13" s="324">
        <v>12.63278</v>
      </c>
      <c r="BR13" s="324">
        <v>12.67727</v>
      </c>
      <c r="BS13" s="324">
        <v>12.809620000000001</v>
      </c>
      <c r="BT13" s="324">
        <v>12.80973</v>
      </c>
      <c r="BU13" s="324">
        <v>12.403370000000001</v>
      </c>
      <c r="BV13" s="324">
        <v>12.228960000000001</v>
      </c>
    </row>
    <row r="14" spans="1:74" ht="11.1" customHeight="1" x14ac:dyDescent="0.2">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16.43</v>
      </c>
      <c r="AN14" s="208">
        <v>16.579999999999998</v>
      </c>
      <c r="AO14" s="208">
        <v>17.25</v>
      </c>
      <c r="AP14" s="208">
        <v>17.53</v>
      </c>
      <c r="AQ14" s="208">
        <v>18.25</v>
      </c>
      <c r="AR14" s="208">
        <v>18.579999999999998</v>
      </c>
      <c r="AS14" s="208">
        <v>19</v>
      </c>
      <c r="AT14" s="208">
        <v>19.579999999999998</v>
      </c>
      <c r="AU14" s="208">
        <v>19.77</v>
      </c>
      <c r="AV14" s="208">
        <v>17.579999999999998</v>
      </c>
      <c r="AW14" s="208">
        <v>17.920000000000002</v>
      </c>
      <c r="AX14" s="208">
        <v>17.25</v>
      </c>
      <c r="AY14" s="208">
        <v>16.688880000000001</v>
      </c>
      <c r="AZ14" s="208">
        <v>16.833210000000001</v>
      </c>
      <c r="BA14" s="324">
        <v>17.40466</v>
      </c>
      <c r="BB14" s="324">
        <v>18.955760000000001</v>
      </c>
      <c r="BC14" s="324">
        <v>18.808509999999998</v>
      </c>
      <c r="BD14" s="324">
        <v>19.30181</v>
      </c>
      <c r="BE14" s="324">
        <v>19.806319999999999</v>
      </c>
      <c r="BF14" s="324">
        <v>20.625139999999998</v>
      </c>
      <c r="BG14" s="324">
        <v>20.934830000000002</v>
      </c>
      <c r="BH14" s="324">
        <v>18.038180000000001</v>
      </c>
      <c r="BI14" s="324">
        <v>18.95017</v>
      </c>
      <c r="BJ14" s="324">
        <v>18.252050000000001</v>
      </c>
      <c r="BK14" s="324">
        <v>17.628060000000001</v>
      </c>
      <c r="BL14" s="324">
        <v>17.827470000000002</v>
      </c>
      <c r="BM14" s="324">
        <v>18.335660000000001</v>
      </c>
      <c r="BN14" s="324">
        <v>20.92155</v>
      </c>
      <c r="BO14" s="324">
        <v>19.63353</v>
      </c>
      <c r="BP14" s="324">
        <v>20.055679999999999</v>
      </c>
      <c r="BQ14" s="324">
        <v>20.479420000000001</v>
      </c>
      <c r="BR14" s="324">
        <v>21.245519999999999</v>
      </c>
      <c r="BS14" s="324">
        <v>21.504300000000001</v>
      </c>
      <c r="BT14" s="324">
        <v>17.77497</v>
      </c>
      <c r="BU14" s="324">
        <v>19.37433</v>
      </c>
      <c r="BV14" s="324">
        <v>18.653960000000001</v>
      </c>
    </row>
    <row r="15" spans="1:74" ht="11.1" customHeight="1" x14ac:dyDescent="0.2">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13.400119999999999</v>
      </c>
      <c r="AZ15" s="208">
        <v>14.212400000000001</v>
      </c>
      <c r="BA15" s="324">
        <v>14.0106</v>
      </c>
      <c r="BB15" s="324">
        <v>14.572620000000001</v>
      </c>
      <c r="BC15" s="324">
        <v>14.493259999999999</v>
      </c>
      <c r="BD15" s="324">
        <v>14.363</v>
      </c>
      <c r="BE15" s="324">
        <v>14.2768</v>
      </c>
      <c r="BF15" s="324">
        <v>14.41539</v>
      </c>
      <c r="BG15" s="324">
        <v>14.62571</v>
      </c>
      <c r="BH15" s="324">
        <v>14.42028</v>
      </c>
      <c r="BI15" s="324">
        <v>14.372019999999999</v>
      </c>
      <c r="BJ15" s="324">
        <v>13.91114</v>
      </c>
      <c r="BK15" s="324">
        <v>13.63219</v>
      </c>
      <c r="BL15" s="324">
        <v>14.36408</v>
      </c>
      <c r="BM15" s="324">
        <v>14.109159999999999</v>
      </c>
      <c r="BN15" s="324">
        <v>14.71515</v>
      </c>
      <c r="BO15" s="324">
        <v>14.50592</v>
      </c>
      <c r="BP15" s="324">
        <v>14.397869999999999</v>
      </c>
      <c r="BQ15" s="324">
        <v>14.30688</v>
      </c>
      <c r="BR15" s="324">
        <v>14.456239999999999</v>
      </c>
      <c r="BS15" s="324">
        <v>14.66869</v>
      </c>
      <c r="BT15" s="324">
        <v>14.39316</v>
      </c>
      <c r="BU15" s="324">
        <v>14.43881</v>
      </c>
      <c r="BV15" s="324">
        <v>13.959580000000001</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v>
      </c>
      <c r="AN17" s="208">
        <v>16.59</v>
      </c>
      <c r="AO17" s="208">
        <v>16.37</v>
      </c>
      <c r="AP17" s="208">
        <v>15.84</v>
      </c>
      <c r="AQ17" s="208">
        <v>15.79</v>
      </c>
      <c r="AR17" s="208">
        <v>16.22</v>
      </c>
      <c r="AS17" s="208">
        <v>17.010000000000002</v>
      </c>
      <c r="AT17" s="208">
        <v>16.27</v>
      </c>
      <c r="AU17" s="208">
        <v>17.14</v>
      </c>
      <c r="AV17" s="208">
        <v>16.91</v>
      </c>
      <c r="AW17" s="208">
        <v>16.71</v>
      </c>
      <c r="AX17" s="208">
        <v>17.03</v>
      </c>
      <c r="AY17" s="208">
        <v>17.254259999999999</v>
      </c>
      <c r="AZ17" s="208">
        <v>18.072320000000001</v>
      </c>
      <c r="BA17" s="324">
        <v>17.871479999999998</v>
      </c>
      <c r="BB17" s="324">
        <v>17.33755</v>
      </c>
      <c r="BC17" s="324">
        <v>17.3413</v>
      </c>
      <c r="BD17" s="324">
        <v>17.923089999999998</v>
      </c>
      <c r="BE17" s="324">
        <v>18.69679</v>
      </c>
      <c r="BF17" s="324">
        <v>17.995539999999998</v>
      </c>
      <c r="BG17" s="324">
        <v>18.92155</v>
      </c>
      <c r="BH17" s="324">
        <v>18.59084</v>
      </c>
      <c r="BI17" s="324">
        <v>18.316559999999999</v>
      </c>
      <c r="BJ17" s="324">
        <v>18.570609999999999</v>
      </c>
      <c r="BK17" s="324">
        <v>18.68882</v>
      </c>
      <c r="BL17" s="324">
        <v>19.414719999999999</v>
      </c>
      <c r="BM17" s="324">
        <v>19.034120000000001</v>
      </c>
      <c r="BN17" s="324">
        <v>18.31212</v>
      </c>
      <c r="BO17" s="324">
        <v>18.16236</v>
      </c>
      <c r="BP17" s="324">
        <v>18.622250000000001</v>
      </c>
      <c r="BQ17" s="324">
        <v>19.276520000000001</v>
      </c>
      <c r="BR17" s="324">
        <v>18.423829999999999</v>
      </c>
      <c r="BS17" s="324">
        <v>19.24643</v>
      </c>
      <c r="BT17" s="324">
        <v>18.800350000000002</v>
      </c>
      <c r="BU17" s="324">
        <v>18.443439999999999</v>
      </c>
      <c r="BV17" s="324">
        <v>18.65352</v>
      </c>
    </row>
    <row r="18" spans="1:74" ht="11.1" customHeight="1" x14ac:dyDescent="0.2">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12.14</v>
      </c>
      <c r="AN18" s="208">
        <v>12.71</v>
      </c>
      <c r="AO18" s="208">
        <v>12.68</v>
      </c>
      <c r="AP18" s="208">
        <v>12.35</v>
      </c>
      <c r="AQ18" s="208">
        <v>13.14</v>
      </c>
      <c r="AR18" s="208">
        <v>14.09</v>
      </c>
      <c r="AS18" s="208">
        <v>14.22</v>
      </c>
      <c r="AT18" s="208">
        <v>14.26</v>
      </c>
      <c r="AU18" s="208">
        <v>14.46</v>
      </c>
      <c r="AV18" s="208">
        <v>14.04</v>
      </c>
      <c r="AW18" s="208">
        <v>13.39</v>
      </c>
      <c r="AX18" s="208">
        <v>13.14</v>
      </c>
      <c r="AY18" s="208">
        <v>13.302709999999999</v>
      </c>
      <c r="AZ18" s="208">
        <v>13.63926</v>
      </c>
      <c r="BA18" s="324">
        <v>13.72306</v>
      </c>
      <c r="BB18" s="324">
        <v>13.30494</v>
      </c>
      <c r="BC18" s="324">
        <v>14.13349</v>
      </c>
      <c r="BD18" s="324">
        <v>15.04649</v>
      </c>
      <c r="BE18" s="324">
        <v>15.111420000000001</v>
      </c>
      <c r="BF18" s="324">
        <v>14.93089</v>
      </c>
      <c r="BG18" s="324">
        <v>15.089359999999999</v>
      </c>
      <c r="BH18" s="324">
        <v>14.62866</v>
      </c>
      <c r="BI18" s="324">
        <v>13.905989999999999</v>
      </c>
      <c r="BJ18" s="324">
        <v>13.635160000000001</v>
      </c>
      <c r="BK18" s="324">
        <v>13.6296</v>
      </c>
      <c r="BL18" s="324">
        <v>13.93817</v>
      </c>
      <c r="BM18" s="324">
        <v>13.789619999999999</v>
      </c>
      <c r="BN18" s="324">
        <v>13.2965</v>
      </c>
      <c r="BO18" s="324">
        <v>14.059200000000001</v>
      </c>
      <c r="BP18" s="324">
        <v>14.90677</v>
      </c>
      <c r="BQ18" s="324">
        <v>14.9025</v>
      </c>
      <c r="BR18" s="324">
        <v>14.768660000000001</v>
      </c>
      <c r="BS18" s="324">
        <v>14.880649999999999</v>
      </c>
      <c r="BT18" s="324">
        <v>14.403919999999999</v>
      </c>
      <c r="BU18" s="324">
        <v>13.62067</v>
      </c>
      <c r="BV18" s="324">
        <v>13.268739999999999</v>
      </c>
    </row>
    <row r="19" spans="1:74" ht="11.1" customHeight="1" x14ac:dyDescent="0.2">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v>
      </c>
      <c r="AN19" s="208">
        <v>10.46</v>
      </c>
      <c r="AO19" s="208">
        <v>10.67</v>
      </c>
      <c r="AP19" s="208">
        <v>10.62</v>
      </c>
      <c r="AQ19" s="208">
        <v>10.75</v>
      </c>
      <c r="AR19" s="208">
        <v>10.72</v>
      </c>
      <c r="AS19" s="208">
        <v>10.51</v>
      </c>
      <c r="AT19" s="208">
        <v>10.67</v>
      </c>
      <c r="AU19" s="208">
        <v>10.84</v>
      </c>
      <c r="AV19" s="208">
        <v>10.97</v>
      </c>
      <c r="AW19" s="208">
        <v>11.08</v>
      </c>
      <c r="AX19" s="208">
        <v>10.72</v>
      </c>
      <c r="AY19" s="208">
        <v>10.720179999999999</v>
      </c>
      <c r="AZ19" s="208">
        <v>11.11354</v>
      </c>
      <c r="BA19" s="324">
        <v>11.3504</v>
      </c>
      <c r="BB19" s="324">
        <v>11.270670000000001</v>
      </c>
      <c r="BC19" s="324">
        <v>11.377190000000001</v>
      </c>
      <c r="BD19" s="324">
        <v>11.297409999999999</v>
      </c>
      <c r="BE19" s="324">
        <v>11.014609999999999</v>
      </c>
      <c r="BF19" s="324">
        <v>11.08399</v>
      </c>
      <c r="BG19" s="324">
        <v>11.164770000000001</v>
      </c>
      <c r="BH19" s="324">
        <v>11.19627</v>
      </c>
      <c r="BI19" s="324">
        <v>11.216329999999999</v>
      </c>
      <c r="BJ19" s="324">
        <v>10.802429999999999</v>
      </c>
      <c r="BK19" s="324">
        <v>10.731210000000001</v>
      </c>
      <c r="BL19" s="324">
        <v>11.123340000000001</v>
      </c>
      <c r="BM19" s="324">
        <v>11.31696</v>
      </c>
      <c r="BN19" s="324">
        <v>11.21597</v>
      </c>
      <c r="BO19" s="324">
        <v>11.31495</v>
      </c>
      <c r="BP19" s="324">
        <v>11.241580000000001</v>
      </c>
      <c r="BQ19" s="324">
        <v>10.985950000000001</v>
      </c>
      <c r="BR19" s="324">
        <v>11.094390000000001</v>
      </c>
      <c r="BS19" s="324">
        <v>11.218120000000001</v>
      </c>
      <c r="BT19" s="324">
        <v>11.29016</v>
      </c>
      <c r="BU19" s="324">
        <v>11.32131</v>
      </c>
      <c r="BV19" s="324">
        <v>10.88921</v>
      </c>
    </row>
    <row r="20" spans="1:74" ht="11.1" customHeight="1" x14ac:dyDescent="0.2">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v>
      </c>
      <c r="AN20" s="208">
        <v>9.23</v>
      </c>
      <c r="AO20" s="208">
        <v>9.26</v>
      </c>
      <c r="AP20" s="208">
        <v>9.49</v>
      </c>
      <c r="AQ20" s="208">
        <v>9.89</v>
      </c>
      <c r="AR20" s="208">
        <v>11.03</v>
      </c>
      <c r="AS20" s="208">
        <v>10.93</v>
      </c>
      <c r="AT20" s="208">
        <v>10.85</v>
      </c>
      <c r="AU20" s="208">
        <v>10.7</v>
      </c>
      <c r="AV20" s="208">
        <v>9.7100000000000009</v>
      </c>
      <c r="AW20" s="208">
        <v>9.73</v>
      </c>
      <c r="AX20" s="208">
        <v>9.41</v>
      </c>
      <c r="AY20" s="208">
        <v>8.9767189999999992</v>
      </c>
      <c r="AZ20" s="208">
        <v>9.0952059999999992</v>
      </c>
      <c r="BA20" s="324">
        <v>9.2726150000000001</v>
      </c>
      <c r="BB20" s="324">
        <v>9.1668850000000006</v>
      </c>
      <c r="BC20" s="324">
        <v>9.2653049999999997</v>
      </c>
      <c r="BD20" s="324">
        <v>10.254239999999999</v>
      </c>
      <c r="BE20" s="324">
        <v>9.9095060000000004</v>
      </c>
      <c r="BF20" s="324">
        <v>9.6381300000000003</v>
      </c>
      <c r="BG20" s="324">
        <v>9.3653089999999999</v>
      </c>
      <c r="BH20" s="324">
        <v>8.4681329999999999</v>
      </c>
      <c r="BI20" s="324">
        <v>8.6490039999999997</v>
      </c>
      <c r="BJ20" s="324">
        <v>8.7132249999999996</v>
      </c>
      <c r="BK20" s="324">
        <v>8.4002839999999992</v>
      </c>
      <c r="BL20" s="324">
        <v>8.7491590000000006</v>
      </c>
      <c r="BM20" s="324">
        <v>8.5980830000000008</v>
      </c>
      <c r="BN20" s="324">
        <v>8.7491389999999996</v>
      </c>
      <c r="BO20" s="324">
        <v>9.0973760000000006</v>
      </c>
      <c r="BP20" s="324">
        <v>10.19825</v>
      </c>
      <c r="BQ20" s="324">
        <v>10.01144</v>
      </c>
      <c r="BR20" s="324">
        <v>9.9394449999999992</v>
      </c>
      <c r="BS20" s="324">
        <v>9.821593</v>
      </c>
      <c r="BT20" s="324">
        <v>8.9269630000000006</v>
      </c>
      <c r="BU20" s="324">
        <v>8.9806109999999997</v>
      </c>
      <c r="BV20" s="324">
        <v>8.8724260000000008</v>
      </c>
    </row>
    <row r="21" spans="1:74" ht="11.1" customHeight="1" x14ac:dyDescent="0.2">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8.9600000000000009</v>
      </c>
      <c r="AN21" s="208">
        <v>9.5500000000000007</v>
      </c>
      <c r="AO21" s="208">
        <v>9.3800000000000008</v>
      </c>
      <c r="AP21" s="208">
        <v>8.93</v>
      </c>
      <c r="AQ21" s="208">
        <v>9.2200000000000006</v>
      </c>
      <c r="AR21" s="208">
        <v>9.3800000000000008</v>
      </c>
      <c r="AS21" s="208">
        <v>9.42</v>
      </c>
      <c r="AT21" s="208">
        <v>9.52</v>
      </c>
      <c r="AU21" s="208">
        <v>9.65</v>
      </c>
      <c r="AV21" s="208">
        <v>9.85</v>
      </c>
      <c r="AW21" s="208">
        <v>10.029999999999999</v>
      </c>
      <c r="AX21" s="208">
        <v>9.9700000000000006</v>
      </c>
      <c r="AY21" s="208">
        <v>9.6376279999999994</v>
      </c>
      <c r="AZ21" s="208">
        <v>10.29171</v>
      </c>
      <c r="BA21" s="324">
        <v>10.066750000000001</v>
      </c>
      <c r="BB21" s="324">
        <v>9.5099099999999996</v>
      </c>
      <c r="BC21" s="324">
        <v>9.7472689999999993</v>
      </c>
      <c r="BD21" s="324">
        <v>9.8358260000000008</v>
      </c>
      <c r="BE21" s="324">
        <v>9.8071619999999999</v>
      </c>
      <c r="BF21" s="324">
        <v>9.7975180000000002</v>
      </c>
      <c r="BG21" s="324">
        <v>9.8584890000000005</v>
      </c>
      <c r="BH21" s="324">
        <v>9.9761120000000005</v>
      </c>
      <c r="BI21" s="324">
        <v>10.105219999999999</v>
      </c>
      <c r="BJ21" s="324">
        <v>9.9620029999999993</v>
      </c>
      <c r="BK21" s="324">
        <v>9.5829360000000001</v>
      </c>
      <c r="BL21" s="324">
        <v>10.14903</v>
      </c>
      <c r="BM21" s="324">
        <v>9.8843429999999994</v>
      </c>
      <c r="BN21" s="324">
        <v>9.3371569999999995</v>
      </c>
      <c r="BO21" s="324">
        <v>9.6071480000000005</v>
      </c>
      <c r="BP21" s="324">
        <v>9.7355359999999997</v>
      </c>
      <c r="BQ21" s="324">
        <v>9.7257320000000007</v>
      </c>
      <c r="BR21" s="324">
        <v>9.7597799999999992</v>
      </c>
      <c r="BS21" s="324">
        <v>9.7836200000000009</v>
      </c>
      <c r="BT21" s="324">
        <v>9.9178979999999992</v>
      </c>
      <c r="BU21" s="324">
        <v>10.0344</v>
      </c>
      <c r="BV21" s="324">
        <v>9.8797750000000004</v>
      </c>
    </row>
    <row r="22" spans="1:74" ht="11.1" customHeight="1" x14ac:dyDescent="0.2">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10.72</v>
      </c>
      <c r="AN22" s="208">
        <v>11.1</v>
      </c>
      <c r="AO22" s="208">
        <v>11.13</v>
      </c>
      <c r="AP22" s="208">
        <v>11.26</v>
      </c>
      <c r="AQ22" s="208">
        <v>11.21</v>
      </c>
      <c r="AR22" s="208">
        <v>11.26</v>
      </c>
      <c r="AS22" s="208">
        <v>11.24</v>
      </c>
      <c r="AT22" s="208">
        <v>11.23</v>
      </c>
      <c r="AU22" s="208">
        <v>11.34</v>
      </c>
      <c r="AV22" s="208">
        <v>11.31</v>
      </c>
      <c r="AW22" s="208">
        <v>11.63</v>
      </c>
      <c r="AX22" s="208">
        <v>10.85</v>
      </c>
      <c r="AY22" s="208">
        <v>10.890330000000001</v>
      </c>
      <c r="AZ22" s="208">
        <v>11.320360000000001</v>
      </c>
      <c r="BA22" s="324">
        <v>11.411820000000001</v>
      </c>
      <c r="BB22" s="324">
        <v>11.513489999999999</v>
      </c>
      <c r="BC22" s="324">
        <v>11.41107</v>
      </c>
      <c r="BD22" s="324">
        <v>11.44525</v>
      </c>
      <c r="BE22" s="324">
        <v>11.40822</v>
      </c>
      <c r="BF22" s="324">
        <v>11.38991</v>
      </c>
      <c r="BG22" s="324">
        <v>11.454980000000001</v>
      </c>
      <c r="BH22" s="324">
        <v>11.417450000000001</v>
      </c>
      <c r="BI22" s="324">
        <v>11.74799</v>
      </c>
      <c r="BJ22" s="324">
        <v>10.92418</v>
      </c>
      <c r="BK22" s="324">
        <v>10.92755</v>
      </c>
      <c r="BL22" s="324">
        <v>11.41263</v>
      </c>
      <c r="BM22" s="324">
        <v>11.425409999999999</v>
      </c>
      <c r="BN22" s="324">
        <v>11.528790000000001</v>
      </c>
      <c r="BO22" s="324">
        <v>11.44448</v>
      </c>
      <c r="BP22" s="324">
        <v>11.492929999999999</v>
      </c>
      <c r="BQ22" s="324">
        <v>11.469200000000001</v>
      </c>
      <c r="BR22" s="324">
        <v>11.479979999999999</v>
      </c>
      <c r="BS22" s="324">
        <v>11.576589999999999</v>
      </c>
      <c r="BT22" s="324">
        <v>11.560829999999999</v>
      </c>
      <c r="BU22" s="324">
        <v>11.8931</v>
      </c>
      <c r="BV22" s="324">
        <v>11.047319999999999</v>
      </c>
    </row>
    <row r="23" spans="1:74" ht="11.1" customHeight="1" x14ac:dyDescent="0.2">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7.88</v>
      </c>
      <c r="AN23" s="208">
        <v>13.45</v>
      </c>
      <c r="AO23" s="208">
        <v>10.15</v>
      </c>
      <c r="AP23" s="208">
        <v>10.210000000000001</v>
      </c>
      <c r="AQ23" s="208">
        <v>8.75</v>
      </c>
      <c r="AR23" s="208">
        <v>7.92</v>
      </c>
      <c r="AS23" s="208">
        <v>8.52</v>
      </c>
      <c r="AT23" s="208">
        <v>8.5</v>
      </c>
      <c r="AU23" s="208">
        <v>8.64</v>
      </c>
      <c r="AV23" s="208">
        <v>8.68</v>
      </c>
      <c r="AW23" s="208">
        <v>8.7899999999999991</v>
      </c>
      <c r="AX23" s="208">
        <v>8.48</v>
      </c>
      <c r="AY23" s="208">
        <v>7.5757839999999996</v>
      </c>
      <c r="AZ23" s="208">
        <v>13.00591</v>
      </c>
      <c r="BA23" s="324">
        <v>10.199909999999999</v>
      </c>
      <c r="BB23" s="324">
        <v>10.193910000000001</v>
      </c>
      <c r="BC23" s="324">
        <v>8.7220119999999994</v>
      </c>
      <c r="BD23" s="324">
        <v>7.8696599999999997</v>
      </c>
      <c r="BE23" s="324">
        <v>8.523631</v>
      </c>
      <c r="BF23" s="324">
        <v>8.5439589999999992</v>
      </c>
      <c r="BG23" s="324">
        <v>8.6297219999999992</v>
      </c>
      <c r="BH23" s="324">
        <v>8.7405860000000004</v>
      </c>
      <c r="BI23" s="324">
        <v>8.9506610000000002</v>
      </c>
      <c r="BJ23" s="324">
        <v>8.7004950000000001</v>
      </c>
      <c r="BK23" s="324">
        <v>7.8509589999999996</v>
      </c>
      <c r="BL23" s="324">
        <v>13.63245</v>
      </c>
      <c r="BM23" s="324">
        <v>10.30527</v>
      </c>
      <c r="BN23" s="324">
        <v>10.353020000000001</v>
      </c>
      <c r="BO23" s="324">
        <v>8.8608100000000007</v>
      </c>
      <c r="BP23" s="324">
        <v>8.0468139999999995</v>
      </c>
      <c r="BQ23" s="324">
        <v>8.7051660000000002</v>
      </c>
      <c r="BR23" s="324">
        <v>8.7480720000000005</v>
      </c>
      <c r="BS23" s="324">
        <v>8.8686059999999998</v>
      </c>
      <c r="BT23" s="324">
        <v>8.9941600000000008</v>
      </c>
      <c r="BU23" s="324">
        <v>9.1596209999999996</v>
      </c>
      <c r="BV23" s="324">
        <v>8.8854869999999995</v>
      </c>
    </row>
    <row r="24" spans="1:74" ht="11.1" customHeight="1" x14ac:dyDescent="0.2">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v>
      </c>
      <c r="AN24" s="208">
        <v>9.2799999999999994</v>
      </c>
      <c r="AO24" s="208">
        <v>9.15</v>
      </c>
      <c r="AP24" s="208">
        <v>9.3699999999999992</v>
      </c>
      <c r="AQ24" s="208">
        <v>9.65</v>
      </c>
      <c r="AR24" s="208">
        <v>10.17</v>
      </c>
      <c r="AS24" s="208">
        <v>10.32</v>
      </c>
      <c r="AT24" s="208">
        <v>10.15</v>
      </c>
      <c r="AU24" s="208">
        <v>10.119999999999999</v>
      </c>
      <c r="AV24" s="208">
        <v>9.76</v>
      </c>
      <c r="AW24" s="208">
        <v>9.58</v>
      </c>
      <c r="AX24" s="208">
        <v>9.44</v>
      </c>
      <c r="AY24" s="208">
        <v>9.3140739999999997</v>
      </c>
      <c r="AZ24" s="208">
        <v>9.6259130000000006</v>
      </c>
      <c r="BA24" s="324">
        <v>9.5008379999999999</v>
      </c>
      <c r="BB24" s="324">
        <v>9.7124249999999996</v>
      </c>
      <c r="BC24" s="324">
        <v>9.9718060000000008</v>
      </c>
      <c r="BD24" s="324">
        <v>10.47012</v>
      </c>
      <c r="BE24" s="324">
        <v>10.54569</v>
      </c>
      <c r="BF24" s="324">
        <v>10.295820000000001</v>
      </c>
      <c r="BG24" s="324">
        <v>10.25212</v>
      </c>
      <c r="BH24" s="324">
        <v>9.8138930000000002</v>
      </c>
      <c r="BI24" s="324">
        <v>9.5895399999999995</v>
      </c>
      <c r="BJ24" s="324">
        <v>9.4143899999999991</v>
      </c>
      <c r="BK24" s="324">
        <v>9.2857939999999992</v>
      </c>
      <c r="BL24" s="324">
        <v>9.5994869999999999</v>
      </c>
      <c r="BM24" s="324">
        <v>9.4045749999999995</v>
      </c>
      <c r="BN24" s="324">
        <v>9.5986519999999995</v>
      </c>
      <c r="BO24" s="324">
        <v>9.8344079999999998</v>
      </c>
      <c r="BP24" s="324">
        <v>10.326829999999999</v>
      </c>
      <c r="BQ24" s="324">
        <v>10.41886</v>
      </c>
      <c r="BR24" s="324">
        <v>10.190429999999999</v>
      </c>
      <c r="BS24" s="324">
        <v>10.1365</v>
      </c>
      <c r="BT24" s="324">
        <v>9.7368900000000007</v>
      </c>
      <c r="BU24" s="324">
        <v>9.5583349999999996</v>
      </c>
      <c r="BV24" s="324">
        <v>9.4369960000000006</v>
      </c>
    </row>
    <row r="25" spans="1:74" ht="11.1" customHeight="1" x14ac:dyDescent="0.2">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14.06</v>
      </c>
      <c r="AN25" s="208">
        <v>14.53</v>
      </c>
      <c r="AO25" s="208">
        <v>14.9</v>
      </c>
      <c r="AP25" s="208">
        <v>15.32</v>
      </c>
      <c r="AQ25" s="208">
        <v>15.15</v>
      </c>
      <c r="AR25" s="208">
        <v>17.18</v>
      </c>
      <c r="AS25" s="208">
        <v>17.75</v>
      </c>
      <c r="AT25" s="208">
        <v>18.059999999999999</v>
      </c>
      <c r="AU25" s="208">
        <v>18.46</v>
      </c>
      <c r="AV25" s="208">
        <v>17.440000000000001</v>
      </c>
      <c r="AW25" s="208">
        <v>15.2</v>
      </c>
      <c r="AX25" s="208">
        <v>15.62</v>
      </c>
      <c r="AY25" s="208">
        <v>15.804690000000001</v>
      </c>
      <c r="AZ25" s="208">
        <v>15.792389999999999</v>
      </c>
      <c r="BA25" s="324">
        <v>16.330950000000001</v>
      </c>
      <c r="BB25" s="324">
        <v>16.88608</v>
      </c>
      <c r="BC25" s="324">
        <v>16.6538</v>
      </c>
      <c r="BD25" s="324">
        <v>18.788820000000001</v>
      </c>
      <c r="BE25" s="324">
        <v>19.13644</v>
      </c>
      <c r="BF25" s="324">
        <v>19.354130000000001</v>
      </c>
      <c r="BG25" s="324">
        <v>19.866890000000001</v>
      </c>
      <c r="BH25" s="324">
        <v>18.61204</v>
      </c>
      <c r="BI25" s="324">
        <v>16.262090000000001</v>
      </c>
      <c r="BJ25" s="324">
        <v>16.475650000000002</v>
      </c>
      <c r="BK25" s="324">
        <v>16.76089</v>
      </c>
      <c r="BL25" s="324">
        <v>16.74286</v>
      </c>
      <c r="BM25" s="324">
        <v>16.991800000000001</v>
      </c>
      <c r="BN25" s="324">
        <v>17.497299999999999</v>
      </c>
      <c r="BO25" s="324">
        <v>17.084099999999999</v>
      </c>
      <c r="BP25" s="324">
        <v>19.152259999999998</v>
      </c>
      <c r="BQ25" s="324">
        <v>19.331289999999999</v>
      </c>
      <c r="BR25" s="324">
        <v>19.42539</v>
      </c>
      <c r="BS25" s="324">
        <v>19.724640000000001</v>
      </c>
      <c r="BT25" s="324">
        <v>18.464590000000001</v>
      </c>
      <c r="BU25" s="324">
        <v>16.179559999999999</v>
      </c>
      <c r="BV25" s="324">
        <v>16.481770000000001</v>
      </c>
    </row>
    <row r="26" spans="1:74" ht="11.1" customHeight="1" x14ac:dyDescent="0.2">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10.95689</v>
      </c>
      <c r="AZ26" s="208">
        <v>12.07718</v>
      </c>
      <c r="BA26" s="324">
        <v>11.82948</v>
      </c>
      <c r="BB26" s="324">
        <v>11.507669999999999</v>
      </c>
      <c r="BC26" s="324">
        <v>11.4068</v>
      </c>
      <c r="BD26" s="324">
        <v>11.81766</v>
      </c>
      <c r="BE26" s="324">
        <v>11.89106</v>
      </c>
      <c r="BF26" s="324">
        <v>11.85866</v>
      </c>
      <c r="BG26" s="324">
        <v>11.985060000000001</v>
      </c>
      <c r="BH26" s="324">
        <v>11.809100000000001</v>
      </c>
      <c r="BI26" s="324">
        <v>11.584669999999999</v>
      </c>
      <c r="BJ26" s="324">
        <v>11.39927</v>
      </c>
      <c r="BK26" s="324">
        <v>11.15602</v>
      </c>
      <c r="BL26" s="324">
        <v>12.29482</v>
      </c>
      <c r="BM26" s="324">
        <v>11.86824</v>
      </c>
      <c r="BN26" s="324">
        <v>11.53952</v>
      </c>
      <c r="BO26" s="324">
        <v>11.43065</v>
      </c>
      <c r="BP26" s="324">
        <v>11.848190000000001</v>
      </c>
      <c r="BQ26" s="324">
        <v>11.90545</v>
      </c>
      <c r="BR26" s="324">
        <v>11.89812</v>
      </c>
      <c r="BS26" s="324">
        <v>12.005750000000001</v>
      </c>
      <c r="BT26" s="324">
        <v>11.83874</v>
      </c>
      <c r="BU26" s="324">
        <v>11.598750000000001</v>
      </c>
      <c r="BV26" s="324">
        <v>11.39343</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13.13</v>
      </c>
      <c r="AN28" s="208">
        <v>13.96</v>
      </c>
      <c r="AO28" s="208">
        <v>13.45</v>
      </c>
      <c r="AP28" s="208">
        <v>12.64</v>
      </c>
      <c r="AQ28" s="208">
        <v>12.83</v>
      </c>
      <c r="AR28" s="208">
        <v>13.46</v>
      </c>
      <c r="AS28" s="208">
        <v>13.65</v>
      </c>
      <c r="AT28" s="208">
        <v>13.61</v>
      </c>
      <c r="AU28" s="208">
        <v>13.87</v>
      </c>
      <c r="AV28" s="208">
        <v>13.91</v>
      </c>
      <c r="AW28" s="208">
        <v>14.22</v>
      </c>
      <c r="AX28" s="208">
        <v>14.25</v>
      </c>
      <c r="AY28" s="208">
        <v>14.50517</v>
      </c>
      <c r="AZ28" s="208">
        <v>15.18571</v>
      </c>
      <c r="BA28" s="324">
        <v>14.462020000000001</v>
      </c>
      <c r="BB28" s="324">
        <v>13.479979999999999</v>
      </c>
      <c r="BC28" s="324">
        <v>13.60674</v>
      </c>
      <c r="BD28" s="324">
        <v>14.21917</v>
      </c>
      <c r="BE28" s="324">
        <v>14.38284</v>
      </c>
      <c r="BF28" s="324">
        <v>14.3147</v>
      </c>
      <c r="BG28" s="324">
        <v>14.56508</v>
      </c>
      <c r="BH28" s="324">
        <v>14.56138</v>
      </c>
      <c r="BI28" s="324">
        <v>14.830880000000001</v>
      </c>
      <c r="BJ28" s="324">
        <v>14.801360000000001</v>
      </c>
      <c r="BK28" s="324">
        <v>14.99455</v>
      </c>
      <c r="BL28" s="324">
        <v>15.62208</v>
      </c>
      <c r="BM28" s="324">
        <v>14.808109999999999</v>
      </c>
      <c r="BN28" s="324">
        <v>13.73963</v>
      </c>
      <c r="BO28" s="324">
        <v>13.810280000000001</v>
      </c>
      <c r="BP28" s="324">
        <v>14.37663</v>
      </c>
      <c r="BQ28" s="324">
        <v>14.49127</v>
      </c>
      <c r="BR28" s="324">
        <v>14.38255</v>
      </c>
      <c r="BS28" s="324">
        <v>14.60657</v>
      </c>
      <c r="BT28" s="324">
        <v>14.58844</v>
      </c>
      <c r="BU28" s="324">
        <v>14.85674</v>
      </c>
      <c r="BV28" s="324">
        <v>14.83686</v>
      </c>
    </row>
    <row r="29" spans="1:74" ht="11.1" customHeight="1" x14ac:dyDescent="0.2">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6.34</v>
      </c>
      <c r="AN29" s="208">
        <v>6.73</v>
      </c>
      <c r="AO29" s="208">
        <v>6.49</v>
      </c>
      <c r="AP29" s="208">
        <v>6.36</v>
      </c>
      <c r="AQ29" s="208">
        <v>6.54</v>
      </c>
      <c r="AR29" s="208">
        <v>6.88</v>
      </c>
      <c r="AS29" s="208">
        <v>7.04</v>
      </c>
      <c r="AT29" s="208">
        <v>7.13</v>
      </c>
      <c r="AU29" s="208">
        <v>7.16</v>
      </c>
      <c r="AV29" s="208">
        <v>7.25</v>
      </c>
      <c r="AW29" s="208">
        <v>7.47</v>
      </c>
      <c r="AX29" s="208">
        <v>7.18</v>
      </c>
      <c r="AY29" s="208">
        <v>7.097143</v>
      </c>
      <c r="AZ29" s="208">
        <v>6.7617830000000003</v>
      </c>
      <c r="BA29" s="324">
        <v>6.7404869999999999</v>
      </c>
      <c r="BB29" s="324">
        <v>6.5500230000000004</v>
      </c>
      <c r="BC29" s="324">
        <v>6.6561760000000003</v>
      </c>
      <c r="BD29" s="324">
        <v>6.924004</v>
      </c>
      <c r="BE29" s="324">
        <v>7.0749409999999999</v>
      </c>
      <c r="BF29" s="324">
        <v>7.0644439999999999</v>
      </c>
      <c r="BG29" s="324">
        <v>6.9964969999999997</v>
      </c>
      <c r="BH29" s="324">
        <v>6.8209080000000002</v>
      </c>
      <c r="BI29" s="324">
        <v>6.8876549999999996</v>
      </c>
      <c r="BJ29" s="324">
        <v>6.9951559999999997</v>
      </c>
      <c r="BK29" s="324">
        <v>6.677759</v>
      </c>
      <c r="BL29" s="324">
        <v>6.529941</v>
      </c>
      <c r="BM29" s="324">
        <v>6.5562019999999999</v>
      </c>
      <c r="BN29" s="324">
        <v>6.3923740000000002</v>
      </c>
      <c r="BO29" s="324">
        <v>6.4752080000000003</v>
      </c>
      <c r="BP29" s="324">
        <v>6.7502589999999998</v>
      </c>
      <c r="BQ29" s="324">
        <v>6.8884379999999998</v>
      </c>
      <c r="BR29" s="324">
        <v>6.8361989999999997</v>
      </c>
      <c r="BS29" s="324">
        <v>6.7595400000000003</v>
      </c>
      <c r="BT29" s="324">
        <v>6.6494470000000003</v>
      </c>
      <c r="BU29" s="324">
        <v>6.7295600000000002</v>
      </c>
      <c r="BV29" s="324">
        <v>6.8507129999999998</v>
      </c>
    </row>
    <row r="30" spans="1:74" ht="11.1" customHeight="1" x14ac:dyDescent="0.2">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v>
      </c>
      <c r="AN30" s="208">
        <v>7.38</v>
      </c>
      <c r="AO30" s="208">
        <v>6.91</v>
      </c>
      <c r="AP30" s="208">
        <v>6.79</v>
      </c>
      <c r="AQ30" s="208">
        <v>6.88</v>
      </c>
      <c r="AR30" s="208">
        <v>7.21</v>
      </c>
      <c r="AS30" s="208">
        <v>7.31</v>
      </c>
      <c r="AT30" s="208">
        <v>7.36</v>
      </c>
      <c r="AU30" s="208">
        <v>7.48</v>
      </c>
      <c r="AV30" s="208">
        <v>7.71</v>
      </c>
      <c r="AW30" s="208">
        <v>7.83</v>
      </c>
      <c r="AX30" s="208">
        <v>7.54</v>
      </c>
      <c r="AY30" s="208">
        <v>7.3159999999999998</v>
      </c>
      <c r="AZ30" s="208">
        <v>7.4700369999999996</v>
      </c>
      <c r="BA30" s="324">
        <v>7.2893330000000001</v>
      </c>
      <c r="BB30" s="324">
        <v>7.0538069999999999</v>
      </c>
      <c r="BC30" s="324">
        <v>7.0843439999999998</v>
      </c>
      <c r="BD30" s="324">
        <v>7.3785939999999997</v>
      </c>
      <c r="BE30" s="324">
        <v>7.4675419999999999</v>
      </c>
      <c r="BF30" s="324">
        <v>7.4476060000000004</v>
      </c>
      <c r="BG30" s="324">
        <v>7.4683070000000003</v>
      </c>
      <c r="BH30" s="324">
        <v>7.5401999999999996</v>
      </c>
      <c r="BI30" s="324">
        <v>7.6371539999999998</v>
      </c>
      <c r="BJ30" s="324">
        <v>7.593877</v>
      </c>
      <c r="BK30" s="324">
        <v>7.2756939999999997</v>
      </c>
      <c r="BL30" s="324">
        <v>7.4851190000000001</v>
      </c>
      <c r="BM30" s="324">
        <v>7.3233569999999997</v>
      </c>
      <c r="BN30" s="324">
        <v>7.1085880000000001</v>
      </c>
      <c r="BO30" s="324">
        <v>7.1297449999999998</v>
      </c>
      <c r="BP30" s="324">
        <v>7.4205069999999997</v>
      </c>
      <c r="BQ30" s="324">
        <v>7.4997059999999998</v>
      </c>
      <c r="BR30" s="324">
        <v>7.4642189999999999</v>
      </c>
      <c r="BS30" s="324">
        <v>7.4911089999999998</v>
      </c>
      <c r="BT30" s="324">
        <v>7.5730250000000003</v>
      </c>
      <c r="BU30" s="324">
        <v>7.688923</v>
      </c>
      <c r="BV30" s="324">
        <v>7.6628150000000002</v>
      </c>
    </row>
    <row r="31" spans="1:74" ht="11.1" customHeight="1" x14ac:dyDescent="0.2">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6.53</v>
      </c>
      <c r="AN31" s="208">
        <v>7.68</v>
      </c>
      <c r="AO31" s="208">
        <v>6.74</v>
      </c>
      <c r="AP31" s="208">
        <v>6.99</v>
      </c>
      <c r="AQ31" s="208">
        <v>6.86</v>
      </c>
      <c r="AR31" s="208">
        <v>8.02</v>
      </c>
      <c r="AS31" s="208">
        <v>8.0399999999999991</v>
      </c>
      <c r="AT31" s="208">
        <v>7.98</v>
      </c>
      <c r="AU31" s="208">
        <v>7.97</v>
      </c>
      <c r="AV31" s="208">
        <v>7.15</v>
      </c>
      <c r="AW31" s="208">
        <v>7.08</v>
      </c>
      <c r="AX31" s="208">
        <v>6.94</v>
      </c>
      <c r="AY31" s="208">
        <v>6.7682510000000002</v>
      </c>
      <c r="AZ31" s="208">
        <v>7.3453689999999998</v>
      </c>
      <c r="BA31" s="324">
        <v>6.9413919999999996</v>
      </c>
      <c r="BB31" s="324">
        <v>7.1606589999999999</v>
      </c>
      <c r="BC31" s="324">
        <v>7.0057749999999999</v>
      </c>
      <c r="BD31" s="324">
        <v>8.1571719999999992</v>
      </c>
      <c r="BE31" s="324">
        <v>8.1909530000000004</v>
      </c>
      <c r="BF31" s="324">
        <v>8.0882640000000006</v>
      </c>
      <c r="BG31" s="324">
        <v>7.9779629999999999</v>
      </c>
      <c r="BH31" s="324">
        <v>7.1195649999999997</v>
      </c>
      <c r="BI31" s="324">
        <v>7.0768040000000001</v>
      </c>
      <c r="BJ31" s="324">
        <v>7.0401319999999998</v>
      </c>
      <c r="BK31" s="324">
        <v>6.8412199999999999</v>
      </c>
      <c r="BL31" s="324">
        <v>7.4349910000000001</v>
      </c>
      <c r="BM31" s="324">
        <v>7.0388479999999998</v>
      </c>
      <c r="BN31" s="324">
        <v>7.2685719999999998</v>
      </c>
      <c r="BO31" s="324">
        <v>7.1109260000000001</v>
      </c>
      <c r="BP31" s="324">
        <v>8.2750020000000006</v>
      </c>
      <c r="BQ31" s="324">
        <v>8.3066270000000006</v>
      </c>
      <c r="BR31" s="324">
        <v>8.1970299999999998</v>
      </c>
      <c r="BS31" s="324">
        <v>8.0871820000000003</v>
      </c>
      <c r="BT31" s="324">
        <v>7.2104350000000004</v>
      </c>
      <c r="BU31" s="324">
        <v>7.1759750000000002</v>
      </c>
      <c r="BV31" s="324">
        <v>7.1478489999999999</v>
      </c>
    </row>
    <row r="32" spans="1:74" ht="11.1" customHeight="1" x14ac:dyDescent="0.2">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6</v>
      </c>
      <c r="AN32" s="208">
        <v>6.56</v>
      </c>
      <c r="AO32" s="208">
        <v>6.17</v>
      </c>
      <c r="AP32" s="208">
        <v>6.09</v>
      </c>
      <c r="AQ32" s="208">
        <v>6.33</v>
      </c>
      <c r="AR32" s="208">
        <v>6.49</v>
      </c>
      <c r="AS32" s="208">
        <v>6.93</v>
      </c>
      <c r="AT32" s="208">
        <v>7.08</v>
      </c>
      <c r="AU32" s="208">
        <v>7.13</v>
      </c>
      <c r="AV32" s="208">
        <v>6.95</v>
      </c>
      <c r="AW32" s="208">
        <v>6.86</v>
      </c>
      <c r="AX32" s="208">
        <v>6.87</v>
      </c>
      <c r="AY32" s="208">
        <v>6.2243760000000004</v>
      </c>
      <c r="AZ32" s="208">
        <v>6.6611640000000003</v>
      </c>
      <c r="BA32" s="324">
        <v>6.3849559999999999</v>
      </c>
      <c r="BB32" s="324">
        <v>6.2599980000000004</v>
      </c>
      <c r="BC32" s="324">
        <v>6.4500630000000001</v>
      </c>
      <c r="BD32" s="324">
        <v>6.4746649999999999</v>
      </c>
      <c r="BE32" s="324">
        <v>6.9362709999999996</v>
      </c>
      <c r="BF32" s="324">
        <v>7.0118369999999999</v>
      </c>
      <c r="BG32" s="324">
        <v>7.0284219999999999</v>
      </c>
      <c r="BH32" s="324">
        <v>6.7084859999999997</v>
      </c>
      <c r="BI32" s="324">
        <v>6.6356479999999998</v>
      </c>
      <c r="BJ32" s="324">
        <v>6.7715329999999998</v>
      </c>
      <c r="BK32" s="324">
        <v>6.2008749999999999</v>
      </c>
      <c r="BL32" s="324">
        <v>6.6087410000000002</v>
      </c>
      <c r="BM32" s="324">
        <v>6.3323210000000003</v>
      </c>
      <c r="BN32" s="324">
        <v>6.2187109999999999</v>
      </c>
      <c r="BO32" s="324">
        <v>6.4113579999999999</v>
      </c>
      <c r="BP32" s="324">
        <v>6.4349280000000002</v>
      </c>
      <c r="BQ32" s="324">
        <v>6.8854100000000003</v>
      </c>
      <c r="BR32" s="324">
        <v>6.9645630000000001</v>
      </c>
      <c r="BS32" s="324">
        <v>6.9981239999999998</v>
      </c>
      <c r="BT32" s="324">
        <v>6.6899870000000004</v>
      </c>
      <c r="BU32" s="324">
        <v>6.6158460000000003</v>
      </c>
      <c r="BV32" s="324">
        <v>6.7696129999999997</v>
      </c>
    </row>
    <row r="33" spans="1:74" ht="11.1" customHeight="1" x14ac:dyDescent="0.2">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v>
      </c>
      <c r="AN33" s="208">
        <v>6.15</v>
      </c>
      <c r="AO33" s="208">
        <v>5.64</v>
      </c>
      <c r="AP33" s="208">
        <v>5.81</v>
      </c>
      <c r="AQ33" s="208">
        <v>5.73</v>
      </c>
      <c r="AR33" s="208">
        <v>6.04</v>
      </c>
      <c r="AS33" s="208">
        <v>6.29</v>
      </c>
      <c r="AT33" s="208">
        <v>6.27</v>
      </c>
      <c r="AU33" s="208">
        <v>6.26</v>
      </c>
      <c r="AV33" s="208">
        <v>6.3</v>
      </c>
      <c r="AW33" s="208">
        <v>6.53</v>
      </c>
      <c r="AX33" s="208">
        <v>5.95</v>
      </c>
      <c r="AY33" s="208">
        <v>5.8783890000000003</v>
      </c>
      <c r="AZ33" s="208">
        <v>6.0969189999999998</v>
      </c>
      <c r="BA33" s="324">
        <v>5.8598169999999996</v>
      </c>
      <c r="BB33" s="324">
        <v>5.9791350000000003</v>
      </c>
      <c r="BC33" s="324">
        <v>5.8353130000000002</v>
      </c>
      <c r="BD33" s="324">
        <v>6.0732989999999996</v>
      </c>
      <c r="BE33" s="324">
        <v>6.3325189999999996</v>
      </c>
      <c r="BF33" s="324">
        <v>6.2654829999999997</v>
      </c>
      <c r="BG33" s="324">
        <v>6.1880980000000001</v>
      </c>
      <c r="BH33" s="324">
        <v>6.1295270000000004</v>
      </c>
      <c r="BI33" s="324">
        <v>6.3612900000000003</v>
      </c>
      <c r="BJ33" s="324">
        <v>5.889138</v>
      </c>
      <c r="BK33" s="324">
        <v>5.8655239999999997</v>
      </c>
      <c r="BL33" s="324">
        <v>6.0648980000000003</v>
      </c>
      <c r="BM33" s="324">
        <v>5.8103610000000003</v>
      </c>
      <c r="BN33" s="324">
        <v>5.9444249999999998</v>
      </c>
      <c r="BO33" s="324">
        <v>5.7957340000000004</v>
      </c>
      <c r="BP33" s="324">
        <v>6.0316140000000003</v>
      </c>
      <c r="BQ33" s="324">
        <v>6.2916600000000003</v>
      </c>
      <c r="BR33" s="324">
        <v>6.2222200000000001</v>
      </c>
      <c r="BS33" s="324">
        <v>6.1531770000000003</v>
      </c>
      <c r="BT33" s="324">
        <v>6.095879</v>
      </c>
      <c r="BU33" s="324">
        <v>6.327826</v>
      </c>
      <c r="BV33" s="324">
        <v>5.8671600000000002</v>
      </c>
    </row>
    <row r="34" spans="1:74" ht="11.1" customHeight="1" x14ac:dyDescent="0.2">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5.0199999999999996</v>
      </c>
      <c r="AN34" s="208">
        <v>10</v>
      </c>
      <c r="AO34" s="208">
        <v>7.18</v>
      </c>
      <c r="AP34" s="208">
        <v>5.93</v>
      </c>
      <c r="AQ34" s="208">
        <v>4.97</v>
      </c>
      <c r="AR34" s="208">
        <v>5.46</v>
      </c>
      <c r="AS34" s="208">
        <v>5.63</v>
      </c>
      <c r="AT34" s="208">
        <v>6.15</v>
      </c>
      <c r="AU34" s="208">
        <v>6.23</v>
      </c>
      <c r="AV34" s="208">
        <v>6.28</v>
      </c>
      <c r="AW34" s="208">
        <v>6.23</v>
      </c>
      <c r="AX34" s="208">
        <v>5.88</v>
      </c>
      <c r="AY34" s="208">
        <v>5.6308150000000001</v>
      </c>
      <c r="AZ34" s="208">
        <v>7.7377359999999999</v>
      </c>
      <c r="BA34" s="324">
        <v>7.561985</v>
      </c>
      <c r="BB34" s="324">
        <v>5.989859</v>
      </c>
      <c r="BC34" s="324">
        <v>5.0217770000000002</v>
      </c>
      <c r="BD34" s="324">
        <v>5.281955</v>
      </c>
      <c r="BE34" s="324">
        <v>5.4854789999999998</v>
      </c>
      <c r="BF34" s="324">
        <v>5.9619600000000004</v>
      </c>
      <c r="BG34" s="324">
        <v>5.8564319999999999</v>
      </c>
      <c r="BH34" s="324">
        <v>5.7901309999999997</v>
      </c>
      <c r="BI34" s="324">
        <v>5.8870909999999999</v>
      </c>
      <c r="BJ34" s="324">
        <v>5.6892139999999998</v>
      </c>
      <c r="BK34" s="324">
        <v>5.4288780000000001</v>
      </c>
      <c r="BL34" s="324">
        <v>7.3651720000000003</v>
      </c>
      <c r="BM34" s="324">
        <v>7.2284689999999996</v>
      </c>
      <c r="BN34" s="324">
        <v>5.7878059999999998</v>
      </c>
      <c r="BO34" s="324">
        <v>4.8371250000000003</v>
      </c>
      <c r="BP34" s="324">
        <v>5.0822419999999999</v>
      </c>
      <c r="BQ34" s="324">
        <v>5.253298</v>
      </c>
      <c r="BR34" s="324">
        <v>5.7212459999999998</v>
      </c>
      <c r="BS34" s="324">
        <v>5.638414</v>
      </c>
      <c r="BT34" s="324">
        <v>5.5803149999999997</v>
      </c>
      <c r="BU34" s="324">
        <v>5.7220469999999999</v>
      </c>
      <c r="BV34" s="324">
        <v>5.4953690000000002</v>
      </c>
    </row>
    <row r="35" spans="1:74" s="120" customFormat="1" ht="11.1" customHeight="1" x14ac:dyDescent="0.2">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6.01</v>
      </c>
      <c r="AN35" s="208">
        <v>6.54</v>
      </c>
      <c r="AO35" s="208">
        <v>6.29</v>
      </c>
      <c r="AP35" s="208">
        <v>6.23</v>
      </c>
      <c r="AQ35" s="208">
        <v>6.47</v>
      </c>
      <c r="AR35" s="208">
        <v>7.13</v>
      </c>
      <c r="AS35" s="208">
        <v>7.47</v>
      </c>
      <c r="AT35" s="208">
        <v>7.37</v>
      </c>
      <c r="AU35" s="208">
        <v>7.32</v>
      </c>
      <c r="AV35" s="208">
        <v>6.68</v>
      </c>
      <c r="AW35" s="208">
        <v>6.51</v>
      </c>
      <c r="AX35" s="208">
        <v>6.41</v>
      </c>
      <c r="AY35" s="208">
        <v>6.443702</v>
      </c>
      <c r="AZ35" s="208">
        <v>6.7990729999999999</v>
      </c>
      <c r="BA35" s="324">
        <v>6.5959830000000004</v>
      </c>
      <c r="BB35" s="324">
        <v>6.4699970000000002</v>
      </c>
      <c r="BC35" s="324">
        <v>6.6744570000000003</v>
      </c>
      <c r="BD35" s="324">
        <v>7.027177</v>
      </c>
      <c r="BE35" s="324">
        <v>7.4310879999999999</v>
      </c>
      <c r="BF35" s="324">
        <v>7.3793410000000002</v>
      </c>
      <c r="BG35" s="324">
        <v>7.2748889999999999</v>
      </c>
      <c r="BH35" s="324">
        <v>6.6712889999999998</v>
      </c>
      <c r="BI35" s="324">
        <v>6.5177360000000002</v>
      </c>
      <c r="BJ35" s="324">
        <v>6.4082220000000003</v>
      </c>
      <c r="BK35" s="324">
        <v>6.4764609999999996</v>
      </c>
      <c r="BL35" s="324">
        <v>6.8211750000000002</v>
      </c>
      <c r="BM35" s="324">
        <v>6.5955279999999998</v>
      </c>
      <c r="BN35" s="324">
        <v>6.4668029999999996</v>
      </c>
      <c r="BO35" s="324">
        <v>6.6839300000000001</v>
      </c>
      <c r="BP35" s="324">
        <v>7.1387919999999996</v>
      </c>
      <c r="BQ35" s="324">
        <v>7.4596220000000004</v>
      </c>
      <c r="BR35" s="324">
        <v>7.4013590000000002</v>
      </c>
      <c r="BS35" s="324">
        <v>7.3063739999999999</v>
      </c>
      <c r="BT35" s="324">
        <v>6.6950050000000001</v>
      </c>
      <c r="BU35" s="324">
        <v>6.5369169999999999</v>
      </c>
      <c r="BV35" s="324">
        <v>6.4274290000000001</v>
      </c>
    </row>
    <row r="36" spans="1:74" s="120" customFormat="1" ht="11.1" customHeight="1" x14ac:dyDescent="0.2">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9.4700000000000006</v>
      </c>
      <c r="AN36" s="208">
        <v>9.7899999999999991</v>
      </c>
      <c r="AO36" s="208">
        <v>9.8000000000000007</v>
      </c>
      <c r="AP36" s="208">
        <v>9.7899999999999991</v>
      </c>
      <c r="AQ36" s="208">
        <v>10.38</v>
      </c>
      <c r="AR36" s="208">
        <v>11.76</v>
      </c>
      <c r="AS36" s="208">
        <v>12.72</v>
      </c>
      <c r="AT36" s="208">
        <v>12.46</v>
      </c>
      <c r="AU36" s="208">
        <v>12.68</v>
      </c>
      <c r="AV36" s="208">
        <v>11.99</v>
      </c>
      <c r="AW36" s="208">
        <v>10.98</v>
      </c>
      <c r="AX36" s="208">
        <v>10.130000000000001</v>
      </c>
      <c r="AY36" s="208">
        <v>10.076610000000001</v>
      </c>
      <c r="AZ36" s="208">
        <v>10.09864</v>
      </c>
      <c r="BA36" s="324">
        <v>10.31902</v>
      </c>
      <c r="BB36" s="324">
        <v>10.276669999999999</v>
      </c>
      <c r="BC36" s="324">
        <v>10.85877</v>
      </c>
      <c r="BD36" s="324">
        <v>11.77922</v>
      </c>
      <c r="BE36" s="324">
        <v>12.873390000000001</v>
      </c>
      <c r="BF36" s="324">
        <v>12.715669999999999</v>
      </c>
      <c r="BG36" s="324">
        <v>12.83896</v>
      </c>
      <c r="BH36" s="324">
        <v>12.20477</v>
      </c>
      <c r="BI36" s="324">
        <v>11.21632</v>
      </c>
      <c r="BJ36" s="324">
        <v>10.33681</v>
      </c>
      <c r="BK36" s="324">
        <v>10.35478</v>
      </c>
      <c r="BL36" s="324">
        <v>10.37626</v>
      </c>
      <c r="BM36" s="324">
        <v>10.54928</v>
      </c>
      <c r="BN36" s="324">
        <v>10.49694</v>
      </c>
      <c r="BO36" s="324">
        <v>11.11626</v>
      </c>
      <c r="BP36" s="324">
        <v>12.25529</v>
      </c>
      <c r="BQ36" s="324">
        <v>13.221349999999999</v>
      </c>
      <c r="BR36" s="324">
        <v>13.05157</v>
      </c>
      <c r="BS36" s="324">
        <v>13.196870000000001</v>
      </c>
      <c r="BT36" s="324">
        <v>12.53485</v>
      </c>
      <c r="BU36" s="324">
        <v>11.52125</v>
      </c>
      <c r="BV36" s="324">
        <v>10.6244</v>
      </c>
    </row>
    <row r="37" spans="1:74" s="120" customFormat="1" ht="11.1" customHeight="1" x14ac:dyDescent="0.2">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6.9247100000000001</v>
      </c>
      <c r="AZ37" s="208">
        <v>7.5514010000000003</v>
      </c>
      <c r="BA37" s="324">
        <v>7.3825149999999997</v>
      </c>
      <c r="BB37" s="324">
        <v>6.9611999999999998</v>
      </c>
      <c r="BC37" s="324">
        <v>6.8731809999999998</v>
      </c>
      <c r="BD37" s="324">
        <v>7.2837670000000001</v>
      </c>
      <c r="BE37" s="324">
        <v>7.5431379999999999</v>
      </c>
      <c r="BF37" s="324">
        <v>7.6294750000000002</v>
      </c>
      <c r="BG37" s="324">
        <v>7.5721699999999998</v>
      </c>
      <c r="BH37" s="324">
        <v>7.312093</v>
      </c>
      <c r="BI37" s="324">
        <v>7.2768629999999996</v>
      </c>
      <c r="BJ37" s="324">
        <v>7.1181450000000002</v>
      </c>
      <c r="BK37" s="324">
        <v>6.8679899999999998</v>
      </c>
      <c r="BL37" s="324">
        <v>7.4912929999999998</v>
      </c>
      <c r="BM37" s="324">
        <v>7.3344779999999998</v>
      </c>
      <c r="BN37" s="324">
        <v>6.9277449999999998</v>
      </c>
      <c r="BO37" s="324">
        <v>6.8369270000000002</v>
      </c>
      <c r="BP37" s="324">
        <v>7.2697209999999997</v>
      </c>
      <c r="BQ37" s="324">
        <v>7.4907170000000001</v>
      </c>
      <c r="BR37" s="324">
        <v>7.571027</v>
      </c>
      <c r="BS37" s="324">
        <v>7.519501</v>
      </c>
      <c r="BT37" s="324">
        <v>7.2688280000000001</v>
      </c>
      <c r="BU37" s="324">
        <v>7.2507799999999998</v>
      </c>
      <c r="BV37" s="324">
        <v>7.0956630000000001</v>
      </c>
    </row>
    <row r="38" spans="1:74" ht="11.1" customHeight="1" x14ac:dyDescent="0.2">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2"/>
      <c r="BB38" s="442"/>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17.920000000000002</v>
      </c>
      <c r="AN39" s="253">
        <v>18.48</v>
      </c>
      <c r="AO39" s="253">
        <v>18.23</v>
      </c>
      <c r="AP39" s="253">
        <v>17.86</v>
      </c>
      <c r="AQ39" s="253">
        <v>17.43</v>
      </c>
      <c r="AR39" s="253">
        <v>17.71</v>
      </c>
      <c r="AS39" s="253">
        <v>18.48</v>
      </c>
      <c r="AT39" s="253">
        <v>17.91</v>
      </c>
      <c r="AU39" s="253">
        <v>18.86</v>
      </c>
      <c r="AV39" s="253">
        <v>18.36</v>
      </c>
      <c r="AW39" s="253">
        <v>18.39</v>
      </c>
      <c r="AX39" s="253">
        <v>18.86</v>
      </c>
      <c r="AY39" s="253">
        <v>19.519850000000002</v>
      </c>
      <c r="AZ39" s="253">
        <v>20.275130000000001</v>
      </c>
      <c r="BA39" s="348">
        <v>20.085809999999999</v>
      </c>
      <c r="BB39" s="348">
        <v>19.78528</v>
      </c>
      <c r="BC39" s="348">
        <v>19.34985</v>
      </c>
      <c r="BD39" s="348">
        <v>19.703240000000001</v>
      </c>
      <c r="BE39" s="348">
        <v>20.831630000000001</v>
      </c>
      <c r="BF39" s="348">
        <v>20.203700000000001</v>
      </c>
      <c r="BG39" s="348">
        <v>21.181909999999998</v>
      </c>
      <c r="BH39" s="348">
        <v>20.632560000000002</v>
      </c>
      <c r="BI39" s="348">
        <v>20.632210000000001</v>
      </c>
      <c r="BJ39" s="348">
        <v>21.218229999999998</v>
      </c>
      <c r="BK39" s="348">
        <v>21.67032</v>
      </c>
      <c r="BL39" s="348">
        <v>22.379200000000001</v>
      </c>
      <c r="BM39" s="348">
        <v>21.92266</v>
      </c>
      <c r="BN39" s="348">
        <v>21.417819999999999</v>
      </c>
      <c r="BO39" s="348">
        <v>20.723690000000001</v>
      </c>
      <c r="BP39" s="348">
        <v>20.958749999999998</v>
      </c>
      <c r="BQ39" s="348">
        <v>22.05208</v>
      </c>
      <c r="BR39" s="348">
        <v>21.189599999999999</v>
      </c>
      <c r="BS39" s="348">
        <v>22.028289999999998</v>
      </c>
      <c r="BT39" s="348">
        <v>21.275950000000002</v>
      </c>
      <c r="BU39" s="348">
        <v>21.170480000000001</v>
      </c>
      <c r="BV39" s="348">
        <v>21.716830000000002</v>
      </c>
    </row>
    <row r="40" spans="1:74" ht="11.1" customHeight="1" x14ac:dyDescent="0.2">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12.47</v>
      </c>
      <c r="AN40" s="253">
        <v>12.78</v>
      </c>
      <c r="AO40" s="253">
        <v>12.47</v>
      </c>
      <c r="AP40" s="253">
        <v>12.31</v>
      </c>
      <c r="AQ40" s="253">
        <v>12.8</v>
      </c>
      <c r="AR40" s="253">
        <v>13.69</v>
      </c>
      <c r="AS40" s="253">
        <v>13.95</v>
      </c>
      <c r="AT40" s="253">
        <v>14.03</v>
      </c>
      <c r="AU40" s="253">
        <v>14.01</v>
      </c>
      <c r="AV40" s="253">
        <v>13.6</v>
      </c>
      <c r="AW40" s="253">
        <v>13.3</v>
      </c>
      <c r="AX40" s="253">
        <v>13.23</v>
      </c>
      <c r="AY40" s="253">
        <v>13.45603</v>
      </c>
      <c r="AZ40" s="253">
        <v>13.535920000000001</v>
      </c>
      <c r="BA40" s="348">
        <v>13.32263</v>
      </c>
      <c r="BB40" s="348">
        <v>13.14786</v>
      </c>
      <c r="BC40" s="348">
        <v>13.59836</v>
      </c>
      <c r="BD40" s="348">
        <v>14.41339</v>
      </c>
      <c r="BE40" s="348">
        <v>14.75503</v>
      </c>
      <c r="BF40" s="348">
        <v>14.627230000000001</v>
      </c>
      <c r="BG40" s="348">
        <v>14.52089</v>
      </c>
      <c r="BH40" s="348">
        <v>14.048970000000001</v>
      </c>
      <c r="BI40" s="348">
        <v>13.59071</v>
      </c>
      <c r="BJ40" s="348">
        <v>13.599449999999999</v>
      </c>
      <c r="BK40" s="348">
        <v>13.580640000000001</v>
      </c>
      <c r="BL40" s="348">
        <v>13.689730000000001</v>
      </c>
      <c r="BM40" s="348">
        <v>13.321669999999999</v>
      </c>
      <c r="BN40" s="348">
        <v>13.077299999999999</v>
      </c>
      <c r="BO40" s="348">
        <v>13.4747</v>
      </c>
      <c r="BP40" s="348">
        <v>14.23639</v>
      </c>
      <c r="BQ40" s="348">
        <v>14.54237</v>
      </c>
      <c r="BR40" s="348">
        <v>14.44087</v>
      </c>
      <c r="BS40" s="348">
        <v>14.332039999999999</v>
      </c>
      <c r="BT40" s="348">
        <v>13.879770000000001</v>
      </c>
      <c r="BU40" s="348">
        <v>13.410909999999999</v>
      </c>
      <c r="BV40" s="348">
        <v>13.40095</v>
      </c>
    </row>
    <row r="41" spans="1:74" ht="11.1" customHeight="1" x14ac:dyDescent="0.2">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10.18</v>
      </c>
      <c r="AN41" s="253">
        <v>10.51</v>
      </c>
      <c r="AO41" s="253">
        <v>10.46</v>
      </c>
      <c r="AP41" s="253">
        <v>10.41</v>
      </c>
      <c r="AQ41" s="253">
        <v>10.53</v>
      </c>
      <c r="AR41" s="253">
        <v>10.88</v>
      </c>
      <c r="AS41" s="253">
        <v>10.86</v>
      </c>
      <c r="AT41" s="253">
        <v>10.99</v>
      </c>
      <c r="AU41" s="253">
        <v>10.82</v>
      </c>
      <c r="AV41" s="253">
        <v>10.93</v>
      </c>
      <c r="AW41" s="253">
        <v>11.08</v>
      </c>
      <c r="AX41" s="253">
        <v>10.87</v>
      </c>
      <c r="AY41" s="253">
        <v>10.79407</v>
      </c>
      <c r="AZ41" s="253">
        <v>10.856210000000001</v>
      </c>
      <c r="BA41" s="348">
        <v>10.9946</v>
      </c>
      <c r="BB41" s="348">
        <v>10.884589999999999</v>
      </c>
      <c r="BC41" s="348">
        <v>10.98563</v>
      </c>
      <c r="BD41" s="348">
        <v>11.254020000000001</v>
      </c>
      <c r="BE41" s="348">
        <v>11.29213</v>
      </c>
      <c r="BF41" s="348">
        <v>11.262460000000001</v>
      </c>
      <c r="BG41" s="348">
        <v>11.0314</v>
      </c>
      <c r="BH41" s="348">
        <v>11.06573</v>
      </c>
      <c r="BI41" s="348">
        <v>11.20086</v>
      </c>
      <c r="BJ41" s="348">
        <v>11.040139999999999</v>
      </c>
      <c r="BK41" s="348">
        <v>10.851599999999999</v>
      </c>
      <c r="BL41" s="348">
        <v>10.92638</v>
      </c>
      <c r="BM41" s="348">
        <v>11.052289999999999</v>
      </c>
      <c r="BN41" s="348">
        <v>10.92531</v>
      </c>
      <c r="BO41" s="348">
        <v>11.010439999999999</v>
      </c>
      <c r="BP41" s="348">
        <v>11.283530000000001</v>
      </c>
      <c r="BQ41" s="348">
        <v>11.330920000000001</v>
      </c>
      <c r="BR41" s="348">
        <v>11.309380000000001</v>
      </c>
      <c r="BS41" s="348">
        <v>11.082549999999999</v>
      </c>
      <c r="BT41" s="348">
        <v>11.135529999999999</v>
      </c>
      <c r="BU41" s="348">
        <v>11.28651</v>
      </c>
      <c r="BV41" s="348">
        <v>11.13255</v>
      </c>
    </row>
    <row r="42" spans="1:74" ht="11.1" customHeight="1" x14ac:dyDescent="0.2">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8.8699999999999992</v>
      </c>
      <c r="AN42" s="253">
        <v>9.42</v>
      </c>
      <c r="AO42" s="253">
        <v>9.19</v>
      </c>
      <c r="AP42" s="253">
        <v>9.4600000000000009</v>
      </c>
      <c r="AQ42" s="253">
        <v>9.6300000000000008</v>
      </c>
      <c r="AR42" s="253">
        <v>10.93</v>
      </c>
      <c r="AS42" s="253">
        <v>10.96</v>
      </c>
      <c r="AT42" s="253">
        <v>10.91</v>
      </c>
      <c r="AU42" s="253">
        <v>10.69</v>
      </c>
      <c r="AV42" s="253">
        <v>9.6300000000000008</v>
      </c>
      <c r="AW42" s="253">
        <v>9.5399999999999991</v>
      </c>
      <c r="AX42" s="253">
        <v>9.35</v>
      </c>
      <c r="AY42" s="253">
        <v>9.0104640000000007</v>
      </c>
      <c r="AZ42" s="253">
        <v>9.2000209999999996</v>
      </c>
      <c r="BA42" s="348">
        <v>9.2743179999999992</v>
      </c>
      <c r="BB42" s="348">
        <v>9.3321880000000004</v>
      </c>
      <c r="BC42" s="348">
        <v>9.3497559999999993</v>
      </c>
      <c r="BD42" s="348">
        <v>10.44542</v>
      </c>
      <c r="BE42" s="348">
        <v>10.346</v>
      </c>
      <c r="BF42" s="348">
        <v>10.135009999999999</v>
      </c>
      <c r="BG42" s="348">
        <v>9.8156800000000004</v>
      </c>
      <c r="BH42" s="348">
        <v>8.8471480000000007</v>
      </c>
      <c r="BI42" s="348">
        <v>8.8945799999999995</v>
      </c>
      <c r="BJ42" s="348">
        <v>8.9539449999999992</v>
      </c>
      <c r="BK42" s="348">
        <v>8.6715599999999995</v>
      </c>
      <c r="BL42" s="348">
        <v>9.0177960000000006</v>
      </c>
      <c r="BM42" s="348">
        <v>8.8559640000000002</v>
      </c>
      <c r="BN42" s="348">
        <v>9.0845660000000006</v>
      </c>
      <c r="BO42" s="348">
        <v>9.2426440000000003</v>
      </c>
      <c r="BP42" s="348">
        <v>10.4605</v>
      </c>
      <c r="BQ42" s="348">
        <v>10.46053</v>
      </c>
      <c r="BR42" s="348">
        <v>10.37786</v>
      </c>
      <c r="BS42" s="348">
        <v>10.15302</v>
      </c>
      <c r="BT42" s="348">
        <v>9.1734659999999995</v>
      </c>
      <c r="BU42" s="348">
        <v>9.1305560000000003</v>
      </c>
      <c r="BV42" s="348">
        <v>9.0724859999999996</v>
      </c>
    </row>
    <row r="43" spans="1:74" ht="11.1" customHeight="1" x14ac:dyDescent="0.2">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9.67</v>
      </c>
      <c r="AN43" s="253">
        <v>10.130000000000001</v>
      </c>
      <c r="AO43" s="253">
        <v>9.9499999999999993</v>
      </c>
      <c r="AP43" s="253">
        <v>9.7200000000000006</v>
      </c>
      <c r="AQ43" s="253">
        <v>9.99</v>
      </c>
      <c r="AR43" s="253">
        <v>10.28</v>
      </c>
      <c r="AS43" s="253">
        <v>10.41</v>
      </c>
      <c r="AT43" s="253">
        <v>10.49</v>
      </c>
      <c r="AU43" s="253">
        <v>10.61</v>
      </c>
      <c r="AV43" s="253">
        <v>10.49</v>
      </c>
      <c r="AW43" s="253">
        <v>10.46</v>
      </c>
      <c r="AX43" s="253">
        <v>10.43</v>
      </c>
      <c r="AY43" s="253">
        <v>10.218529999999999</v>
      </c>
      <c r="AZ43" s="253">
        <v>10.725759999999999</v>
      </c>
      <c r="BA43" s="348">
        <v>10.57028</v>
      </c>
      <c r="BB43" s="348">
        <v>10.280480000000001</v>
      </c>
      <c r="BC43" s="348">
        <v>10.51638</v>
      </c>
      <c r="BD43" s="348">
        <v>10.7547</v>
      </c>
      <c r="BE43" s="348">
        <v>10.84979</v>
      </c>
      <c r="BF43" s="348">
        <v>10.84651</v>
      </c>
      <c r="BG43" s="348">
        <v>10.885529999999999</v>
      </c>
      <c r="BH43" s="348">
        <v>10.646750000000001</v>
      </c>
      <c r="BI43" s="348">
        <v>10.558540000000001</v>
      </c>
      <c r="BJ43" s="348">
        <v>10.46383</v>
      </c>
      <c r="BK43" s="348">
        <v>10.198499999999999</v>
      </c>
      <c r="BL43" s="348">
        <v>10.599220000000001</v>
      </c>
      <c r="BM43" s="348">
        <v>10.44239</v>
      </c>
      <c r="BN43" s="348">
        <v>10.13172</v>
      </c>
      <c r="BO43" s="348">
        <v>10.361599999999999</v>
      </c>
      <c r="BP43" s="348">
        <v>10.594189999999999</v>
      </c>
      <c r="BQ43" s="348">
        <v>10.69584</v>
      </c>
      <c r="BR43" s="348">
        <v>10.70773</v>
      </c>
      <c r="BS43" s="348">
        <v>10.73654</v>
      </c>
      <c r="BT43" s="348">
        <v>10.532019999999999</v>
      </c>
      <c r="BU43" s="348">
        <v>10.4672</v>
      </c>
      <c r="BV43" s="348">
        <v>10.39044</v>
      </c>
    </row>
    <row r="44" spans="1:74" ht="11.1" customHeight="1" x14ac:dyDescent="0.2">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9.3000000000000007</v>
      </c>
      <c r="AN44" s="253">
        <v>9.68</v>
      </c>
      <c r="AO44" s="253">
        <v>9.4600000000000009</v>
      </c>
      <c r="AP44" s="253">
        <v>9.65</v>
      </c>
      <c r="AQ44" s="253">
        <v>9.58</v>
      </c>
      <c r="AR44" s="253">
        <v>9.91</v>
      </c>
      <c r="AS44" s="253">
        <v>10.08</v>
      </c>
      <c r="AT44" s="253">
        <v>10.1</v>
      </c>
      <c r="AU44" s="253">
        <v>10.06</v>
      </c>
      <c r="AV44" s="253">
        <v>9.91</v>
      </c>
      <c r="AW44" s="253">
        <v>10.119999999999999</v>
      </c>
      <c r="AX44" s="253">
        <v>9.3699999999999992</v>
      </c>
      <c r="AY44" s="253">
        <v>9.5166199999999996</v>
      </c>
      <c r="AZ44" s="253">
        <v>9.7794000000000008</v>
      </c>
      <c r="BA44" s="348">
        <v>9.6797190000000004</v>
      </c>
      <c r="BB44" s="348">
        <v>9.8657419999999991</v>
      </c>
      <c r="BC44" s="348">
        <v>9.7726410000000001</v>
      </c>
      <c r="BD44" s="348">
        <v>10.06664</v>
      </c>
      <c r="BE44" s="348">
        <v>10.21692</v>
      </c>
      <c r="BF44" s="348">
        <v>10.19022</v>
      </c>
      <c r="BG44" s="348">
        <v>10.10708</v>
      </c>
      <c r="BH44" s="348">
        <v>9.9082749999999997</v>
      </c>
      <c r="BI44" s="348">
        <v>10.11054</v>
      </c>
      <c r="BJ44" s="348">
        <v>9.3833830000000003</v>
      </c>
      <c r="BK44" s="348">
        <v>9.5352940000000004</v>
      </c>
      <c r="BL44" s="348">
        <v>9.7927160000000004</v>
      </c>
      <c r="BM44" s="348">
        <v>9.6644380000000005</v>
      </c>
      <c r="BN44" s="348">
        <v>9.8585910000000005</v>
      </c>
      <c r="BO44" s="348">
        <v>9.7789219999999997</v>
      </c>
      <c r="BP44" s="348">
        <v>10.0868</v>
      </c>
      <c r="BQ44" s="348">
        <v>10.255459999999999</v>
      </c>
      <c r="BR44" s="348">
        <v>10.24986</v>
      </c>
      <c r="BS44" s="348">
        <v>10.15483</v>
      </c>
      <c r="BT44" s="348">
        <v>9.9686210000000006</v>
      </c>
      <c r="BU44" s="348">
        <v>10.18003</v>
      </c>
      <c r="BV44" s="348">
        <v>9.4582940000000004</v>
      </c>
    </row>
    <row r="45" spans="1:74" ht="11.1" customHeight="1" x14ac:dyDescent="0.2">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8.0500000000000007</v>
      </c>
      <c r="AN45" s="253">
        <v>12.63</v>
      </c>
      <c r="AO45" s="253">
        <v>9.58</v>
      </c>
      <c r="AP45" s="253">
        <v>9.09</v>
      </c>
      <c r="AQ45" s="253">
        <v>8.42</v>
      </c>
      <c r="AR45" s="253">
        <v>8.6</v>
      </c>
      <c r="AS45" s="253">
        <v>8.9</v>
      </c>
      <c r="AT45" s="253">
        <v>9.19</v>
      </c>
      <c r="AU45" s="253">
        <v>9.2899999999999991</v>
      </c>
      <c r="AV45" s="253">
        <v>9.1300000000000008</v>
      </c>
      <c r="AW45" s="253">
        <v>8.9600000000000009</v>
      </c>
      <c r="AX45" s="253">
        <v>8.6999999999999993</v>
      </c>
      <c r="AY45" s="253">
        <v>8.4232119999999995</v>
      </c>
      <c r="AZ45" s="253">
        <v>12.104229999999999</v>
      </c>
      <c r="BA45" s="348">
        <v>9.9130839999999996</v>
      </c>
      <c r="BB45" s="348">
        <v>9.2100290000000005</v>
      </c>
      <c r="BC45" s="348">
        <v>8.5252099999999995</v>
      </c>
      <c r="BD45" s="348">
        <v>8.6052890000000009</v>
      </c>
      <c r="BE45" s="348">
        <v>8.8965890000000005</v>
      </c>
      <c r="BF45" s="348">
        <v>9.1427960000000006</v>
      </c>
      <c r="BG45" s="348">
        <v>9.1298960000000005</v>
      </c>
      <c r="BH45" s="348">
        <v>8.9107090000000007</v>
      </c>
      <c r="BI45" s="348">
        <v>8.7872269999999997</v>
      </c>
      <c r="BJ45" s="348">
        <v>8.6287929999999999</v>
      </c>
      <c r="BK45" s="348">
        <v>8.3358790000000003</v>
      </c>
      <c r="BL45" s="348">
        <v>12.00991</v>
      </c>
      <c r="BM45" s="348">
        <v>9.7867689999999996</v>
      </c>
      <c r="BN45" s="348">
        <v>9.1183429999999994</v>
      </c>
      <c r="BO45" s="348">
        <v>8.4235959999999999</v>
      </c>
      <c r="BP45" s="348">
        <v>8.5060640000000003</v>
      </c>
      <c r="BQ45" s="348">
        <v>8.7975600000000007</v>
      </c>
      <c r="BR45" s="348">
        <v>9.0606840000000002</v>
      </c>
      <c r="BS45" s="348">
        <v>9.0726410000000008</v>
      </c>
      <c r="BT45" s="348">
        <v>8.8806089999999998</v>
      </c>
      <c r="BU45" s="348">
        <v>8.7687910000000002</v>
      </c>
      <c r="BV45" s="348">
        <v>8.6053700000000006</v>
      </c>
    </row>
    <row r="46" spans="1:74" s="120" customFormat="1" ht="11.1" customHeight="1" x14ac:dyDescent="0.2">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v>
      </c>
      <c r="AN46" s="253">
        <v>9.3000000000000007</v>
      </c>
      <c r="AO46" s="253">
        <v>9.16</v>
      </c>
      <c r="AP46" s="253">
        <v>9.25</v>
      </c>
      <c r="AQ46" s="253">
        <v>9.5299999999999994</v>
      </c>
      <c r="AR46" s="253">
        <v>10.16</v>
      </c>
      <c r="AS46" s="253">
        <v>10.37</v>
      </c>
      <c r="AT46" s="253">
        <v>10.31</v>
      </c>
      <c r="AU46" s="253">
        <v>10.25</v>
      </c>
      <c r="AV46" s="253">
        <v>9.69</v>
      </c>
      <c r="AW46" s="253">
        <v>9.4600000000000009</v>
      </c>
      <c r="AX46" s="253">
        <v>9.5</v>
      </c>
      <c r="AY46" s="253">
        <v>9.4972820000000002</v>
      </c>
      <c r="AZ46" s="253">
        <v>9.6920549999999999</v>
      </c>
      <c r="BA46" s="348">
        <v>9.5700950000000002</v>
      </c>
      <c r="BB46" s="348">
        <v>9.6115940000000002</v>
      </c>
      <c r="BC46" s="348">
        <v>9.8685500000000008</v>
      </c>
      <c r="BD46" s="348">
        <v>10.355</v>
      </c>
      <c r="BE46" s="348">
        <v>10.601459999999999</v>
      </c>
      <c r="BF46" s="348">
        <v>10.518359999999999</v>
      </c>
      <c r="BG46" s="348">
        <v>10.391030000000001</v>
      </c>
      <c r="BH46" s="348">
        <v>9.8285529999999994</v>
      </c>
      <c r="BI46" s="348">
        <v>9.5479409999999998</v>
      </c>
      <c r="BJ46" s="348">
        <v>9.5519680000000005</v>
      </c>
      <c r="BK46" s="348">
        <v>9.5314770000000006</v>
      </c>
      <c r="BL46" s="348">
        <v>9.7086459999999999</v>
      </c>
      <c r="BM46" s="348">
        <v>9.5462299999999995</v>
      </c>
      <c r="BN46" s="348">
        <v>9.5709929999999996</v>
      </c>
      <c r="BO46" s="348">
        <v>9.8147739999999999</v>
      </c>
      <c r="BP46" s="348">
        <v>10.32231</v>
      </c>
      <c r="BQ46" s="348">
        <v>10.55503</v>
      </c>
      <c r="BR46" s="348">
        <v>10.483040000000001</v>
      </c>
      <c r="BS46" s="348">
        <v>10.356529999999999</v>
      </c>
      <c r="BT46" s="348">
        <v>9.8032950000000003</v>
      </c>
      <c r="BU46" s="348">
        <v>9.5402819999999995</v>
      </c>
      <c r="BV46" s="348">
        <v>9.5691550000000003</v>
      </c>
    </row>
    <row r="47" spans="1:74" s="120" customFormat="1" ht="11.1" customHeight="1" x14ac:dyDescent="0.2">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v>
      </c>
      <c r="AN47" s="253">
        <v>14.45</v>
      </c>
      <c r="AO47" s="253">
        <v>14.83</v>
      </c>
      <c r="AP47" s="253">
        <v>14.83</v>
      </c>
      <c r="AQ47" s="253">
        <v>15.11</v>
      </c>
      <c r="AR47" s="253">
        <v>16.420000000000002</v>
      </c>
      <c r="AS47" s="253">
        <v>17.22</v>
      </c>
      <c r="AT47" s="253">
        <v>17.47</v>
      </c>
      <c r="AU47" s="253">
        <v>17.690000000000001</v>
      </c>
      <c r="AV47" s="253">
        <v>16.239999999999998</v>
      </c>
      <c r="AW47" s="253">
        <v>15.21</v>
      </c>
      <c r="AX47" s="253">
        <v>15.21</v>
      </c>
      <c r="AY47" s="253">
        <v>15.07161</v>
      </c>
      <c r="AZ47" s="253">
        <v>15.028790000000001</v>
      </c>
      <c r="BA47" s="348">
        <v>15.494899999999999</v>
      </c>
      <c r="BB47" s="348">
        <v>16.12444</v>
      </c>
      <c r="BC47" s="348">
        <v>16.013339999999999</v>
      </c>
      <c r="BD47" s="348">
        <v>17.34712</v>
      </c>
      <c r="BE47" s="348">
        <v>18.050129999999999</v>
      </c>
      <c r="BF47" s="348">
        <v>18.43141</v>
      </c>
      <c r="BG47" s="348">
        <v>18.750679999999999</v>
      </c>
      <c r="BH47" s="348">
        <v>17.021470000000001</v>
      </c>
      <c r="BI47" s="348">
        <v>16.053049999999999</v>
      </c>
      <c r="BJ47" s="348">
        <v>16.001149999999999</v>
      </c>
      <c r="BK47" s="348">
        <v>15.918670000000001</v>
      </c>
      <c r="BL47" s="348">
        <v>15.93666</v>
      </c>
      <c r="BM47" s="348">
        <v>16.21801</v>
      </c>
      <c r="BN47" s="348">
        <v>17.202819999999999</v>
      </c>
      <c r="BO47" s="348">
        <v>16.580590000000001</v>
      </c>
      <c r="BP47" s="348">
        <v>17.914269999999998</v>
      </c>
      <c r="BQ47" s="348">
        <v>18.502459999999999</v>
      </c>
      <c r="BR47" s="348">
        <v>18.816479999999999</v>
      </c>
      <c r="BS47" s="348">
        <v>19.03396</v>
      </c>
      <c r="BT47" s="348">
        <v>16.969159999999999</v>
      </c>
      <c r="BU47" s="348">
        <v>16.270810000000001</v>
      </c>
      <c r="BV47" s="348">
        <v>16.262640000000001</v>
      </c>
    </row>
    <row r="48" spans="1:74" s="120" customFormat="1" ht="11.1" customHeight="1" x14ac:dyDescent="0.2">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10.96073</v>
      </c>
      <c r="AZ48" s="209">
        <v>11.73818</v>
      </c>
      <c r="BA48" s="350">
        <v>11.440810000000001</v>
      </c>
      <c r="BB48" s="350">
        <v>11.21265</v>
      </c>
      <c r="BC48" s="350">
        <v>11.16295</v>
      </c>
      <c r="BD48" s="350">
        <v>11.614420000000001</v>
      </c>
      <c r="BE48" s="350">
        <v>11.83554</v>
      </c>
      <c r="BF48" s="350">
        <v>11.87162</v>
      </c>
      <c r="BG48" s="350">
        <v>11.857849999999999</v>
      </c>
      <c r="BH48" s="350">
        <v>11.448829999999999</v>
      </c>
      <c r="BI48" s="350">
        <v>11.32887</v>
      </c>
      <c r="BJ48" s="350">
        <v>11.248250000000001</v>
      </c>
      <c r="BK48" s="350">
        <v>11.07122</v>
      </c>
      <c r="BL48" s="350">
        <v>11.86115</v>
      </c>
      <c r="BM48" s="350">
        <v>11.48021</v>
      </c>
      <c r="BN48" s="350">
        <v>11.265330000000001</v>
      </c>
      <c r="BO48" s="350">
        <v>11.161809999999999</v>
      </c>
      <c r="BP48" s="350">
        <v>11.62391</v>
      </c>
      <c r="BQ48" s="350">
        <v>11.834149999999999</v>
      </c>
      <c r="BR48" s="350">
        <v>11.881930000000001</v>
      </c>
      <c r="BS48" s="350">
        <v>11.861079999999999</v>
      </c>
      <c r="BT48" s="350">
        <v>11.434139999999999</v>
      </c>
      <c r="BU48" s="350">
        <v>11.3459</v>
      </c>
      <c r="BV48" s="350">
        <v>11.260059999999999</v>
      </c>
    </row>
    <row r="49" spans="1:74" s="422" customFormat="1" ht="12" customHeight="1" x14ac:dyDescent="0.2">
      <c r="A49" s="421"/>
      <c r="B49" s="810" t="s">
        <v>869</v>
      </c>
      <c r="C49" s="734"/>
      <c r="D49" s="734"/>
      <c r="E49" s="734"/>
      <c r="F49" s="734"/>
      <c r="G49" s="734"/>
      <c r="H49" s="734"/>
      <c r="I49" s="734"/>
      <c r="J49" s="734"/>
      <c r="K49" s="734"/>
      <c r="L49" s="734"/>
      <c r="M49" s="734"/>
      <c r="N49" s="734"/>
      <c r="O49" s="734"/>
      <c r="P49" s="734"/>
      <c r="Q49" s="734"/>
      <c r="AY49" s="463"/>
      <c r="AZ49" s="463"/>
      <c r="BA49" s="463"/>
      <c r="BB49" s="463"/>
      <c r="BC49" s="463"/>
      <c r="BD49" s="605"/>
      <c r="BE49" s="605"/>
      <c r="BF49" s="605"/>
      <c r="BG49" s="463"/>
      <c r="BH49" s="463"/>
      <c r="BI49" s="463"/>
      <c r="BJ49" s="463"/>
    </row>
    <row r="50" spans="1:74" s="422" customFormat="1" ht="12" customHeight="1" x14ac:dyDescent="0.2">
      <c r="A50" s="421"/>
      <c r="B50" s="754" t="s">
        <v>808</v>
      </c>
      <c r="C50" s="755"/>
      <c r="D50" s="755"/>
      <c r="E50" s="755"/>
      <c r="F50" s="755"/>
      <c r="G50" s="755"/>
      <c r="H50" s="755"/>
      <c r="I50" s="755"/>
      <c r="J50" s="755"/>
      <c r="K50" s="755"/>
      <c r="L50" s="755"/>
      <c r="M50" s="755"/>
      <c r="N50" s="755"/>
      <c r="O50" s="755"/>
      <c r="P50" s="755"/>
      <c r="Q50" s="755"/>
      <c r="AY50" s="463"/>
      <c r="AZ50" s="463"/>
      <c r="BA50" s="463"/>
      <c r="BB50" s="463"/>
      <c r="BC50" s="463"/>
      <c r="BD50" s="605"/>
      <c r="BE50" s="605"/>
      <c r="BF50" s="605"/>
      <c r="BG50" s="463"/>
      <c r="BH50" s="463"/>
      <c r="BI50" s="463"/>
      <c r="BJ50" s="463"/>
    </row>
    <row r="51" spans="1:74" s="422" customFormat="1" ht="12" customHeight="1" x14ac:dyDescent="0.2">
      <c r="A51" s="423"/>
      <c r="B51" s="775" t="str">
        <f>"Notes: "&amp;"EIA completed modeling and analysis for this report on " &amp;Dates!D2&amp;"."</f>
        <v>Notes: EIA completed modeling and analysis for this report on Thursday March 3, 2022.</v>
      </c>
      <c r="C51" s="797"/>
      <c r="D51" s="797"/>
      <c r="E51" s="797"/>
      <c r="F51" s="797"/>
      <c r="G51" s="797"/>
      <c r="H51" s="797"/>
      <c r="I51" s="797"/>
      <c r="J51" s="797"/>
      <c r="K51" s="797"/>
      <c r="L51" s="797"/>
      <c r="M51" s="797"/>
      <c r="N51" s="797"/>
      <c r="O51" s="797"/>
      <c r="P51" s="797"/>
      <c r="Q51" s="776"/>
      <c r="AY51" s="463"/>
      <c r="AZ51" s="463"/>
      <c r="BA51" s="463"/>
      <c r="BB51" s="463"/>
      <c r="BC51" s="463"/>
      <c r="BD51" s="605"/>
      <c r="BE51" s="605"/>
      <c r="BF51" s="605"/>
      <c r="BG51" s="463"/>
      <c r="BH51" s="463"/>
      <c r="BI51" s="463"/>
      <c r="BJ51" s="463"/>
    </row>
    <row r="52" spans="1:74" s="422" customFormat="1" ht="12" customHeight="1" x14ac:dyDescent="0.2">
      <c r="A52" s="423"/>
      <c r="B52" s="748" t="s">
        <v>351</v>
      </c>
      <c r="C52" s="747"/>
      <c r="D52" s="747"/>
      <c r="E52" s="747"/>
      <c r="F52" s="747"/>
      <c r="G52" s="747"/>
      <c r="H52" s="747"/>
      <c r="I52" s="747"/>
      <c r="J52" s="747"/>
      <c r="K52" s="747"/>
      <c r="L52" s="747"/>
      <c r="M52" s="747"/>
      <c r="N52" s="747"/>
      <c r="O52" s="747"/>
      <c r="P52" s="747"/>
      <c r="Q52" s="747"/>
      <c r="AY52" s="463"/>
      <c r="AZ52" s="463"/>
      <c r="BA52" s="463"/>
      <c r="BB52" s="463"/>
      <c r="BC52" s="463"/>
      <c r="BD52" s="605"/>
      <c r="BE52" s="605"/>
      <c r="BF52" s="605"/>
      <c r="BG52" s="463"/>
      <c r="BH52" s="463"/>
      <c r="BI52" s="463"/>
      <c r="BJ52" s="463"/>
    </row>
    <row r="53" spans="1:74" s="422" customFormat="1" ht="12" customHeight="1" x14ac:dyDescent="0.2">
      <c r="A53" s="423"/>
      <c r="B53" s="756" t="s">
        <v>127</v>
      </c>
      <c r="C53" s="755"/>
      <c r="D53" s="755"/>
      <c r="E53" s="755"/>
      <c r="F53" s="755"/>
      <c r="G53" s="755"/>
      <c r="H53" s="755"/>
      <c r="I53" s="755"/>
      <c r="J53" s="755"/>
      <c r="K53" s="755"/>
      <c r="L53" s="755"/>
      <c r="M53" s="755"/>
      <c r="N53" s="755"/>
      <c r="O53" s="755"/>
      <c r="P53" s="755"/>
      <c r="Q53" s="755"/>
      <c r="AY53" s="463"/>
      <c r="AZ53" s="463"/>
      <c r="BA53" s="463"/>
      <c r="BB53" s="463"/>
      <c r="BC53" s="463"/>
      <c r="BD53" s="605"/>
      <c r="BE53" s="605"/>
      <c r="BF53" s="605"/>
      <c r="BG53" s="463"/>
      <c r="BH53" s="463"/>
      <c r="BI53" s="463"/>
      <c r="BJ53" s="463"/>
    </row>
    <row r="54" spans="1:74" s="422" customFormat="1" ht="12" customHeight="1" x14ac:dyDescent="0.2">
      <c r="A54" s="423"/>
      <c r="B54" s="743" t="s">
        <v>858</v>
      </c>
      <c r="C54" s="740"/>
      <c r="D54" s="740"/>
      <c r="E54" s="740"/>
      <c r="F54" s="740"/>
      <c r="G54" s="740"/>
      <c r="H54" s="740"/>
      <c r="I54" s="740"/>
      <c r="J54" s="740"/>
      <c r="K54" s="740"/>
      <c r="L54" s="740"/>
      <c r="M54" s="740"/>
      <c r="N54" s="740"/>
      <c r="O54" s="740"/>
      <c r="P54" s="740"/>
      <c r="Q54" s="734"/>
      <c r="AY54" s="463"/>
      <c r="AZ54" s="463"/>
      <c r="BA54" s="463"/>
      <c r="BB54" s="463"/>
      <c r="BC54" s="463"/>
      <c r="BD54" s="605"/>
      <c r="BE54" s="605"/>
      <c r="BF54" s="605"/>
      <c r="BG54" s="463"/>
      <c r="BH54" s="463"/>
      <c r="BI54" s="463"/>
      <c r="BJ54" s="463"/>
    </row>
    <row r="55" spans="1:74" s="422" customFormat="1" ht="12" customHeight="1" x14ac:dyDescent="0.2">
      <c r="A55" s="423"/>
      <c r="B55" s="793" t="s">
        <v>859</v>
      </c>
      <c r="C55" s="734"/>
      <c r="D55" s="734"/>
      <c r="E55" s="734"/>
      <c r="F55" s="734"/>
      <c r="G55" s="734"/>
      <c r="H55" s="734"/>
      <c r="I55" s="734"/>
      <c r="J55" s="734"/>
      <c r="K55" s="734"/>
      <c r="L55" s="734"/>
      <c r="M55" s="734"/>
      <c r="N55" s="734"/>
      <c r="O55" s="734"/>
      <c r="P55" s="734"/>
      <c r="Q55" s="734"/>
      <c r="AY55" s="463"/>
      <c r="AZ55" s="463"/>
      <c r="BA55" s="463"/>
      <c r="BB55" s="463"/>
      <c r="BC55" s="463"/>
      <c r="BD55" s="605"/>
      <c r="BE55" s="605"/>
      <c r="BF55" s="605"/>
      <c r="BG55" s="463"/>
      <c r="BH55" s="463"/>
      <c r="BI55" s="463"/>
      <c r="BJ55" s="463"/>
    </row>
    <row r="56" spans="1:74" s="422" customFormat="1" ht="12" customHeight="1" x14ac:dyDescent="0.2">
      <c r="A56" s="423"/>
      <c r="B56" s="741" t="s">
        <v>865</v>
      </c>
      <c r="C56" s="740"/>
      <c r="D56" s="740"/>
      <c r="E56" s="740"/>
      <c r="F56" s="740"/>
      <c r="G56" s="740"/>
      <c r="H56" s="740"/>
      <c r="I56" s="740"/>
      <c r="J56" s="740"/>
      <c r="K56" s="740"/>
      <c r="L56" s="740"/>
      <c r="M56" s="740"/>
      <c r="N56" s="740"/>
      <c r="O56" s="740"/>
      <c r="P56" s="740"/>
      <c r="Q56" s="734"/>
      <c r="AY56" s="463"/>
      <c r="AZ56" s="463"/>
      <c r="BA56" s="463"/>
      <c r="BB56" s="463"/>
      <c r="BC56" s="463"/>
      <c r="BD56" s="605"/>
      <c r="BE56" s="605"/>
      <c r="BF56" s="605"/>
      <c r="BG56" s="463"/>
      <c r="BH56" s="463"/>
      <c r="BI56" s="463"/>
      <c r="BJ56" s="463"/>
    </row>
    <row r="57" spans="1:74" s="422" customFormat="1" ht="12" customHeight="1" x14ac:dyDescent="0.2">
      <c r="A57" s="423"/>
      <c r="B57" s="743" t="s">
        <v>831</v>
      </c>
      <c r="C57" s="744"/>
      <c r="D57" s="744"/>
      <c r="E57" s="744"/>
      <c r="F57" s="744"/>
      <c r="G57" s="744"/>
      <c r="H57" s="744"/>
      <c r="I57" s="744"/>
      <c r="J57" s="744"/>
      <c r="K57" s="744"/>
      <c r="L57" s="744"/>
      <c r="M57" s="744"/>
      <c r="N57" s="744"/>
      <c r="O57" s="744"/>
      <c r="P57" s="744"/>
      <c r="Q57" s="734"/>
      <c r="AY57" s="463"/>
      <c r="AZ57" s="463"/>
      <c r="BA57" s="463"/>
      <c r="BB57" s="463"/>
      <c r="BC57" s="463"/>
      <c r="BD57" s="605"/>
      <c r="BE57" s="605"/>
      <c r="BF57" s="605"/>
      <c r="BG57" s="463"/>
      <c r="BH57" s="463"/>
      <c r="BI57" s="463"/>
      <c r="BJ57" s="463"/>
    </row>
    <row r="58" spans="1:74" s="418" customFormat="1" ht="12" customHeight="1" x14ac:dyDescent="0.2">
      <c r="A58" s="393"/>
      <c r="B58" s="763" t="s">
        <v>1361</v>
      </c>
      <c r="C58" s="734"/>
      <c r="D58" s="734"/>
      <c r="E58" s="734"/>
      <c r="F58" s="734"/>
      <c r="G58" s="734"/>
      <c r="H58" s="734"/>
      <c r="I58" s="734"/>
      <c r="J58" s="734"/>
      <c r="K58" s="734"/>
      <c r="L58" s="734"/>
      <c r="M58" s="734"/>
      <c r="N58" s="734"/>
      <c r="O58" s="734"/>
      <c r="P58" s="734"/>
      <c r="Q58" s="734"/>
      <c r="AY58" s="462"/>
      <c r="AZ58" s="462"/>
      <c r="BA58" s="462"/>
      <c r="BB58" s="462"/>
      <c r="BC58" s="462"/>
      <c r="BD58" s="601"/>
      <c r="BE58" s="601"/>
      <c r="BF58" s="601"/>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491" customWidth="1"/>
    <col min="2" max="2" width="27" style="491" customWidth="1"/>
    <col min="3" max="55" width="6.5703125" style="491" customWidth="1"/>
    <col min="56" max="58" width="6.5703125" style="618" customWidth="1"/>
    <col min="59" max="74" width="6.5703125" style="491" customWidth="1"/>
    <col min="75" max="238" width="11" style="491"/>
    <col min="239" max="239" width="1.5703125" style="491" customWidth="1"/>
    <col min="240" max="16384" width="11" style="491"/>
  </cols>
  <sheetData>
    <row r="1" spans="1:74" ht="12.75" customHeight="1" x14ac:dyDescent="0.2">
      <c r="A1" s="758"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59"/>
      <c r="B2" s="486" t="str">
        <f>"U.S. Energy Information Administration  |  Short-Term Energy Outlook  - "&amp;Dates!D1</f>
        <v>U.S. Energy Information Administration  |  Short-Term Energy Outlook  - March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ht="12.75" customHeight="1" x14ac:dyDescent="0.2">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126.24547738</v>
      </c>
      <c r="AB6" s="690">
        <v>119.0378613</v>
      </c>
      <c r="AC6" s="690">
        <v>117.05019351999999</v>
      </c>
      <c r="AD6" s="690">
        <v>102.37215216</v>
      </c>
      <c r="AE6" s="690">
        <v>108.90895087</v>
      </c>
      <c r="AF6" s="690">
        <v>134.22890329000001</v>
      </c>
      <c r="AG6" s="690">
        <v>171.95924765000001</v>
      </c>
      <c r="AH6" s="690">
        <v>164.06324000999999</v>
      </c>
      <c r="AI6" s="690">
        <v>132.77697932999999</v>
      </c>
      <c r="AJ6" s="690">
        <v>123.08000351</v>
      </c>
      <c r="AK6" s="690">
        <v>101.45119788</v>
      </c>
      <c r="AL6" s="690">
        <v>118.38523060999999</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126.9316</v>
      </c>
      <c r="AZ6" s="690">
        <v>104.8419</v>
      </c>
      <c r="BA6" s="691">
        <v>95.908770000000004</v>
      </c>
      <c r="BB6" s="691">
        <v>93.660439999999994</v>
      </c>
      <c r="BC6" s="691">
        <v>99.899979999999999</v>
      </c>
      <c r="BD6" s="691">
        <v>131.8357</v>
      </c>
      <c r="BE6" s="691">
        <v>164.33199999999999</v>
      </c>
      <c r="BF6" s="691">
        <v>157.9641</v>
      </c>
      <c r="BG6" s="691">
        <v>124.65819999999999</v>
      </c>
      <c r="BH6" s="691">
        <v>114.78870000000001</v>
      </c>
      <c r="BI6" s="691">
        <v>103.87309999999999</v>
      </c>
      <c r="BJ6" s="691">
        <v>111.20659999999999</v>
      </c>
      <c r="BK6" s="691">
        <v>118.06610000000001</v>
      </c>
      <c r="BL6" s="691">
        <v>99.187730000000002</v>
      </c>
      <c r="BM6" s="691">
        <v>97.838759999999994</v>
      </c>
      <c r="BN6" s="691">
        <v>93.446479999999994</v>
      </c>
      <c r="BO6" s="691">
        <v>102.2723</v>
      </c>
      <c r="BP6" s="691">
        <v>134.10990000000001</v>
      </c>
      <c r="BQ6" s="691">
        <v>165.17609999999999</v>
      </c>
      <c r="BR6" s="691">
        <v>158.46170000000001</v>
      </c>
      <c r="BS6" s="691">
        <v>123.9873</v>
      </c>
      <c r="BT6" s="691">
        <v>113.0445</v>
      </c>
      <c r="BU6" s="691">
        <v>101.6366</v>
      </c>
      <c r="BV6" s="691">
        <v>109.0894</v>
      </c>
    </row>
    <row r="7" spans="1:74" ht="11.1" customHeight="1" x14ac:dyDescent="0.2">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85.283299999999997</v>
      </c>
      <c r="AZ7" s="690">
        <v>72.315020000000004</v>
      </c>
      <c r="BA7" s="691">
        <v>57.409089999999999</v>
      </c>
      <c r="BB7" s="691">
        <v>50.920360000000002</v>
      </c>
      <c r="BC7" s="691">
        <v>62.302660000000003</v>
      </c>
      <c r="BD7" s="691">
        <v>80.038749999999993</v>
      </c>
      <c r="BE7" s="691">
        <v>96.671499999999995</v>
      </c>
      <c r="BF7" s="691">
        <v>96.137559999999993</v>
      </c>
      <c r="BG7" s="691">
        <v>77.833510000000004</v>
      </c>
      <c r="BH7" s="691">
        <v>65.736639999999994</v>
      </c>
      <c r="BI7" s="691">
        <v>62.859180000000002</v>
      </c>
      <c r="BJ7" s="691">
        <v>72.130160000000004</v>
      </c>
      <c r="BK7" s="691">
        <v>83.163250000000005</v>
      </c>
      <c r="BL7" s="691">
        <v>72.231129999999993</v>
      </c>
      <c r="BM7" s="691">
        <v>56.042299999999997</v>
      </c>
      <c r="BN7" s="691">
        <v>51.179659999999998</v>
      </c>
      <c r="BO7" s="691">
        <v>59.24024</v>
      </c>
      <c r="BP7" s="691">
        <v>75.739320000000006</v>
      </c>
      <c r="BQ7" s="691">
        <v>93.531710000000004</v>
      </c>
      <c r="BR7" s="691">
        <v>92.549899999999994</v>
      </c>
      <c r="BS7" s="691">
        <v>74.126739999999998</v>
      </c>
      <c r="BT7" s="691">
        <v>61.920070000000003</v>
      </c>
      <c r="BU7" s="691">
        <v>60.759340000000002</v>
      </c>
      <c r="BV7" s="691">
        <v>71.93065</v>
      </c>
    </row>
    <row r="8" spans="1:74" ht="11.1" customHeight="1" x14ac:dyDescent="0.2">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70.676140000000004</v>
      </c>
      <c r="AZ8" s="690">
        <v>61.94415</v>
      </c>
      <c r="BA8" s="691">
        <v>63.106729999999999</v>
      </c>
      <c r="BB8" s="691">
        <v>56.399000000000001</v>
      </c>
      <c r="BC8" s="691">
        <v>67.064670000000007</v>
      </c>
      <c r="BD8" s="691">
        <v>67.791979999999995</v>
      </c>
      <c r="BE8" s="691">
        <v>69.66198</v>
      </c>
      <c r="BF8" s="691">
        <v>69.66198</v>
      </c>
      <c r="BG8" s="691">
        <v>65.002080000000007</v>
      </c>
      <c r="BH8" s="691">
        <v>59.089500000000001</v>
      </c>
      <c r="BI8" s="691">
        <v>62.467129999999997</v>
      </c>
      <c r="BJ8" s="691">
        <v>70.498050000000006</v>
      </c>
      <c r="BK8" s="691">
        <v>69.786510000000007</v>
      </c>
      <c r="BL8" s="691">
        <v>62.662370000000003</v>
      </c>
      <c r="BM8" s="691">
        <v>62.457590000000003</v>
      </c>
      <c r="BN8" s="691">
        <v>55.574809999999999</v>
      </c>
      <c r="BO8" s="691">
        <v>64.892070000000004</v>
      </c>
      <c r="BP8" s="691">
        <v>67.650710000000004</v>
      </c>
      <c r="BQ8" s="691">
        <v>70.515180000000001</v>
      </c>
      <c r="BR8" s="691">
        <v>70.522019999999998</v>
      </c>
      <c r="BS8" s="691">
        <v>66.92783</v>
      </c>
      <c r="BT8" s="691">
        <v>62.30538</v>
      </c>
      <c r="BU8" s="691">
        <v>65.369140000000002</v>
      </c>
      <c r="BV8" s="691">
        <v>70.968170000000001</v>
      </c>
    </row>
    <row r="9" spans="1:74" ht="11.1" customHeight="1" x14ac:dyDescent="0.2">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74.267679999999999</v>
      </c>
      <c r="AZ9" s="690">
        <v>69.840800000000002</v>
      </c>
      <c r="BA9" s="691">
        <v>86.286600000000007</v>
      </c>
      <c r="BB9" s="691">
        <v>82.585359999999994</v>
      </c>
      <c r="BC9" s="691">
        <v>84.775360000000006</v>
      </c>
      <c r="BD9" s="691">
        <v>75.725409999999997</v>
      </c>
      <c r="BE9" s="691">
        <v>68.333280000000002</v>
      </c>
      <c r="BF9" s="691">
        <v>68.811239999999998</v>
      </c>
      <c r="BG9" s="691">
        <v>67.34281</v>
      </c>
      <c r="BH9" s="691">
        <v>67.890990000000002</v>
      </c>
      <c r="BI9" s="691">
        <v>71.111969999999999</v>
      </c>
      <c r="BJ9" s="691">
        <v>76.599810000000005</v>
      </c>
      <c r="BK9" s="691">
        <v>76.283929999999998</v>
      </c>
      <c r="BL9" s="691">
        <v>73.805520000000001</v>
      </c>
      <c r="BM9" s="691">
        <v>90.913970000000006</v>
      </c>
      <c r="BN9" s="691">
        <v>87.462549999999993</v>
      </c>
      <c r="BO9" s="691">
        <v>91.312269999999998</v>
      </c>
      <c r="BP9" s="691">
        <v>81.647319999999993</v>
      </c>
      <c r="BQ9" s="691">
        <v>73.926140000000004</v>
      </c>
      <c r="BR9" s="691">
        <v>74.909329999999997</v>
      </c>
      <c r="BS9" s="691">
        <v>72.921000000000006</v>
      </c>
      <c r="BT9" s="691">
        <v>73.338539999999995</v>
      </c>
      <c r="BU9" s="691">
        <v>75.544939999999997</v>
      </c>
      <c r="BV9" s="691">
        <v>82.460359999999994</v>
      </c>
    </row>
    <row r="10" spans="1:74" ht="11.1" customHeight="1" x14ac:dyDescent="0.2">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26.974589999999999</v>
      </c>
      <c r="AZ10" s="690">
        <v>22.01925</v>
      </c>
      <c r="BA10" s="691">
        <v>26.046410000000002</v>
      </c>
      <c r="BB10" s="691">
        <v>25.11899</v>
      </c>
      <c r="BC10" s="691">
        <v>27.865760000000002</v>
      </c>
      <c r="BD10" s="691">
        <v>27.328099999999999</v>
      </c>
      <c r="BE10" s="691">
        <v>25.296800000000001</v>
      </c>
      <c r="BF10" s="691">
        <v>21.283560000000001</v>
      </c>
      <c r="BG10" s="691">
        <v>17.643599999999999</v>
      </c>
      <c r="BH10" s="691">
        <v>17.408100000000001</v>
      </c>
      <c r="BI10" s="691">
        <v>19.303100000000001</v>
      </c>
      <c r="BJ10" s="691">
        <v>21.27862</v>
      </c>
      <c r="BK10" s="691">
        <v>24.28022</v>
      </c>
      <c r="BL10" s="691">
        <v>21.699349999999999</v>
      </c>
      <c r="BM10" s="691">
        <v>24.95825</v>
      </c>
      <c r="BN10" s="691">
        <v>25.324660000000002</v>
      </c>
      <c r="BO10" s="691">
        <v>28.632560000000002</v>
      </c>
      <c r="BP10" s="691">
        <v>28.001629999999999</v>
      </c>
      <c r="BQ10" s="691">
        <v>25.9633</v>
      </c>
      <c r="BR10" s="691">
        <v>21.881769999999999</v>
      </c>
      <c r="BS10" s="691">
        <v>18.177160000000001</v>
      </c>
      <c r="BT10" s="691">
        <v>18.02084</v>
      </c>
      <c r="BU10" s="691">
        <v>19.938490000000002</v>
      </c>
      <c r="BV10" s="691">
        <v>22.206769999999999</v>
      </c>
    </row>
    <row r="11" spans="1:74" ht="11.1" customHeight="1" x14ac:dyDescent="0.2">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35.996670000000002</v>
      </c>
      <c r="AZ11" s="690">
        <v>36.164479999999998</v>
      </c>
      <c r="BA11" s="691">
        <v>44.822749999999999</v>
      </c>
      <c r="BB11" s="691">
        <v>40.69914</v>
      </c>
      <c r="BC11" s="691">
        <v>37.964820000000003</v>
      </c>
      <c r="BD11" s="691">
        <v>29.643940000000001</v>
      </c>
      <c r="BE11" s="691">
        <v>23.807390000000002</v>
      </c>
      <c r="BF11" s="691">
        <v>28.802620000000001</v>
      </c>
      <c r="BG11" s="691">
        <v>32.286369999999998</v>
      </c>
      <c r="BH11" s="691">
        <v>35.239930000000001</v>
      </c>
      <c r="BI11" s="691">
        <v>38.877420000000001</v>
      </c>
      <c r="BJ11" s="691">
        <v>43.277389999999997</v>
      </c>
      <c r="BK11" s="691">
        <v>38.006419999999999</v>
      </c>
      <c r="BL11" s="691">
        <v>37.75177</v>
      </c>
      <c r="BM11" s="691">
        <v>47.281480000000002</v>
      </c>
      <c r="BN11" s="691">
        <v>42.026530000000001</v>
      </c>
      <c r="BO11" s="691">
        <v>39.685549999999999</v>
      </c>
      <c r="BP11" s="691">
        <v>30.662299999999998</v>
      </c>
      <c r="BQ11" s="691">
        <v>24.538180000000001</v>
      </c>
      <c r="BR11" s="691">
        <v>30.012239999999998</v>
      </c>
      <c r="BS11" s="691">
        <v>33.919260000000001</v>
      </c>
      <c r="BT11" s="691">
        <v>36.891629999999999</v>
      </c>
      <c r="BU11" s="691">
        <v>39.938639999999999</v>
      </c>
      <c r="BV11" s="691">
        <v>45.627470000000002</v>
      </c>
    </row>
    <row r="12" spans="1:74" ht="11.1" customHeight="1" x14ac:dyDescent="0.2">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7.5849120000000001</v>
      </c>
      <c r="AZ12" s="690">
        <v>8.2933009999999996</v>
      </c>
      <c r="BA12" s="691">
        <v>11.97448</v>
      </c>
      <c r="BB12" s="691">
        <v>13.61899</v>
      </c>
      <c r="BC12" s="691">
        <v>15.451599999999999</v>
      </c>
      <c r="BD12" s="691">
        <v>15.26422</v>
      </c>
      <c r="BE12" s="691">
        <v>15.528370000000001</v>
      </c>
      <c r="BF12" s="691">
        <v>15.04637</v>
      </c>
      <c r="BG12" s="691">
        <v>13.9505</v>
      </c>
      <c r="BH12" s="691">
        <v>11.8133</v>
      </c>
      <c r="BI12" s="691">
        <v>9.6428550000000008</v>
      </c>
      <c r="BJ12" s="691">
        <v>8.3141280000000002</v>
      </c>
      <c r="BK12" s="691">
        <v>10.14927</v>
      </c>
      <c r="BL12" s="691">
        <v>10.928240000000001</v>
      </c>
      <c r="BM12" s="691">
        <v>15.299020000000001</v>
      </c>
      <c r="BN12" s="691">
        <v>17.279779999999999</v>
      </c>
      <c r="BO12" s="691">
        <v>19.503260000000001</v>
      </c>
      <c r="BP12" s="691">
        <v>19.472470000000001</v>
      </c>
      <c r="BQ12" s="691">
        <v>19.731639999999999</v>
      </c>
      <c r="BR12" s="691">
        <v>19.333069999999999</v>
      </c>
      <c r="BS12" s="691">
        <v>17.37097</v>
      </c>
      <c r="BT12" s="691">
        <v>15.103680000000001</v>
      </c>
      <c r="BU12" s="691">
        <v>12.427339999999999</v>
      </c>
      <c r="BV12" s="691">
        <v>10.91305</v>
      </c>
    </row>
    <row r="13" spans="1:74" ht="11.1" customHeight="1" x14ac:dyDescent="0.2">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2.3003279999999999</v>
      </c>
      <c r="AZ13" s="690">
        <v>2.0550660000000001</v>
      </c>
      <c r="BA13" s="691">
        <v>2.1989350000000001</v>
      </c>
      <c r="BB13" s="691">
        <v>1.93736</v>
      </c>
      <c r="BC13" s="691">
        <v>2.153956</v>
      </c>
      <c r="BD13" s="691">
        <v>2.1472690000000001</v>
      </c>
      <c r="BE13" s="691">
        <v>2.308335</v>
      </c>
      <c r="BF13" s="691">
        <v>2.3780510000000001</v>
      </c>
      <c r="BG13" s="691">
        <v>2.151735</v>
      </c>
      <c r="BH13" s="691">
        <v>2.1110690000000001</v>
      </c>
      <c r="BI13" s="691">
        <v>2.0450590000000002</v>
      </c>
      <c r="BJ13" s="691">
        <v>2.2829739999999998</v>
      </c>
      <c r="BK13" s="691">
        <v>2.3234669999999999</v>
      </c>
      <c r="BL13" s="691">
        <v>2.0896159999999999</v>
      </c>
      <c r="BM13" s="691">
        <v>2.254686</v>
      </c>
      <c r="BN13" s="691">
        <v>1.9689749999999999</v>
      </c>
      <c r="BO13" s="691">
        <v>2.1801529999999998</v>
      </c>
      <c r="BP13" s="691">
        <v>2.1651720000000001</v>
      </c>
      <c r="BQ13" s="691">
        <v>2.2949700000000002</v>
      </c>
      <c r="BR13" s="691">
        <v>2.3776640000000002</v>
      </c>
      <c r="BS13" s="691">
        <v>2.142547</v>
      </c>
      <c r="BT13" s="691">
        <v>2.1101480000000001</v>
      </c>
      <c r="BU13" s="691">
        <v>2.0174180000000002</v>
      </c>
      <c r="BV13" s="691">
        <v>2.2855940000000001</v>
      </c>
    </row>
    <row r="14" spans="1:74" ht="11.1" customHeight="1" x14ac:dyDescent="0.2">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1.411187</v>
      </c>
      <c r="AZ14" s="690">
        <v>1.3086930000000001</v>
      </c>
      <c r="BA14" s="691">
        <v>1.244021</v>
      </c>
      <c r="BB14" s="691">
        <v>1.2108650000000001</v>
      </c>
      <c r="BC14" s="691">
        <v>1.3392250000000001</v>
      </c>
      <c r="BD14" s="691">
        <v>1.341879</v>
      </c>
      <c r="BE14" s="691">
        <v>1.392385</v>
      </c>
      <c r="BF14" s="691">
        <v>1.300637</v>
      </c>
      <c r="BG14" s="691">
        <v>1.3105910000000001</v>
      </c>
      <c r="BH14" s="691">
        <v>1.318586</v>
      </c>
      <c r="BI14" s="691">
        <v>1.243541</v>
      </c>
      <c r="BJ14" s="691">
        <v>1.4466969999999999</v>
      </c>
      <c r="BK14" s="691">
        <v>1.5245610000000001</v>
      </c>
      <c r="BL14" s="691">
        <v>1.336541</v>
      </c>
      <c r="BM14" s="691">
        <v>1.1205240000000001</v>
      </c>
      <c r="BN14" s="691">
        <v>0.86260859999999995</v>
      </c>
      <c r="BO14" s="691">
        <v>1.310738</v>
      </c>
      <c r="BP14" s="691">
        <v>1.3457490000000001</v>
      </c>
      <c r="BQ14" s="691">
        <v>1.398048</v>
      </c>
      <c r="BR14" s="691">
        <v>1.3045850000000001</v>
      </c>
      <c r="BS14" s="691">
        <v>1.3110520000000001</v>
      </c>
      <c r="BT14" s="691">
        <v>1.2122409999999999</v>
      </c>
      <c r="BU14" s="691">
        <v>1.2230620000000001</v>
      </c>
      <c r="BV14" s="691">
        <v>1.4274770000000001</v>
      </c>
    </row>
    <row r="15" spans="1:74" ht="11.1" customHeight="1" x14ac:dyDescent="0.2">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-0.37325629999999999</v>
      </c>
      <c r="AZ15" s="690">
        <v>-0.34463310000000003</v>
      </c>
      <c r="BA15" s="691">
        <v>-0.1476703</v>
      </c>
      <c r="BB15" s="691">
        <v>-0.15004609999999999</v>
      </c>
      <c r="BC15" s="691">
        <v>-0.59753369999999995</v>
      </c>
      <c r="BD15" s="691">
        <v>-0.3403041</v>
      </c>
      <c r="BE15" s="691">
        <v>-0.74366770000000004</v>
      </c>
      <c r="BF15" s="691">
        <v>-0.65108410000000005</v>
      </c>
      <c r="BG15" s="691">
        <v>-0.43216349999999998</v>
      </c>
      <c r="BH15" s="691">
        <v>-0.33701789999999998</v>
      </c>
      <c r="BI15" s="691">
        <v>-0.32398460000000001</v>
      </c>
      <c r="BJ15" s="691">
        <v>-0.3932312</v>
      </c>
      <c r="BK15" s="691">
        <v>-0.35726750000000002</v>
      </c>
      <c r="BL15" s="691">
        <v>-0.32834049999999998</v>
      </c>
      <c r="BM15" s="691">
        <v>-7.4303499999999995E-2</v>
      </c>
      <c r="BN15" s="691">
        <v>-0.10481169999999999</v>
      </c>
      <c r="BO15" s="691">
        <v>-0.51804289999999997</v>
      </c>
      <c r="BP15" s="691">
        <v>-0.3373679</v>
      </c>
      <c r="BQ15" s="691">
        <v>-0.68071470000000001</v>
      </c>
      <c r="BR15" s="691">
        <v>-0.662103</v>
      </c>
      <c r="BS15" s="691">
        <v>-0.40479720000000002</v>
      </c>
      <c r="BT15" s="691">
        <v>-0.27236500000000002</v>
      </c>
      <c r="BU15" s="691">
        <v>-0.31343280000000001</v>
      </c>
      <c r="BV15" s="691">
        <v>-0.42524200000000001</v>
      </c>
    </row>
    <row r="16" spans="1:74" ht="11.1" customHeight="1" x14ac:dyDescent="0.2">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2.6723699999999999</v>
      </c>
      <c r="AZ16" s="690">
        <v>1.619221</v>
      </c>
      <c r="BA16" s="691">
        <v>1.3255760000000001</v>
      </c>
      <c r="BB16" s="691">
        <v>1.1082270000000001</v>
      </c>
      <c r="BC16" s="691">
        <v>1.3137319999999999</v>
      </c>
      <c r="BD16" s="691">
        <v>1.307483</v>
      </c>
      <c r="BE16" s="691">
        <v>1.511163</v>
      </c>
      <c r="BF16" s="691">
        <v>1.59884</v>
      </c>
      <c r="BG16" s="691">
        <v>1.2873810000000001</v>
      </c>
      <c r="BH16" s="691">
        <v>1.159505</v>
      </c>
      <c r="BI16" s="691">
        <v>1.292972</v>
      </c>
      <c r="BJ16" s="691">
        <v>1.4256249999999999</v>
      </c>
      <c r="BK16" s="691">
        <v>1.8490690000000001</v>
      </c>
      <c r="BL16" s="691">
        <v>1.6634100000000001</v>
      </c>
      <c r="BM16" s="691">
        <v>1.3015429999999999</v>
      </c>
      <c r="BN16" s="691">
        <v>1.096187</v>
      </c>
      <c r="BO16" s="691">
        <v>1.230639</v>
      </c>
      <c r="BP16" s="691">
        <v>1.2980560000000001</v>
      </c>
      <c r="BQ16" s="691">
        <v>1.4926330000000001</v>
      </c>
      <c r="BR16" s="691">
        <v>1.621381</v>
      </c>
      <c r="BS16" s="691">
        <v>1.2726770000000001</v>
      </c>
      <c r="BT16" s="691">
        <v>1.21506</v>
      </c>
      <c r="BU16" s="691">
        <v>1.3657570000000001</v>
      </c>
      <c r="BV16" s="691">
        <v>1.479662</v>
      </c>
    </row>
    <row r="17" spans="1:74" ht="11.1" customHeight="1" x14ac:dyDescent="0.2">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0.34773219999999999</v>
      </c>
      <c r="AZ17" s="690">
        <v>0.30146309999999998</v>
      </c>
      <c r="BA17" s="691">
        <v>0.2891455</v>
      </c>
      <c r="BB17" s="691">
        <v>0.24835109999999999</v>
      </c>
      <c r="BC17" s="691">
        <v>0.25263920000000001</v>
      </c>
      <c r="BD17" s="691">
        <v>0.26013960000000003</v>
      </c>
      <c r="BE17" s="691">
        <v>0.28258870000000003</v>
      </c>
      <c r="BF17" s="691">
        <v>0.33595779999999997</v>
      </c>
      <c r="BG17" s="691">
        <v>0.3055561</v>
      </c>
      <c r="BH17" s="691">
        <v>0.24206169999999999</v>
      </c>
      <c r="BI17" s="691">
        <v>0.26524710000000001</v>
      </c>
      <c r="BJ17" s="691">
        <v>0.30302190000000001</v>
      </c>
      <c r="BK17" s="691">
        <v>0.34580949999999999</v>
      </c>
      <c r="BL17" s="691">
        <v>0.28730529999999999</v>
      </c>
      <c r="BM17" s="691">
        <v>0.26031189999999998</v>
      </c>
      <c r="BN17" s="691">
        <v>0.22345970000000001</v>
      </c>
      <c r="BO17" s="691">
        <v>0.23099639999999999</v>
      </c>
      <c r="BP17" s="691">
        <v>0.2395436</v>
      </c>
      <c r="BQ17" s="691">
        <v>0.25529269999999998</v>
      </c>
      <c r="BR17" s="691">
        <v>0.32473360000000001</v>
      </c>
      <c r="BS17" s="691">
        <v>0.29566029999999999</v>
      </c>
      <c r="BT17" s="691">
        <v>0.26017439999999997</v>
      </c>
      <c r="BU17" s="691">
        <v>0.2472714</v>
      </c>
      <c r="BV17" s="691">
        <v>0.28832550000000001</v>
      </c>
    </row>
    <row r="18" spans="1:74" ht="11.1" customHeight="1" x14ac:dyDescent="0.2">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0.69931299999999996</v>
      </c>
      <c r="AZ18" s="690">
        <v>0.53877580000000003</v>
      </c>
      <c r="BA18" s="691">
        <v>0.62352370000000001</v>
      </c>
      <c r="BB18" s="691">
        <v>0.57749859999999997</v>
      </c>
      <c r="BC18" s="691">
        <v>0.60504979999999997</v>
      </c>
      <c r="BD18" s="691">
        <v>0.57466609999999996</v>
      </c>
      <c r="BE18" s="691">
        <v>0.6258551</v>
      </c>
      <c r="BF18" s="691">
        <v>0.57264300000000001</v>
      </c>
      <c r="BG18" s="691">
        <v>0.56030789999999997</v>
      </c>
      <c r="BH18" s="691">
        <v>0.60338000000000003</v>
      </c>
      <c r="BI18" s="691">
        <v>0.58358200000000005</v>
      </c>
      <c r="BJ18" s="691">
        <v>0.64748660000000002</v>
      </c>
      <c r="BK18" s="691">
        <v>0.69224459999999999</v>
      </c>
      <c r="BL18" s="691">
        <v>0.54413140000000004</v>
      </c>
      <c r="BM18" s="691">
        <v>0.62796839999999998</v>
      </c>
      <c r="BN18" s="691">
        <v>0.57972330000000005</v>
      </c>
      <c r="BO18" s="691">
        <v>0.60996300000000003</v>
      </c>
      <c r="BP18" s="691">
        <v>0.58598740000000005</v>
      </c>
      <c r="BQ18" s="691">
        <v>0.63468789999999997</v>
      </c>
      <c r="BR18" s="691">
        <v>0.57673410000000003</v>
      </c>
      <c r="BS18" s="691">
        <v>0.56661300000000003</v>
      </c>
      <c r="BT18" s="691">
        <v>0.60523170000000004</v>
      </c>
      <c r="BU18" s="691">
        <v>0.58277040000000002</v>
      </c>
      <c r="BV18" s="691">
        <v>0.65292050000000001</v>
      </c>
    </row>
    <row r="19" spans="1:74" ht="11.1" customHeight="1" x14ac:dyDescent="0.2">
      <c r="A19" s="499" t="s">
        <v>1197</v>
      </c>
      <c r="B19" s="500" t="s">
        <v>348</v>
      </c>
      <c r="C19" s="690">
        <v>359.48675664000001</v>
      </c>
      <c r="D19" s="690">
        <v>294.67102187</v>
      </c>
      <c r="E19" s="690">
        <v>308.78806992</v>
      </c>
      <c r="F19" s="690">
        <v>288.54883265000001</v>
      </c>
      <c r="G19" s="690">
        <v>325.92793220999999</v>
      </c>
      <c r="H19" s="690">
        <v>358.52738958999998</v>
      </c>
      <c r="I19" s="690">
        <v>396.89491361</v>
      </c>
      <c r="J19" s="690">
        <v>393.53555310000002</v>
      </c>
      <c r="K19" s="690">
        <v>342.95487781000003</v>
      </c>
      <c r="L19" s="690">
        <v>311.79256400000003</v>
      </c>
      <c r="M19" s="690">
        <v>309.10449666</v>
      </c>
      <c r="N19" s="690">
        <v>328.36360261999999</v>
      </c>
      <c r="O19" s="690">
        <v>345.36710038000001</v>
      </c>
      <c r="P19" s="690">
        <v>302.67372931</v>
      </c>
      <c r="Q19" s="690">
        <v>313.42877663000002</v>
      </c>
      <c r="R19" s="690">
        <v>284.35068482000003</v>
      </c>
      <c r="S19" s="690">
        <v>317.54099905999999</v>
      </c>
      <c r="T19" s="690">
        <v>339.73705840000002</v>
      </c>
      <c r="U19" s="690">
        <v>395.58766341</v>
      </c>
      <c r="V19" s="690">
        <v>386.94447909000002</v>
      </c>
      <c r="W19" s="690">
        <v>346.92994529999999</v>
      </c>
      <c r="X19" s="690">
        <v>307.00789743000001</v>
      </c>
      <c r="Y19" s="690">
        <v>302.29379123000001</v>
      </c>
      <c r="Z19" s="690">
        <v>324.21721517999998</v>
      </c>
      <c r="AA19" s="690">
        <v>327.58357525000002</v>
      </c>
      <c r="AB19" s="690">
        <v>306.35459533</v>
      </c>
      <c r="AC19" s="690">
        <v>296.29228906999998</v>
      </c>
      <c r="AD19" s="690">
        <v>267.56000449999999</v>
      </c>
      <c r="AE19" s="690">
        <v>292.36665375000001</v>
      </c>
      <c r="AF19" s="690">
        <v>339.07195114000001</v>
      </c>
      <c r="AG19" s="690">
        <v>396.03957215999998</v>
      </c>
      <c r="AH19" s="690">
        <v>384.69835015000001</v>
      </c>
      <c r="AI19" s="690">
        <v>320.76015703000002</v>
      </c>
      <c r="AJ19" s="690">
        <v>301.19303456</v>
      </c>
      <c r="AK19" s="690">
        <v>288.92673500000001</v>
      </c>
      <c r="AL19" s="690">
        <v>330.6708491</v>
      </c>
      <c r="AM19" s="690">
        <v>336.92813701</v>
      </c>
      <c r="AN19" s="690">
        <v>315.02546948999998</v>
      </c>
      <c r="AO19" s="690">
        <v>300.25874302</v>
      </c>
      <c r="AP19" s="690">
        <v>280.88188076</v>
      </c>
      <c r="AQ19" s="690">
        <v>306.65966791</v>
      </c>
      <c r="AR19" s="690">
        <v>361.00731225999999</v>
      </c>
      <c r="AS19" s="690">
        <v>391.09957222999998</v>
      </c>
      <c r="AT19" s="690">
        <v>399.76768385999998</v>
      </c>
      <c r="AU19" s="690">
        <v>335.68625817999998</v>
      </c>
      <c r="AV19" s="690">
        <v>306.9510669</v>
      </c>
      <c r="AW19" s="690">
        <v>302.40046811000002</v>
      </c>
      <c r="AX19" s="690">
        <v>326.12307294999999</v>
      </c>
      <c r="AY19" s="690">
        <v>360.50490000000002</v>
      </c>
      <c r="AZ19" s="690">
        <v>311.05669999999998</v>
      </c>
      <c r="BA19" s="691">
        <v>304.80180000000001</v>
      </c>
      <c r="BB19" s="691">
        <v>285.3492</v>
      </c>
      <c r="BC19" s="691">
        <v>315.61660000000001</v>
      </c>
      <c r="BD19" s="691">
        <v>357.19380000000001</v>
      </c>
      <c r="BE19" s="691">
        <v>400.67469999999997</v>
      </c>
      <c r="BF19" s="691">
        <v>394.43119999999999</v>
      </c>
      <c r="BG19" s="691">
        <v>336.55770000000001</v>
      </c>
      <c r="BH19" s="691">
        <v>309.1737</v>
      </c>
      <c r="BI19" s="691">
        <v>302.12920000000003</v>
      </c>
      <c r="BJ19" s="691">
        <v>332.41750000000002</v>
      </c>
      <c r="BK19" s="691">
        <v>349.8297</v>
      </c>
      <c r="BL19" s="691">
        <v>310.05329999999998</v>
      </c>
      <c r="BM19" s="691">
        <v>309.36810000000003</v>
      </c>
      <c r="BN19" s="691">
        <v>289.4581</v>
      </c>
      <c r="BO19" s="691">
        <v>319.2704</v>
      </c>
      <c r="BP19" s="691">
        <v>360.93349999999998</v>
      </c>
      <c r="BQ19" s="691">
        <v>404.851</v>
      </c>
      <c r="BR19" s="691">
        <v>398.30369999999999</v>
      </c>
      <c r="BS19" s="691">
        <v>339.69299999999998</v>
      </c>
      <c r="BT19" s="691">
        <v>312.41660000000002</v>
      </c>
      <c r="BU19" s="691">
        <v>305.19240000000002</v>
      </c>
      <c r="BV19" s="691">
        <v>336.44420000000002</v>
      </c>
    </row>
    <row r="20" spans="1:74" ht="11.1" customHeight="1" x14ac:dyDescent="0.2">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5.552236293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3.7129259999999999</v>
      </c>
      <c r="AZ21" s="690">
        <v>4.2204269999999999</v>
      </c>
      <c r="BA21" s="691">
        <v>4.3265650000000004</v>
      </c>
      <c r="BB21" s="691">
        <v>4.0051329999999998</v>
      </c>
      <c r="BC21" s="691">
        <v>3.826775</v>
      </c>
      <c r="BD21" s="691">
        <v>4.5143979999999999</v>
      </c>
      <c r="BE21" s="691">
        <v>6.0821769999999997</v>
      </c>
      <c r="BF21" s="691">
        <v>5.4493869999999998</v>
      </c>
      <c r="BG21" s="691">
        <v>3.9238659999999999</v>
      </c>
      <c r="BH21" s="691">
        <v>3.297971</v>
      </c>
      <c r="BI21" s="691">
        <v>4.7289329999999996</v>
      </c>
      <c r="BJ21" s="691">
        <v>4.9411290000000001</v>
      </c>
      <c r="BK21" s="691">
        <v>5.0252230000000004</v>
      </c>
      <c r="BL21" s="691">
        <v>4.2911830000000002</v>
      </c>
      <c r="BM21" s="691">
        <v>4.3723669999999997</v>
      </c>
      <c r="BN21" s="691">
        <v>4.3527509999999996</v>
      </c>
      <c r="BO21" s="691">
        <v>3.9228969999999999</v>
      </c>
      <c r="BP21" s="691">
        <v>4.6664859999999999</v>
      </c>
      <c r="BQ21" s="691">
        <v>6.2154309999999997</v>
      </c>
      <c r="BR21" s="691">
        <v>5.4246020000000001</v>
      </c>
      <c r="BS21" s="691">
        <v>3.770905</v>
      </c>
      <c r="BT21" s="691">
        <v>4.1917859999999996</v>
      </c>
      <c r="BU21" s="691">
        <v>4.7969390000000001</v>
      </c>
      <c r="BV21" s="691">
        <v>5.1768710000000002</v>
      </c>
    </row>
    <row r="22" spans="1:74" ht="11.1" customHeight="1" x14ac:dyDescent="0.2">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0.14905959999999999</v>
      </c>
      <c r="AZ22" s="690">
        <v>0.1024283</v>
      </c>
      <c r="BA22" s="691">
        <v>6.4797300000000002E-2</v>
      </c>
      <c r="BB22" s="691">
        <v>-1.1234300000000001E-4</v>
      </c>
      <c r="BC22" s="691">
        <v>0.10921160000000001</v>
      </c>
      <c r="BD22" s="691">
        <v>2.2246599999999998E-2</v>
      </c>
      <c r="BE22" s="691">
        <v>2.3048200000000001E-2</v>
      </c>
      <c r="BF22" s="691">
        <v>1.4294100000000001E-2</v>
      </c>
      <c r="BG22" s="691">
        <v>2.45743E-2</v>
      </c>
      <c r="BH22" s="691">
        <v>3.8076799999999999E-3</v>
      </c>
      <c r="BI22" s="691">
        <v>2.8467700000000002E-3</v>
      </c>
      <c r="BJ22" s="691">
        <v>2.05148E-2</v>
      </c>
      <c r="BK22" s="691">
        <v>0.18801960000000001</v>
      </c>
      <c r="BL22" s="691">
        <v>0.1367883</v>
      </c>
      <c r="BM22" s="691">
        <v>1.9347300000000001E-2</v>
      </c>
      <c r="BN22" s="691">
        <v>0.20958769999999999</v>
      </c>
      <c r="BO22" s="691">
        <v>0.1236216</v>
      </c>
      <c r="BP22" s="691">
        <v>2.2246599999999998E-2</v>
      </c>
      <c r="BQ22" s="691">
        <v>3.0728200000000001E-2</v>
      </c>
      <c r="BR22" s="691">
        <v>1.00041E-2</v>
      </c>
      <c r="BS22" s="691">
        <v>2.45743E-2</v>
      </c>
      <c r="BT22" s="691">
        <v>1.37377E-2</v>
      </c>
      <c r="BU22" s="691">
        <v>1.11677E-3</v>
      </c>
      <c r="BV22" s="691">
        <v>2.6414799999999999E-2</v>
      </c>
    </row>
    <row r="23" spans="1:74" ht="11.1" customHeight="1" x14ac:dyDescent="0.2">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2.4167900000000002</v>
      </c>
      <c r="AZ23" s="690">
        <v>2.2892999999999999</v>
      </c>
      <c r="BA23" s="691">
        <v>2.4294500000000001</v>
      </c>
      <c r="BB23" s="691">
        <v>1.5086999999999999</v>
      </c>
      <c r="BC23" s="691">
        <v>2.30097</v>
      </c>
      <c r="BD23" s="691">
        <v>2.3659699999999999</v>
      </c>
      <c r="BE23" s="691">
        <v>2.4448300000000001</v>
      </c>
      <c r="BF23" s="691">
        <v>2.4448300000000001</v>
      </c>
      <c r="BG23" s="691">
        <v>2.3659699999999999</v>
      </c>
      <c r="BH23" s="691">
        <v>2.4448300000000001</v>
      </c>
      <c r="BI23" s="691">
        <v>2.3659699999999999</v>
      </c>
      <c r="BJ23" s="691">
        <v>2.4448300000000001</v>
      </c>
      <c r="BK23" s="691">
        <v>2.4448300000000001</v>
      </c>
      <c r="BL23" s="691">
        <v>2.2082299999999999</v>
      </c>
      <c r="BM23" s="691">
        <v>2.4448300000000001</v>
      </c>
      <c r="BN23" s="691">
        <v>1.01112</v>
      </c>
      <c r="BO23" s="691">
        <v>2.29739</v>
      </c>
      <c r="BP23" s="691">
        <v>2.3659699999999999</v>
      </c>
      <c r="BQ23" s="691">
        <v>2.4448300000000001</v>
      </c>
      <c r="BR23" s="691">
        <v>2.4448300000000001</v>
      </c>
      <c r="BS23" s="691">
        <v>2.3659699999999999</v>
      </c>
      <c r="BT23" s="691">
        <v>1.5584</v>
      </c>
      <c r="BU23" s="691">
        <v>2.2580499999999999</v>
      </c>
      <c r="BV23" s="691">
        <v>2.4448300000000001</v>
      </c>
    </row>
    <row r="24" spans="1:74" ht="11.1" customHeight="1" x14ac:dyDescent="0.2">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0.59504670000000004</v>
      </c>
      <c r="AZ24" s="690">
        <v>0.55571079999999995</v>
      </c>
      <c r="BA24" s="691">
        <v>0.70254179999999999</v>
      </c>
      <c r="BB24" s="691">
        <v>0.82135760000000002</v>
      </c>
      <c r="BC24" s="691">
        <v>0.77792709999999998</v>
      </c>
      <c r="BD24" s="691">
        <v>0.58230499999999996</v>
      </c>
      <c r="BE24" s="691">
        <v>0.47491840000000002</v>
      </c>
      <c r="BF24" s="691">
        <v>0.37954009999999999</v>
      </c>
      <c r="BG24" s="691">
        <v>0.35106229999999999</v>
      </c>
      <c r="BH24" s="691">
        <v>0.50616589999999995</v>
      </c>
      <c r="BI24" s="691">
        <v>0.57308460000000006</v>
      </c>
      <c r="BJ24" s="691">
        <v>0.68338290000000002</v>
      </c>
      <c r="BK24" s="691">
        <v>0.67835639999999997</v>
      </c>
      <c r="BL24" s="691">
        <v>0.59493580000000001</v>
      </c>
      <c r="BM24" s="691">
        <v>0.72572139999999996</v>
      </c>
      <c r="BN24" s="691">
        <v>0.83398600000000001</v>
      </c>
      <c r="BO24" s="691">
        <v>0.78543649999999998</v>
      </c>
      <c r="BP24" s="691">
        <v>0.58650029999999997</v>
      </c>
      <c r="BQ24" s="691">
        <v>0.47639920000000002</v>
      </c>
      <c r="BR24" s="691">
        <v>0.38029879999999999</v>
      </c>
      <c r="BS24" s="691">
        <v>0.35143839999999998</v>
      </c>
      <c r="BT24" s="691">
        <v>0.50636499999999995</v>
      </c>
      <c r="BU24" s="691">
        <v>0.57318329999999995</v>
      </c>
      <c r="BV24" s="691">
        <v>0.68343520000000002</v>
      </c>
    </row>
    <row r="25" spans="1:74" ht="11.1" customHeight="1" x14ac:dyDescent="0.2">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0.95079349999999996</v>
      </c>
      <c r="AZ25" s="690">
        <v>0.85924509999999998</v>
      </c>
      <c r="BA25" s="691">
        <v>1.185001</v>
      </c>
      <c r="BB25" s="691">
        <v>1.0178849999999999</v>
      </c>
      <c r="BC25" s="691">
        <v>1.0326770000000001</v>
      </c>
      <c r="BD25" s="691">
        <v>1.0050479999999999</v>
      </c>
      <c r="BE25" s="691">
        <v>0.94868129999999995</v>
      </c>
      <c r="BF25" s="691">
        <v>0.886069</v>
      </c>
      <c r="BG25" s="691">
        <v>0.9097634</v>
      </c>
      <c r="BH25" s="691">
        <v>0.90354310000000004</v>
      </c>
      <c r="BI25" s="691">
        <v>0.99340919999999999</v>
      </c>
      <c r="BJ25" s="691">
        <v>1.007895</v>
      </c>
      <c r="BK25" s="691">
        <v>0.98229599999999995</v>
      </c>
      <c r="BL25" s="691">
        <v>0.86915810000000004</v>
      </c>
      <c r="BM25" s="691">
        <v>1.2200470000000001</v>
      </c>
      <c r="BN25" s="691">
        <v>1.0554300000000001</v>
      </c>
      <c r="BO25" s="691">
        <v>1.0943879999999999</v>
      </c>
      <c r="BP25" s="691">
        <v>1.01955</v>
      </c>
      <c r="BQ25" s="691">
        <v>0.95562000000000002</v>
      </c>
      <c r="BR25" s="691">
        <v>0.91843680000000005</v>
      </c>
      <c r="BS25" s="691">
        <v>0.89789969999999997</v>
      </c>
      <c r="BT25" s="691">
        <v>0.92833920000000003</v>
      </c>
      <c r="BU25" s="691">
        <v>0.99730019999999997</v>
      </c>
      <c r="BV25" s="691">
        <v>1.0177290000000001</v>
      </c>
    </row>
    <row r="26" spans="1:74" ht="11.1" customHeight="1" x14ac:dyDescent="0.2">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1.1623669999999999</v>
      </c>
      <c r="AZ26" s="690">
        <v>0.13496</v>
      </c>
      <c r="BA26" s="691">
        <v>0.1003045</v>
      </c>
      <c r="BB26" s="691">
        <v>0.1004543</v>
      </c>
      <c r="BC26" s="691">
        <v>0.1274159</v>
      </c>
      <c r="BD26" s="691">
        <v>0.1134778</v>
      </c>
      <c r="BE26" s="691">
        <v>0.1236637</v>
      </c>
      <c r="BF26" s="691">
        <v>0.10037939999999999</v>
      </c>
      <c r="BG26" s="691">
        <v>8.2268400000000005E-2</v>
      </c>
      <c r="BH26" s="691">
        <v>0.1181643</v>
      </c>
      <c r="BI26" s="691">
        <v>0.13190550000000001</v>
      </c>
      <c r="BJ26" s="691">
        <v>0.1686647</v>
      </c>
      <c r="BK26" s="691">
        <v>0.49346089999999998</v>
      </c>
      <c r="BL26" s="691">
        <v>0.1444927</v>
      </c>
      <c r="BM26" s="691">
        <v>0.1025515</v>
      </c>
      <c r="BN26" s="691">
        <v>0.1000794</v>
      </c>
      <c r="BO26" s="691">
        <v>0.12880220000000001</v>
      </c>
      <c r="BP26" s="691">
        <v>0.1250095</v>
      </c>
      <c r="BQ26" s="691">
        <v>0.1159724</v>
      </c>
      <c r="BR26" s="691">
        <v>0.1015252</v>
      </c>
      <c r="BS26" s="691">
        <v>8.4597699999999998E-2</v>
      </c>
      <c r="BT26" s="691">
        <v>0.11767859999999999</v>
      </c>
      <c r="BU26" s="691">
        <v>0.1300413</v>
      </c>
      <c r="BV26" s="691">
        <v>0.1813147</v>
      </c>
    </row>
    <row r="27" spans="1:74" ht="11.1" customHeight="1" x14ac:dyDescent="0.2">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9.1136040999999999</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8.9869819999999994</v>
      </c>
      <c r="AZ27" s="690">
        <v>8.1620709999999992</v>
      </c>
      <c r="BA27" s="691">
        <v>8.8086599999999997</v>
      </c>
      <c r="BB27" s="691">
        <v>7.4534180000000001</v>
      </c>
      <c r="BC27" s="691">
        <v>8.1749759999999991</v>
      </c>
      <c r="BD27" s="691">
        <v>8.6034450000000007</v>
      </c>
      <c r="BE27" s="691">
        <v>10.09732</v>
      </c>
      <c r="BF27" s="691">
        <v>9.2744999999999997</v>
      </c>
      <c r="BG27" s="691">
        <v>7.6575040000000003</v>
      </c>
      <c r="BH27" s="691">
        <v>7.2744819999999999</v>
      </c>
      <c r="BI27" s="691">
        <v>8.7961489999999998</v>
      </c>
      <c r="BJ27" s="691">
        <v>9.2664159999999995</v>
      </c>
      <c r="BK27" s="691">
        <v>9.8121860000000005</v>
      </c>
      <c r="BL27" s="691">
        <v>8.2447879999999998</v>
      </c>
      <c r="BM27" s="691">
        <v>8.8848640000000003</v>
      </c>
      <c r="BN27" s="691">
        <v>7.5629540000000004</v>
      </c>
      <c r="BO27" s="691">
        <v>8.3525349999999996</v>
      </c>
      <c r="BP27" s="691">
        <v>8.7857629999999993</v>
      </c>
      <c r="BQ27" s="691">
        <v>10.23898</v>
      </c>
      <c r="BR27" s="691">
        <v>9.2796970000000005</v>
      </c>
      <c r="BS27" s="691">
        <v>7.4953849999999997</v>
      </c>
      <c r="BT27" s="691">
        <v>7.316306</v>
      </c>
      <c r="BU27" s="691">
        <v>8.7566299999999995</v>
      </c>
      <c r="BV27" s="691">
        <v>9.5305940000000007</v>
      </c>
    </row>
    <row r="28" spans="1:74" ht="11.1" customHeight="1" x14ac:dyDescent="0.2">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10.070364629</v>
      </c>
      <c r="AB28" s="690">
        <v>9.1573579043999995</v>
      </c>
      <c r="AC28" s="690">
        <v>8.8347158275000002</v>
      </c>
      <c r="AD28" s="690">
        <v>7.9261073476000004</v>
      </c>
      <c r="AE28" s="690">
        <v>7.9231370905</v>
      </c>
      <c r="AF28" s="690">
        <v>9.5072621192</v>
      </c>
      <c r="AG28" s="690">
        <v>11.793253818</v>
      </c>
      <c r="AH28" s="690">
        <v>11.134232346999999</v>
      </c>
      <c r="AI28" s="690">
        <v>9.0210000300999997</v>
      </c>
      <c r="AJ28" s="690">
        <v>8.5769768105999997</v>
      </c>
      <c r="AK28" s="690">
        <v>8.8161017315999999</v>
      </c>
      <c r="AL28" s="690">
        <v>10.198585888</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10.768700110999999</v>
      </c>
      <c r="AZ28" s="690">
        <v>9.3488399695000002</v>
      </c>
      <c r="BA28" s="691">
        <v>9.5079940000000001</v>
      </c>
      <c r="BB28" s="691">
        <v>8.5104649999999999</v>
      </c>
      <c r="BC28" s="691">
        <v>8.8337970000000006</v>
      </c>
      <c r="BD28" s="691">
        <v>9.8613710000000001</v>
      </c>
      <c r="BE28" s="691">
        <v>11.53393</v>
      </c>
      <c r="BF28" s="691">
        <v>11.34609</v>
      </c>
      <c r="BG28" s="691">
        <v>9.4773949999999996</v>
      </c>
      <c r="BH28" s="691">
        <v>9.0026259999999994</v>
      </c>
      <c r="BI28" s="691">
        <v>9.0963150000000006</v>
      </c>
      <c r="BJ28" s="691">
        <v>10.18299</v>
      </c>
      <c r="BK28" s="691">
        <v>10.90569</v>
      </c>
      <c r="BL28" s="691">
        <v>9.4885760000000001</v>
      </c>
      <c r="BM28" s="691">
        <v>9.5664949999999997</v>
      </c>
      <c r="BN28" s="691">
        <v>8.6183829999999997</v>
      </c>
      <c r="BO28" s="691">
        <v>8.9660030000000006</v>
      </c>
      <c r="BP28" s="691">
        <v>9.9524249999999999</v>
      </c>
      <c r="BQ28" s="691">
        <v>11.638500000000001</v>
      </c>
      <c r="BR28" s="691">
        <v>11.446020000000001</v>
      </c>
      <c r="BS28" s="691">
        <v>9.5604759999999995</v>
      </c>
      <c r="BT28" s="691">
        <v>9.0979460000000003</v>
      </c>
      <c r="BU28" s="691">
        <v>9.1884209999999999</v>
      </c>
      <c r="BV28" s="691">
        <v>10.30925</v>
      </c>
    </row>
    <row r="29" spans="1:74" ht="11.1" customHeight="1" x14ac:dyDescent="0.2">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6.3097209999999997</v>
      </c>
      <c r="AZ30" s="690">
        <v>4.4777329999999997</v>
      </c>
      <c r="BA30" s="691">
        <v>4.5570389999999996</v>
      </c>
      <c r="BB30" s="691">
        <v>4.0723079999999996</v>
      </c>
      <c r="BC30" s="691">
        <v>4.3953119999999997</v>
      </c>
      <c r="BD30" s="691">
        <v>5.6321000000000003</v>
      </c>
      <c r="BE30" s="691">
        <v>7.6070339999999996</v>
      </c>
      <c r="BF30" s="691">
        <v>7.2976219999999996</v>
      </c>
      <c r="BG30" s="691">
        <v>6.4137079999999997</v>
      </c>
      <c r="BH30" s="691">
        <v>5.4441050000000004</v>
      </c>
      <c r="BI30" s="691">
        <v>5.2020929999999996</v>
      </c>
      <c r="BJ30" s="691">
        <v>4.7442529999999996</v>
      </c>
      <c r="BK30" s="691">
        <v>5.8002599999999997</v>
      </c>
      <c r="BL30" s="691">
        <v>4.475333</v>
      </c>
      <c r="BM30" s="691">
        <v>4.2257730000000002</v>
      </c>
      <c r="BN30" s="691">
        <v>4.3479859999999997</v>
      </c>
      <c r="BO30" s="691">
        <v>4.2902480000000001</v>
      </c>
      <c r="BP30" s="691">
        <v>5.5231779999999997</v>
      </c>
      <c r="BQ30" s="691">
        <v>7.4920479999999996</v>
      </c>
      <c r="BR30" s="691">
        <v>7.2360179999999996</v>
      </c>
      <c r="BS30" s="691">
        <v>6.1400090000000001</v>
      </c>
      <c r="BT30" s="691">
        <v>5.26241</v>
      </c>
      <c r="BU30" s="691">
        <v>5.0524849999999999</v>
      </c>
      <c r="BV30" s="691">
        <v>4.2069609999999997</v>
      </c>
    </row>
    <row r="31" spans="1:74" ht="11.1" customHeight="1" x14ac:dyDescent="0.2">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1">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 customHeight="1" x14ac:dyDescent="0.2">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2.4409700000000001</v>
      </c>
      <c r="AZ32" s="690">
        <v>2.10791</v>
      </c>
      <c r="BA32" s="691">
        <v>1.915</v>
      </c>
      <c r="BB32" s="691">
        <v>2.2818100000000001</v>
      </c>
      <c r="BC32" s="691">
        <v>2.3578700000000001</v>
      </c>
      <c r="BD32" s="691">
        <v>2.2818100000000001</v>
      </c>
      <c r="BE32" s="691">
        <v>2.3578700000000001</v>
      </c>
      <c r="BF32" s="691">
        <v>2.3578700000000001</v>
      </c>
      <c r="BG32" s="691">
        <v>1.8583099999999999</v>
      </c>
      <c r="BH32" s="691">
        <v>2.2362299999999999</v>
      </c>
      <c r="BI32" s="691">
        <v>2.2818100000000001</v>
      </c>
      <c r="BJ32" s="691">
        <v>2.3578700000000001</v>
      </c>
      <c r="BK32" s="691">
        <v>2.3578700000000001</v>
      </c>
      <c r="BL32" s="691">
        <v>2.1296900000000001</v>
      </c>
      <c r="BM32" s="691">
        <v>2.1717599999999999</v>
      </c>
      <c r="BN32" s="691">
        <v>1.81969</v>
      </c>
      <c r="BO32" s="691">
        <v>2.3578700000000001</v>
      </c>
      <c r="BP32" s="691">
        <v>2.2818100000000001</v>
      </c>
      <c r="BQ32" s="691">
        <v>2.3578700000000001</v>
      </c>
      <c r="BR32" s="691">
        <v>2.3578700000000001</v>
      </c>
      <c r="BS32" s="691">
        <v>2.2818100000000001</v>
      </c>
      <c r="BT32" s="691">
        <v>2.3578700000000001</v>
      </c>
      <c r="BU32" s="691">
        <v>2.2818100000000001</v>
      </c>
      <c r="BV32" s="691">
        <v>2.3578700000000001</v>
      </c>
    </row>
    <row r="33" spans="1:74" ht="11.1" customHeight="1" x14ac:dyDescent="0.2">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2.3813819999999999</v>
      </c>
      <c r="AZ33" s="690">
        <v>2.1319370000000002</v>
      </c>
      <c r="BA33" s="691">
        <v>2.4583339999999998</v>
      </c>
      <c r="BB33" s="691">
        <v>2.259744</v>
      </c>
      <c r="BC33" s="691">
        <v>2.3754089999999999</v>
      </c>
      <c r="BD33" s="691">
        <v>2.3033830000000002</v>
      </c>
      <c r="BE33" s="691">
        <v>2.3974389999999999</v>
      </c>
      <c r="BF33" s="691">
        <v>2.3334109999999999</v>
      </c>
      <c r="BG33" s="691">
        <v>2.1769810000000001</v>
      </c>
      <c r="BH33" s="691">
        <v>2.2181540000000002</v>
      </c>
      <c r="BI33" s="691">
        <v>2.3748490000000002</v>
      </c>
      <c r="BJ33" s="691">
        <v>2.4597310000000001</v>
      </c>
      <c r="BK33" s="691">
        <v>2.4870030000000001</v>
      </c>
      <c r="BL33" s="691">
        <v>2.2348490000000001</v>
      </c>
      <c r="BM33" s="691">
        <v>2.5858400000000001</v>
      </c>
      <c r="BN33" s="691">
        <v>2.3804759999999998</v>
      </c>
      <c r="BO33" s="691">
        <v>2.50874</v>
      </c>
      <c r="BP33" s="691">
        <v>2.436744</v>
      </c>
      <c r="BQ33" s="691">
        <v>2.540349</v>
      </c>
      <c r="BR33" s="691">
        <v>2.4749059999999998</v>
      </c>
      <c r="BS33" s="691">
        <v>2.3109009999999999</v>
      </c>
      <c r="BT33" s="691">
        <v>2.3570150000000001</v>
      </c>
      <c r="BU33" s="691">
        <v>2.528518</v>
      </c>
      <c r="BV33" s="691">
        <v>2.6204730000000001</v>
      </c>
    </row>
    <row r="34" spans="1:74" ht="11.1" customHeight="1" x14ac:dyDescent="0.2">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0.56473859999999998</v>
      </c>
      <c r="AZ34" s="690">
        <v>0.58743069999999997</v>
      </c>
      <c r="BA34" s="691">
        <v>0.83330349999999997</v>
      </c>
      <c r="BB34" s="691">
        <v>0.67922870000000002</v>
      </c>
      <c r="BC34" s="691">
        <v>0.64265729999999999</v>
      </c>
      <c r="BD34" s="691">
        <v>0.66076179999999995</v>
      </c>
      <c r="BE34" s="691">
        <v>0.53997010000000001</v>
      </c>
      <c r="BF34" s="691">
        <v>0.53317789999999998</v>
      </c>
      <c r="BG34" s="691">
        <v>0.62890449999999998</v>
      </c>
      <c r="BH34" s="691">
        <v>0.62613929999999995</v>
      </c>
      <c r="BI34" s="691">
        <v>0.66774330000000004</v>
      </c>
      <c r="BJ34" s="691">
        <v>0.77423850000000005</v>
      </c>
      <c r="BK34" s="691">
        <v>0.58290059999999999</v>
      </c>
      <c r="BL34" s="691">
        <v>0.67792569999999996</v>
      </c>
      <c r="BM34" s="691">
        <v>0.9304924</v>
      </c>
      <c r="BN34" s="691">
        <v>0.92936099999999999</v>
      </c>
      <c r="BO34" s="691">
        <v>0.82753200000000005</v>
      </c>
      <c r="BP34" s="691">
        <v>0.69425990000000004</v>
      </c>
      <c r="BQ34" s="691">
        <v>0.65300899999999995</v>
      </c>
      <c r="BR34" s="691">
        <v>0.6901718</v>
      </c>
      <c r="BS34" s="691">
        <v>0.72112900000000002</v>
      </c>
      <c r="BT34" s="691">
        <v>0.74821680000000002</v>
      </c>
      <c r="BU34" s="691">
        <v>0.72587270000000004</v>
      </c>
      <c r="BV34" s="691">
        <v>1.181845</v>
      </c>
    </row>
    <row r="35" spans="1:74" ht="11.1" customHeight="1" x14ac:dyDescent="0.2">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0.20146439999999999</v>
      </c>
      <c r="AZ35" s="690">
        <v>0.1623347</v>
      </c>
      <c r="BA35" s="691">
        <v>4.9602E-2</v>
      </c>
      <c r="BB35" s="691">
        <v>3.7768099999999999E-2</v>
      </c>
      <c r="BC35" s="691">
        <v>4.9480000000000003E-2</v>
      </c>
      <c r="BD35" s="691">
        <v>5.2654800000000002E-2</v>
      </c>
      <c r="BE35" s="691">
        <v>6.5982899999999997E-2</v>
      </c>
      <c r="BF35" s="691">
        <v>9.7211500000000006E-2</v>
      </c>
      <c r="BG35" s="691">
        <v>8.0348100000000006E-2</v>
      </c>
      <c r="BH35" s="691">
        <v>4.1031999999999999E-2</v>
      </c>
      <c r="BI35" s="691">
        <v>3.9097300000000001E-2</v>
      </c>
      <c r="BJ35" s="691">
        <v>6.12206E-2</v>
      </c>
      <c r="BK35" s="691">
        <v>0.1440708</v>
      </c>
      <c r="BL35" s="691">
        <v>0.18789249999999999</v>
      </c>
      <c r="BM35" s="691">
        <v>5.2807199999999999E-2</v>
      </c>
      <c r="BN35" s="691">
        <v>4.1791700000000001E-2</v>
      </c>
      <c r="BO35" s="691">
        <v>5.2815800000000003E-2</v>
      </c>
      <c r="BP35" s="691">
        <v>6.3584000000000002E-2</v>
      </c>
      <c r="BQ35" s="691">
        <v>6.1901400000000002E-2</v>
      </c>
      <c r="BR35" s="691">
        <v>0.1229673</v>
      </c>
      <c r="BS35" s="691">
        <v>0.10427259999999999</v>
      </c>
      <c r="BT35" s="691">
        <v>4.5357599999999998E-2</v>
      </c>
      <c r="BU35" s="691">
        <v>4.2386199999999999E-2</v>
      </c>
      <c r="BV35" s="691">
        <v>5.7730799999999999E-2</v>
      </c>
    </row>
    <row r="36" spans="1:74" ht="11.1" customHeight="1" x14ac:dyDescent="0.2">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11.89828</v>
      </c>
      <c r="AZ36" s="690">
        <v>9.4673459999999992</v>
      </c>
      <c r="BA36" s="691">
        <v>9.8132789999999996</v>
      </c>
      <c r="BB36" s="691">
        <v>9.3308590000000002</v>
      </c>
      <c r="BC36" s="691">
        <v>9.8207280000000008</v>
      </c>
      <c r="BD36" s="691">
        <v>10.930709999999999</v>
      </c>
      <c r="BE36" s="691">
        <v>12.968299999999999</v>
      </c>
      <c r="BF36" s="691">
        <v>12.619289999999999</v>
      </c>
      <c r="BG36" s="691">
        <v>11.158250000000001</v>
      </c>
      <c r="BH36" s="691">
        <v>10.565659999999999</v>
      </c>
      <c r="BI36" s="691">
        <v>10.56559</v>
      </c>
      <c r="BJ36" s="691">
        <v>10.397309999999999</v>
      </c>
      <c r="BK36" s="691">
        <v>11.3721</v>
      </c>
      <c r="BL36" s="691">
        <v>9.7056909999999998</v>
      </c>
      <c r="BM36" s="691">
        <v>9.9666730000000001</v>
      </c>
      <c r="BN36" s="691">
        <v>9.519304</v>
      </c>
      <c r="BO36" s="691">
        <v>10.03721</v>
      </c>
      <c r="BP36" s="691">
        <v>10.99958</v>
      </c>
      <c r="BQ36" s="691">
        <v>13.105180000000001</v>
      </c>
      <c r="BR36" s="691">
        <v>12.881930000000001</v>
      </c>
      <c r="BS36" s="691">
        <v>11.558120000000001</v>
      </c>
      <c r="BT36" s="691">
        <v>10.77087</v>
      </c>
      <c r="BU36" s="691">
        <v>10.631069999999999</v>
      </c>
      <c r="BV36" s="691">
        <v>10.42488</v>
      </c>
    </row>
    <row r="37" spans="1:74" ht="11.1" customHeight="1" x14ac:dyDescent="0.2">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12.686242344</v>
      </c>
      <c r="AB37" s="690">
        <v>11.659675622</v>
      </c>
      <c r="AC37" s="690">
        <v>11.156625504000001</v>
      </c>
      <c r="AD37" s="690">
        <v>9.8896833631999996</v>
      </c>
      <c r="AE37" s="690">
        <v>10.272798221</v>
      </c>
      <c r="AF37" s="690">
        <v>12.438595164000001</v>
      </c>
      <c r="AG37" s="690">
        <v>15.755890886</v>
      </c>
      <c r="AH37" s="690">
        <v>14.693643977000001</v>
      </c>
      <c r="AI37" s="690">
        <v>11.948567363</v>
      </c>
      <c r="AJ37" s="690">
        <v>11.018781784</v>
      </c>
      <c r="AK37" s="690">
        <v>11.06699332</v>
      </c>
      <c r="AL37" s="690">
        <v>12.568377184999999</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13.338270544</v>
      </c>
      <c r="AZ37" s="690">
        <v>11.832723418</v>
      </c>
      <c r="BA37" s="691">
        <v>11.85887</v>
      </c>
      <c r="BB37" s="691">
        <v>10.865930000000001</v>
      </c>
      <c r="BC37" s="691">
        <v>11.394399999999999</v>
      </c>
      <c r="BD37" s="691">
        <v>13.125819999999999</v>
      </c>
      <c r="BE37" s="691">
        <v>15.647040000000001</v>
      </c>
      <c r="BF37" s="691">
        <v>15.04644</v>
      </c>
      <c r="BG37" s="691">
        <v>12.57662</v>
      </c>
      <c r="BH37" s="691">
        <v>11.69425</v>
      </c>
      <c r="BI37" s="691">
        <v>11.717180000000001</v>
      </c>
      <c r="BJ37" s="691">
        <v>12.72331</v>
      </c>
      <c r="BK37" s="691">
        <v>13.52022</v>
      </c>
      <c r="BL37" s="691">
        <v>12.059150000000001</v>
      </c>
      <c r="BM37" s="691">
        <v>12.041639999999999</v>
      </c>
      <c r="BN37" s="691">
        <v>11.09901</v>
      </c>
      <c r="BO37" s="691">
        <v>11.642329999999999</v>
      </c>
      <c r="BP37" s="691">
        <v>13.30781</v>
      </c>
      <c r="BQ37" s="691">
        <v>15.852130000000001</v>
      </c>
      <c r="BR37" s="691">
        <v>15.23931</v>
      </c>
      <c r="BS37" s="691">
        <v>12.73775</v>
      </c>
      <c r="BT37" s="691">
        <v>11.861459999999999</v>
      </c>
      <c r="BU37" s="691">
        <v>11.875209999999999</v>
      </c>
      <c r="BV37" s="691">
        <v>12.909979999999999</v>
      </c>
    </row>
    <row r="38" spans="1:74" ht="11.1" customHeight="1" x14ac:dyDescent="0.2">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26.098596827000001</v>
      </c>
      <c r="AD39" s="690">
        <v>21.734367092999999</v>
      </c>
      <c r="AE39" s="690">
        <v>21.463736522000001</v>
      </c>
      <c r="AF39" s="690">
        <v>27.439904335000001</v>
      </c>
      <c r="AG39" s="690">
        <v>36.322351845999997</v>
      </c>
      <c r="AH39" s="690">
        <v>33.276293633000002</v>
      </c>
      <c r="AI39" s="690">
        <v>26.541966845000001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26.00977</v>
      </c>
      <c r="AZ39" s="690">
        <v>23.168769999999999</v>
      </c>
      <c r="BA39" s="691">
        <v>24.420439999999999</v>
      </c>
      <c r="BB39" s="691">
        <v>22.435860000000002</v>
      </c>
      <c r="BC39" s="691">
        <v>21.337499999999999</v>
      </c>
      <c r="BD39" s="691">
        <v>26.252559999999999</v>
      </c>
      <c r="BE39" s="691">
        <v>31.977589999999999</v>
      </c>
      <c r="BF39" s="691">
        <v>31.11599</v>
      </c>
      <c r="BG39" s="691">
        <v>25.07404</v>
      </c>
      <c r="BH39" s="691">
        <v>25.751049999999999</v>
      </c>
      <c r="BI39" s="691">
        <v>24.030989999999999</v>
      </c>
      <c r="BJ39" s="691">
        <v>25.079910000000002</v>
      </c>
      <c r="BK39" s="691">
        <v>29.09065</v>
      </c>
      <c r="BL39" s="691">
        <v>23.518809999999998</v>
      </c>
      <c r="BM39" s="691">
        <v>24.023669999999999</v>
      </c>
      <c r="BN39" s="691">
        <v>21.85059</v>
      </c>
      <c r="BO39" s="691">
        <v>23.04609</v>
      </c>
      <c r="BP39" s="691">
        <v>28.04299</v>
      </c>
      <c r="BQ39" s="691">
        <v>34.221130000000002</v>
      </c>
      <c r="BR39" s="691">
        <v>33.214730000000003</v>
      </c>
      <c r="BS39" s="691">
        <v>27.015509999999999</v>
      </c>
      <c r="BT39" s="691">
        <v>26.468160000000001</v>
      </c>
      <c r="BU39" s="691">
        <v>23.453690000000002</v>
      </c>
      <c r="BV39" s="691">
        <v>24.816099999999999</v>
      </c>
    </row>
    <row r="40" spans="1:74" ht="11.1" customHeight="1" x14ac:dyDescent="0.2">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20.862459999999999</v>
      </c>
      <c r="AZ40" s="690">
        <v>15.504960000000001</v>
      </c>
      <c r="BA40" s="691">
        <v>10.827019999999999</v>
      </c>
      <c r="BB40" s="691">
        <v>8.9733900000000002</v>
      </c>
      <c r="BC40" s="691">
        <v>10.56611</v>
      </c>
      <c r="BD40" s="691">
        <v>15.9717</v>
      </c>
      <c r="BE40" s="691">
        <v>19.068169999999999</v>
      </c>
      <c r="BF40" s="691">
        <v>17.923670000000001</v>
      </c>
      <c r="BG40" s="691">
        <v>13.09797</v>
      </c>
      <c r="BH40" s="691">
        <v>10.541679999999999</v>
      </c>
      <c r="BI40" s="691">
        <v>11.63837</v>
      </c>
      <c r="BJ40" s="691">
        <v>14.391310000000001</v>
      </c>
      <c r="BK40" s="691">
        <v>16.957920000000001</v>
      </c>
      <c r="BL40" s="691">
        <v>15.38283</v>
      </c>
      <c r="BM40" s="691">
        <v>12.33733</v>
      </c>
      <c r="BN40" s="691">
        <v>9.7253450000000008</v>
      </c>
      <c r="BO40" s="691">
        <v>10.92564</v>
      </c>
      <c r="BP40" s="691">
        <v>14.900180000000001</v>
      </c>
      <c r="BQ40" s="691">
        <v>18.35275</v>
      </c>
      <c r="BR40" s="691">
        <v>17.27797</v>
      </c>
      <c r="BS40" s="691">
        <v>12.55115</v>
      </c>
      <c r="BT40" s="691">
        <v>9.8695229999999992</v>
      </c>
      <c r="BU40" s="691">
        <v>11.415089999999999</v>
      </c>
      <c r="BV40" s="691">
        <v>14.698</v>
      </c>
    </row>
    <row r="41" spans="1:74" ht="11.1" customHeight="1" x14ac:dyDescent="0.2">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24.724360000000001</v>
      </c>
      <c r="AZ41" s="690">
        <v>21.50883</v>
      </c>
      <c r="BA41" s="691">
        <v>22.272349999999999</v>
      </c>
      <c r="BB41" s="691">
        <v>19.972799999999999</v>
      </c>
      <c r="BC41" s="691">
        <v>24.26605</v>
      </c>
      <c r="BD41" s="691">
        <v>23.704599999999999</v>
      </c>
      <c r="BE41" s="691">
        <v>24.49475</v>
      </c>
      <c r="BF41" s="691">
        <v>24.49475</v>
      </c>
      <c r="BG41" s="691">
        <v>23.282720000000001</v>
      </c>
      <c r="BH41" s="691">
        <v>21.135940000000002</v>
      </c>
      <c r="BI41" s="691">
        <v>21.18243</v>
      </c>
      <c r="BJ41" s="691">
        <v>24.49475</v>
      </c>
      <c r="BK41" s="691">
        <v>24.49475</v>
      </c>
      <c r="BL41" s="691">
        <v>21.911930000000002</v>
      </c>
      <c r="BM41" s="691">
        <v>21.500360000000001</v>
      </c>
      <c r="BN41" s="691">
        <v>20.664680000000001</v>
      </c>
      <c r="BO41" s="691">
        <v>22.800429999999999</v>
      </c>
      <c r="BP41" s="691">
        <v>23.704599999999999</v>
      </c>
      <c r="BQ41" s="691">
        <v>24.49475</v>
      </c>
      <c r="BR41" s="691">
        <v>24.49475</v>
      </c>
      <c r="BS41" s="691">
        <v>22.885660000000001</v>
      </c>
      <c r="BT41" s="691">
        <v>21.986899999999999</v>
      </c>
      <c r="BU41" s="691">
        <v>22.93601</v>
      </c>
      <c r="BV41" s="691">
        <v>24.49475</v>
      </c>
    </row>
    <row r="42" spans="1:74" ht="11.1" customHeight="1" x14ac:dyDescent="0.2">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0.78466409999999998</v>
      </c>
      <c r="AZ42" s="690">
        <v>0.73108830000000002</v>
      </c>
      <c r="BA42" s="691">
        <v>0.96617969999999997</v>
      </c>
      <c r="BB42" s="691">
        <v>0.96700889999999995</v>
      </c>
      <c r="BC42" s="691">
        <v>0.94082659999999996</v>
      </c>
      <c r="BD42" s="691">
        <v>0.70463030000000004</v>
      </c>
      <c r="BE42" s="691">
        <v>0.63207029999999997</v>
      </c>
      <c r="BF42" s="691">
        <v>0.54820619999999998</v>
      </c>
      <c r="BG42" s="691">
        <v>0.49469679999999999</v>
      </c>
      <c r="BH42" s="691">
        <v>0.61239600000000005</v>
      </c>
      <c r="BI42" s="691">
        <v>0.64883869999999999</v>
      </c>
      <c r="BJ42" s="691">
        <v>0.84214610000000001</v>
      </c>
      <c r="BK42" s="691">
        <v>0.87232109999999996</v>
      </c>
      <c r="BL42" s="691">
        <v>0.77485649999999995</v>
      </c>
      <c r="BM42" s="691">
        <v>0.99296759999999995</v>
      </c>
      <c r="BN42" s="691">
        <v>0.98295200000000005</v>
      </c>
      <c r="BO42" s="691">
        <v>0.95057199999999997</v>
      </c>
      <c r="BP42" s="691">
        <v>0.71017459999999999</v>
      </c>
      <c r="BQ42" s="691">
        <v>0.63561460000000003</v>
      </c>
      <c r="BR42" s="691">
        <v>0.55049210000000004</v>
      </c>
      <c r="BS42" s="691">
        <v>0.49625059999999999</v>
      </c>
      <c r="BT42" s="691">
        <v>0.61587689999999995</v>
      </c>
      <c r="BU42" s="691">
        <v>0.65516090000000005</v>
      </c>
      <c r="BV42" s="691">
        <v>0.85358009999999995</v>
      </c>
    </row>
    <row r="43" spans="1:74" ht="11.1" customHeight="1" x14ac:dyDescent="0.2">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3.3234190859999999</v>
      </c>
      <c r="AB43" s="690">
        <v>3.3412046260000001</v>
      </c>
      <c r="AC43" s="690">
        <v>3.709327268</v>
      </c>
      <c r="AD43" s="690">
        <v>3.724188174</v>
      </c>
      <c r="AE43" s="690">
        <v>3.4129003459999998</v>
      </c>
      <c r="AF43" s="690">
        <v>2.7791806019999998</v>
      </c>
      <c r="AG43" s="690">
        <v>2.1787901920000001</v>
      </c>
      <c r="AH43" s="690">
        <v>1.982678943</v>
      </c>
      <c r="AI43" s="690">
        <v>2.5467741529999999</v>
      </c>
      <c r="AJ43" s="690">
        <v>3.2090289529999998</v>
      </c>
      <c r="AK43" s="690">
        <v>4.0851077250000003</v>
      </c>
      <c r="AL43" s="690">
        <v>3.6278745400000001</v>
      </c>
      <c r="AM43" s="690">
        <v>3.2460707759999998</v>
      </c>
      <c r="AN43" s="690">
        <v>3.335506788</v>
      </c>
      <c r="AO43" s="690">
        <v>4.4073806429999998</v>
      </c>
      <c r="AP43" s="690">
        <v>3.914216401</v>
      </c>
      <c r="AQ43" s="690">
        <v>3.6114799030000002</v>
      </c>
      <c r="AR43" s="690">
        <v>3.2071164479999998</v>
      </c>
      <c r="AS43" s="690">
        <v>2.8092052540000001</v>
      </c>
      <c r="AT43" s="690">
        <v>2.8182170630000001</v>
      </c>
      <c r="AU43" s="690">
        <v>3.5532455879999998</v>
      </c>
      <c r="AV43" s="690">
        <v>3.4464446290000001</v>
      </c>
      <c r="AW43" s="690">
        <v>3.8884661980000002</v>
      </c>
      <c r="AX43" s="690">
        <v>4.132046119</v>
      </c>
      <c r="AY43" s="690">
        <v>3.531272</v>
      </c>
      <c r="AZ43" s="690">
        <v>3.6821630000000001</v>
      </c>
      <c r="BA43" s="691">
        <v>4.8186540000000004</v>
      </c>
      <c r="BB43" s="691">
        <v>4.3023230000000003</v>
      </c>
      <c r="BC43" s="691">
        <v>4.1597</v>
      </c>
      <c r="BD43" s="691">
        <v>3.7098629999999999</v>
      </c>
      <c r="BE43" s="691">
        <v>3.2003659999999998</v>
      </c>
      <c r="BF43" s="691">
        <v>3.0091239999999999</v>
      </c>
      <c r="BG43" s="691">
        <v>3.977293</v>
      </c>
      <c r="BH43" s="691">
        <v>3.6842640000000002</v>
      </c>
      <c r="BI43" s="691">
        <v>4.1194050000000004</v>
      </c>
      <c r="BJ43" s="691">
        <v>4.5084419999999996</v>
      </c>
      <c r="BK43" s="691">
        <v>3.841777</v>
      </c>
      <c r="BL43" s="691">
        <v>4.0183580000000001</v>
      </c>
      <c r="BM43" s="691">
        <v>5.4504999999999999</v>
      </c>
      <c r="BN43" s="691">
        <v>4.6967840000000001</v>
      </c>
      <c r="BO43" s="691">
        <v>4.7108639999999999</v>
      </c>
      <c r="BP43" s="691">
        <v>4.3273929999999998</v>
      </c>
      <c r="BQ43" s="691">
        <v>3.6757689999999998</v>
      </c>
      <c r="BR43" s="691">
        <v>3.6083129999999999</v>
      </c>
      <c r="BS43" s="691">
        <v>4.542961</v>
      </c>
      <c r="BT43" s="691">
        <v>4.1062750000000001</v>
      </c>
      <c r="BU43" s="691">
        <v>4.5204510000000004</v>
      </c>
      <c r="BV43" s="691">
        <v>4.989439</v>
      </c>
    </row>
    <row r="44" spans="1:74" ht="11.1" customHeight="1" x14ac:dyDescent="0.2">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0.23932039999999999</v>
      </c>
      <c r="AZ44" s="690">
        <v>0.2542644</v>
      </c>
      <c r="BA44" s="691">
        <v>0.2686923</v>
      </c>
      <c r="BB44" s="691">
        <v>0.24034810000000001</v>
      </c>
      <c r="BC44" s="691">
        <v>0.19103500000000001</v>
      </c>
      <c r="BD44" s="691">
        <v>0.136319</v>
      </c>
      <c r="BE44" s="691">
        <v>0.1183411</v>
      </c>
      <c r="BF44" s="691">
        <v>0.1572605</v>
      </c>
      <c r="BG44" s="691">
        <v>0.111499</v>
      </c>
      <c r="BH44" s="691">
        <v>0.13697880000000001</v>
      </c>
      <c r="BI44" s="691">
        <v>0.24521899999999999</v>
      </c>
      <c r="BJ44" s="691">
        <v>0.22279750000000001</v>
      </c>
      <c r="BK44" s="691">
        <v>0.2037997</v>
      </c>
      <c r="BL44" s="691">
        <v>0.27679239999999999</v>
      </c>
      <c r="BM44" s="691">
        <v>0.2888713</v>
      </c>
      <c r="BN44" s="691">
        <v>0.24432409999999999</v>
      </c>
      <c r="BO44" s="691">
        <v>0.19773850000000001</v>
      </c>
      <c r="BP44" s="691">
        <v>0.1085305</v>
      </c>
      <c r="BQ44" s="691">
        <v>0.12645390000000001</v>
      </c>
      <c r="BR44" s="691">
        <v>0.15119260000000001</v>
      </c>
      <c r="BS44" s="691">
        <v>0.12031269999999999</v>
      </c>
      <c r="BT44" s="691">
        <v>0.15226509999999999</v>
      </c>
      <c r="BU44" s="691">
        <v>0.26105780000000001</v>
      </c>
      <c r="BV44" s="691">
        <v>0.22945679999999999</v>
      </c>
    </row>
    <row r="45" spans="1:74" ht="11.1" customHeight="1" x14ac:dyDescent="0.2">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70.164923647999998</v>
      </c>
      <c r="AB45" s="690">
        <v>64.751339126999994</v>
      </c>
      <c r="AC45" s="690">
        <v>62.429492920999998</v>
      </c>
      <c r="AD45" s="690">
        <v>54.830379952999998</v>
      </c>
      <c r="AE45" s="690">
        <v>57.809152509999997</v>
      </c>
      <c r="AF45" s="690">
        <v>67.979202916000006</v>
      </c>
      <c r="AG45" s="690">
        <v>82.184807551000006</v>
      </c>
      <c r="AH45" s="690">
        <v>77.042504866000002</v>
      </c>
      <c r="AI45" s="690">
        <v>63.293796853000003</v>
      </c>
      <c r="AJ45" s="690">
        <v>59.243723777</v>
      </c>
      <c r="AK45" s="690">
        <v>59.928806622000003</v>
      </c>
      <c r="AL45" s="690">
        <v>70.984195443000004</v>
      </c>
      <c r="AM45" s="690">
        <v>72.087673883999997</v>
      </c>
      <c r="AN45" s="690">
        <v>70.321327926999999</v>
      </c>
      <c r="AO45" s="690">
        <v>63.555118297999996</v>
      </c>
      <c r="AP45" s="690">
        <v>56.400158920000003</v>
      </c>
      <c r="AQ45" s="690">
        <v>59.987573969000003</v>
      </c>
      <c r="AR45" s="690">
        <v>72.466498044000005</v>
      </c>
      <c r="AS45" s="690">
        <v>79.460299950999996</v>
      </c>
      <c r="AT45" s="690">
        <v>81.052345016999993</v>
      </c>
      <c r="AU45" s="690">
        <v>66.150072269999995</v>
      </c>
      <c r="AV45" s="690">
        <v>60.681140509000002</v>
      </c>
      <c r="AW45" s="690">
        <v>61.326638109999998</v>
      </c>
      <c r="AX45" s="690">
        <v>68.566250612000005</v>
      </c>
      <c r="AY45" s="690">
        <v>76.151849999999996</v>
      </c>
      <c r="AZ45" s="690">
        <v>64.850080000000005</v>
      </c>
      <c r="BA45" s="691">
        <v>63.573329999999999</v>
      </c>
      <c r="BB45" s="691">
        <v>56.891730000000003</v>
      </c>
      <c r="BC45" s="691">
        <v>61.46123</v>
      </c>
      <c r="BD45" s="691">
        <v>70.479669999999999</v>
      </c>
      <c r="BE45" s="691">
        <v>79.491290000000006</v>
      </c>
      <c r="BF45" s="691">
        <v>77.248999999999995</v>
      </c>
      <c r="BG45" s="691">
        <v>66.038210000000007</v>
      </c>
      <c r="BH45" s="691">
        <v>61.862310000000001</v>
      </c>
      <c r="BI45" s="691">
        <v>61.865250000000003</v>
      </c>
      <c r="BJ45" s="691">
        <v>69.539360000000002</v>
      </c>
      <c r="BK45" s="691">
        <v>75.461219999999997</v>
      </c>
      <c r="BL45" s="691">
        <v>65.883589999999998</v>
      </c>
      <c r="BM45" s="691">
        <v>64.593699999999998</v>
      </c>
      <c r="BN45" s="691">
        <v>58.164670000000001</v>
      </c>
      <c r="BO45" s="691">
        <v>62.631340000000002</v>
      </c>
      <c r="BP45" s="691">
        <v>71.793869999999998</v>
      </c>
      <c r="BQ45" s="691">
        <v>81.506469999999993</v>
      </c>
      <c r="BR45" s="691">
        <v>79.297449999999998</v>
      </c>
      <c r="BS45" s="691">
        <v>67.611840000000001</v>
      </c>
      <c r="BT45" s="691">
        <v>63.198999999999998</v>
      </c>
      <c r="BU45" s="691">
        <v>63.241459999999996</v>
      </c>
      <c r="BV45" s="691">
        <v>70.081329999999994</v>
      </c>
    </row>
    <row r="46" spans="1:74" ht="11.1" customHeight="1" x14ac:dyDescent="0.2">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65.950829200000001</v>
      </c>
      <c r="AB46" s="690">
        <v>60.669433884999997</v>
      </c>
      <c r="AC46" s="690">
        <v>57.035186158000002</v>
      </c>
      <c r="AD46" s="690">
        <v>49.629546032999997</v>
      </c>
      <c r="AE46" s="690">
        <v>52.304784574999999</v>
      </c>
      <c r="AF46" s="690">
        <v>62.435166785</v>
      </c>
      <c r="AG46" s="690">
        <v>76.956314925000001</v>
      </c>
      <c r="AH46" s="690">
        <v>71.558833399999997</v>
      </c>
      <c r="AI46" s="690">
        <v>58.397438717</v>
      </c>
      <c r="AJ46" s="690">
        <v>54.369241561999999</v>
      </c>
      <c r="AK46" s="690">
        <v>55.845273292000002</v>
      </c>
      <c r="AL46" s="690">
        <v>66.743768187000001</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72.934787546999999</v>
      </c>
      <c r="AZ46" s="690">
        <v>62.392803020000002</v>
      </c>
      <c r="BA46" s="691">
        <v>60.908450000000002</v>
      </c>
      <c r="BB46" s="691">
        <v>53.667140000000003</v>
      </c>
      <c r="BC46" s="691">
        <v>57.451889999999999</v>
      </c>
      <c r="BD46" s="691">
        <v>65.333370000000002</v>
      </c>
      <c r="BE46" s="691">
        <v>75.041669999999996</v>
      </c>
      <c r="BF46" s="691">
        <v>73.101650000000006</v>
      </c>
      <c r="BG46" s="691">
        <v>61.31221</v>
      </c>
      <c r="BH46" s="691">
        <v>57.38767</v>
      </c>
      <c r="BI46" s="691">
        <v>58.92353</v>
      </c>
      <c r="BJ46" s="691">
        <v>66.122739999999993</v>
      </c>
      <c r="BK46" s="691">
        <v>72.216120000000004</v>
      </c>
      <c r="BL46" s="691">
        <v>63.429749999999999</v>
      </c>
      <c r="BM46" s="691">
        <v>61.788629999999998</v>
      </c>
      <c r="BN46" s="691">
        <v>54.870170000000002</v>
      </c>
      <c r="BO46" s="691">
        <v>58.738930000000003</v>
      </c>
      <c r="BP46" s="691">
        <v>66.348569999999995</v>
      </c>
      <c r="BQ46" s="691">
        <v>76.159829999999999</v>
      </c>
      <c r="BR46" s="691">
        <v>74.170550000000006</v>
      </c>
      <c r="BS46" s="691">
        <v>62.219790000000003</v>
      </c>
      <c r="BT46" s="691">
        <v>58.32582</v>
      </c>
      <c r="BU46" s="691">
        <v>59.847410000000004</v>
      </c>
      <c r="BV46" s="691">
        <v>67.204139999999995</v>
      </c>
    </row>
    <row r="47" spans="1:74" ht="11.1" customHeight="1" x14ac:dyDescent="0.2">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22.025530706000001</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23.411059999999999</v>
      </c>
      <c r="AZ48" s="690">
        <v>19.0199</v>
      </c>
      <c r="BA48" s="691">
        <v>16.605920000000001</v>
      </c>
      <c r="BB48" s="691">
        <v>16.439029999999999</v>
      </c>
      <c r="BC48" s="691">
        <v>18.071210000000001</v>
      </c>
      <c r="BD48" s="691">
        <v>22.411850000000001</v>
      </c>
      <c r="BE48" s="691">
        <v>26.33586</v>
      </c>
      <c r="BF48" s="691">
        <v>25.250170000000001</v>
      </c>
      <c r="BG48" s="691">
        <v>19.436620000000001</v>
      </c>
      <c r="BH48" s="691">
        <v>19.466570000000001</v>
      </c>
      <c r="BI48" s="691">
        <v>17.303640000000001</v>
      </c>
      <c r="BJ48" s="691">
        <v>20.172470000000001</v>
      </c>
      <c r="BK48" s="691">
        <v>21.219080000000002</v>
      </c>
      <c r="BL48" s="691">
        <v>17.832920000000001</v>
      </c>
      <c r="BM48" s="691">
        <v>18.01848</v>
      </c>
      <c r="BN48" s="691">
        <v>17.708120000000001</v>
      </c>
      <c r="BO48" s="691">
        <v>18.692060000000001</v>
      </c>
      <c r="BP48" s="691">
        <v>22.715720000000001</v>
      </c>
      <c r="BQ48" s="691">
        <v>26.465199999999999</v>
      </c>
      <c r="BR48" s="691">
        <v>25.493189999999998</v>
      </c>
      <c r="BS48" s="691">
        <v>19.80519</v>
      </c>
      <c r="BT48" s="691">
        <v>18.37893</v>
      </c>
      <c r="BU48" s="691">
        <v>17.130569999999999</v>
      </c>
      <c r="BV48" s="691">
        <v>20.870419999999999</v>
      </c>
    </row>
    <row r="49" spans="1:74" ht="11.1" customHeight="1" x14ac:dyDescent="0.2">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13.35271</v>
      </c>
      <c r="AZ49" s="690">
        <v>10.340619999999999</v>
      </c>
      <c r="BA49" s="691">
        <v>11.27275</v>
      </c>
      <c r="BB49" s="691">
        <v>9.3364899999999995</v>
      </c>
      <c r="BC49" s="691">
        <v>11.73748</v>
      </c>
      <c r="BD49" s="691">
        <v>14.67876</v>
      </c>
      <c r="BE49" s="691">
        <v>18.033110000000001</v>
      </c>
      <c r="BF49" s="691">
        <v>18.36271</v>
      </c>
      <c r="BG49" s="691">
        <v>14.21533</v>
      </c>
      <c r="BH49" s="691">
        <v>10.357200000000001</v>
      </c>
      <c r="BI49" s="691">
        <v>10.10562</v>
      </c>
      <c r="BJ49" s="691">
        <v>12.118589999999999</v>
      </c>
      <c r="BK49" s="691">
        <v>13.75116</v>
      </c>
      <c r="BL49" s="691">
        <v>12.03806</v>
      </c>
      <c r="BM49" s="691">
        <v>10.00118</v>
      </c>
      <c r="BN49" s="691">
        <v>9.4338300000000004</v>
      </c>
      <c r="BO49" s="691">
        <v>11.57672</v>
      </c>
      <c r="BP49" s="691">
        <v>14.27158</v>
      </c>
      <c r="BQ49" s="691">
        <v>17.544910000000002</v>
      </c>
      <c r="BR49" s="691">
        <v>17.758469999999999</v>
      </c>
      <c r="BS49" s="691">
        <v>13.761380000000001</v>
      </c>
      <c r="BT49" s="691">
        <v>9.6187690000000003</v>
      </c>
      <c r="BU49" s="691">
        <v>10.13447</v>
      </c>
      <c r="BV49" s="691">
        <v>12.49283</v>
      </c>
    </row>
    <row r="50" spans="1:74" ht="11.1" customHeight="1" x14ac:dyDescent="0.2">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19.198689999999999</v>
      </c>
      <c r="AZ50" s="690">
        <v>16.239830000000001</v>
      </c>
      <c r="BA50" s="691">
        <v>16.123190000000001</v>
      </c>
      <c r="BB50" s="691">
        <v>16.782389999999999</v>
      </c>
      <c r="BC50" s="691">
        <v>17.536249999999999</v>
      </c>
      <c r="BD50" s="691">
        <v>18.241389999999999</v>
      </c>
      <c r="BE50" s="691">
        <v>19.032299999999999</v>
      </c>
      <c r="BF50" s="691">
        <v>19.032299999999999</v>
      </c>
      <c r="BG50" s="691">
        <v>18.021429999999999</v>
      </c>
      <c r="BH50" s="691">
        <v>16.106660000000002</v>
      </c>
      <c r="BI50" s="691">
        <v>17.35446</v>
      </c>
      <c r="BJ50" s="691">
        <v>19.868369999999999</v>
      </c>
      <c r="BK50" s="691">
        <v>19.156829999999999</v>
      </c>
      <c r="BL50" s="691">
        <v>17.42024</v>
      </c>
      <c r="BM50" s="691">
        <v>17.052320000000002</v>
      </c>
      <c r="BN50" s="691">
        <v>16.681149999999999</v>
      </c>
      <c r="BO50" s="691">
        <v>18.413869999999999</v>
      </c>
      <c r="BP50" s="691">
        <v>19.156400000000001</v>
      </c>
      <c r="BQ50" s="691">
        <v>19.8855</v>
      </c>
      <c r="BR50" s="691">
        <v>19.892340000000001</v>
      </c>
      <c r="BS50" s="691">
        <v>18.914809999999999</v>
      </c>
      <c r="BT50" s="691">
        <v>19.367640000000002</v>
      </c>
      <c r="BU50" s="691">
        <v>18.35417</v>
      </c>
      <c r="BV50" s="691">
        <v>20.33849</v>
      </c>
    </row>
    <row r="51" spans="1:74" ht="11.1" customHeight="1" x14ac:dyDescent="0.2">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4.1825390000000002</v>
      </c>
      <c r="AZ51" s="690">
        <v>3.5460479999999999</v>
      </c>
      <c r="BA51" s="691">
        <v>3.525636</v>
      </c>
      <c r="BB51" s="691">
        <v>2.9049369999999999</v>
      </c>
      <c r="BC51" s="691">
        <v>2.8198059999999998</v>
      </c>
      <c r="BD51" s="691">
        <v>2.533868</v>
      </c>
      <c r="BE51" s="691">
        <v>2.5560420000000001</v>
      </c>
      <c r="BF51" s="691">
        <v>2.5269339999999998</v>
      </c>
      <c r="BG51" s="691">
        <v>2.1915140000000002</v>
      </c>
      <c r="BH51" s="691">
        <v>2.323712</v>
      </c>
      <c r="BI51" s="691">
        <v>2.6086740000000002</v>
      </c>
      <c r="BJ51" s="691">
        <v>3.2481260000000001</v>
      </c>
      <c r="BK51" s="691">
        <v>4.0142379999999998</v>
      </c>
      <c r="BL51" s="691">
        <v>3.464407</v>
      </c>
      <c r="BM51" s="691">
        <v>3.4828489999999999</v>
      </c>
      <c r="BN51" s="691">
        <v>2.8916469999999999</v>
      </c>
      <c r="BO51" s="691">
        <v>2.8332320000000002</v>
      </c>
      <c r="BP51" s="691">
        <v>2.5627589999999998</v>
      </c>
      <c r="BQ51" s="691">
        <v>2.6044700000000001</v>
      </c>
      <c r="BR51" s="691">
        <v>2.5899030000000001</v>
      </c>
      <c r="BS51" s="691">
        <v>2.2475839999999998</v>
      </c>
      <c r="BT51" s="691">
        <v>2.3946519999999998</v>
      </c>
      <c r="BU51" s="691">
        <v>2.6980689999999998</v>
      </c>
      <c r="BV51" s="691">
        <v>3.3721839999999998</v>
      </c>
    </row>
    <row r="52" spans="1:74" ht="11.1" customHeight="1" x14ac:dyDescent="0.2">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1.185025</v>
      </c>
      <c r="AZ52" s="690">
        <v>1.230988</v>
      </c>
      <c r="BA52" s="691">
        <v>1.821707</v>
      </c>
      <c r="BB52" s="691">
        <v>2.1165620000000001</v>
      </c>
      <c r="BC52" s="691">
        <v>2.3863750000000001</v>
      </c>
      <c r="BD52" s="691">
        <v>2.1804579999999998</v>
      </c>
      <c r="BE52" s="691">
        <v>2.2213699999999998</v>
      </c>
      <c r="BF52" s="691">
        <v>2.1223930000000002</v>
      </c>
      <c r="BG52" s="691">
        <v>2.0334889999999999</v>
      </c>
      <c r="BH52" s="691">
        <v>1.743287</v>
      </c>
      <c r="BI52" s="691">
        <v>1.568435</v>
      </c>
      <c r="BJ52" s="691">
        <v>1.3702780000000001</v>
      </c>
      <c r="BK52" s="691">
        <v>1.336422</v>
      </c>
      <c r="BL52" s="691">
        <v>1.3965749999999999</v>
      </c>
      <c r="BM52" s="691">
        <v>2.1670889999999998</v>
      </c>
      <c r="BN52" s="691">
        <v>2.467765</v>
      </c>
      <c r="BO52" s="691">
        <v>2.7991739999999998</v>
      </c>
      <c r="BP52" s="691">
        <v>2.5448089999999999</v>
      </c>
      <c r="BQ52" s="691">
        <v>2.5837140000000001</v>
      </c>
      <c r="BR52" s="691">
        <v>2.4218009999999999</v>
      </c>
      <c r="BS52" s="691">
        <v>2.334511</v>
      </c>
      <c r="BT52" s="691">
        <v>1.9430259999999999</v>
      </c>
      <c r="BU52" s="691">
        <v>1.7208950000000001</v>
      </c>
      <c r="BV52" s="691">
        <v>1.4821169999999999</v>
      </c>
    </row>
    <row r="53" spans="1:74" ht="11.1" customHeight="1" x14ac:dyDescent="0.2">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2.1236200000000001E-3</v>
      </c>
      <c r="AZ53" s="690">
        <v>-2.2941E-2</v>
      </c>
      <c r="BA53" s="691">
        <v>1.12912E-2</v>
      </c>
      <c r="BB53" s="691">
        <v>-2.01146E-2</v>
      </c>
      <c r="BC53" s="691">
        <v>-0.1304264</v>
      </c>
      <c r="BD53" s="691">
        <v>-0.1071457</v>
      </c>
      <c r="BE53" s="691">
        <v>-0.16100729999999999</v>
      </c>
      <c r="BF53" s="691">
        <v>-0.18648410000000001</v>
      </c>
      <c r="BG53" s="691">
        <v>-0.1246732</v>
      </c>
      <c r="BH53" s="691">
        <v>-2.95727E-2</v>
      </c>
      <c r="BI53" s="691">
        <v>-9.1547100000000006E-2</v>
      </c>
      <c r="BJ53" s="691">
        <v>-0.1210967</v>
      </c>
      <c r="BK53" s="691">
        <v>-1.2142E-2</v>
      </c>
      <c r="BL53" s="691">
        <v>-1.7053100000000002E-2</v>
      </c>
      <c r="BM53" s="691">
        <v>1.17503E-2</v>
      </c>
      <c r="BN53" s="691">
        <v>-2.46035E-2</v>
      </c>
      <c r="BO53" s="691">
        <v>-0.1237785</v>
      </c>
      <c r="BP53" s="691">
        <v>-9.7163600000000003E-2</v>
      </c>
      <c r="BQ53" s="691">
        <v>-0.1521594</v>
      </c>
      <c r="BR53" s="691">
        <v>-0.17935409999999999</v>
      </c>
      <c r="BS53" s="691">
        <v>-0.12650729999999999</v>
      </c>
      <c r="BT53" s="691">
        <v>-2.49932E-2</v>
      </c>
      <c r="BU53" s="691">
        <v>-8.9684100000000003E-2</v>
      </c>
      <c r="BV53" s="691">
        <v>-0.1250453</v>
      </c>
    </row>
    <row r="54" spans="1:74" ht="11.1" customHeight="1" x14ac:dyDescent="0.2">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57.965087828000001</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61.332149999999999</v>
      </c>
      <c r="AZ54" s="690">
        <v>50.35445</v>
      </c>
      <c r="BA54" s="691">
        <v>49.360489999999999</v>
      </c>
      <c r="BB54" s="691">
        <v>47.559289999999997</v>
      </c>
      <c r="BC54" s="691">
        <v>52.42069</v>
      </c>
      <c r="BD54" s="691">
        <v>59.93918</v>
      </c>
      <c r="BE54" s="691">
        <v>68.017669999999995</v>
      </c>
      <c r="BF54" s="691">
        <v>67.108019999999996</v>
      </c>
      <c r="BG54" s="691">
        <v>55.773699999999998</v>
      </c>
      <c r="BH54" s="691">
        <v>49.967849999999999</v>
      </c>
      <c r="BI54" s="691">
        <v>48.849269999999997</v>
      </c>
      <c r="BJ54" s="691">
        <v>56.656739999999999</v>
      </c>
      <c r="BK54" s="691">
        <v>59.465580000000003</v>
      </c>
      <c r="BL54" s="691">
        <v>52.135150000000003</v>
      </c>
      <c r="BM54" s="691">
        <v>50.73366</v>
      </c>
      <c r="BN54" s="691">
        <v>49.157910000000001</v>
      </c>
      <c r="BO54" s="691">
        <v>54.191279999999999</v>
      </c>
      <c r="BP54" s="691">
        <v>61.154110000000003</v>
      </c>
      <c r="BQ54" s="691">
        <v>68.931629999999998</v>
      </c>
      <c r="BR54" s="691">
        <v>67.976349999999996</v>
      </c>
      <c r="BS54" s="691">
        <v>56.936959999999999</v>
      </c>
      <c r="BT54" s="691">
        <v>51.67803</v>
      </c>
      <c r="BU54" s="691">
        <v>49.948480000000004</v>
      </c>
      <c r="BV54" s="691">
        <v>58.430990000000001</v>
      </c>
    </row>
    <row r="55" spans="1:74" ht="11.1" customHeight="1" x14ac:dyDescent="0.2">
      <c r="A55" s="499" t="s">
        <v>1232</v>
      </c>
      <c r="B55" s="500" t="s">
        <v>1307</v>
      </c>
      <c r="C55" s="690">
        <v>66.774840135999995</v>
      </c>
      <c r="D55" s="690">
        <v>47.541246651999998</v>
      </c>
      <c r="E55" s="690">
        <v>51.657150485000003</v>
      </c>
      <c r="F55" s="690">
        <v>46.700862194000003</v>
      </c>
      <c r="G55" s="690">
        <v>56.277655009</v>
      </c>
      <c r="H55" s="690">
        <v>62.783823974000001</v>
      </c>
      <c r="I55" s="690">
        <v>65.751962993000006</v>
      </c>
      <c r="J55" s="690">
        <v>64.837813468999997</v>
      </c>
      <c r="K55" s="690">
        <v>59.690952279999998</v>
      </c>
      <c r="L55" s="690">
        <v>51.752237911999998</v>
      </c>
      <c r="M55" s="690">
        <v>51.909578758999999</v>
      </c>
      <c r="N55" s="690">
        <v>55.616617288</v>
      </c>
      <c r="O55" s="690">
        <v>60.021401769000001</v>
      </c>
      <c r="P55" s="690">
        <v>48.710574797</v>
      </c>
      <c r="Q55" s="690">
        <v>51.628486291999998</v>
      </c>
      <c r="R55" s="690">
        <v>47.647249616000003</v>
      </c>
      <c r="S55" s="690">
        <v>60.617085093</v>
      </c>
      <c r="T55" s="690">
        <v>61.167357148999997</v>
      </c>
      <c r="U55" s="690">
        <v>66.529517859999999</v>
      </c>
      <c r="V55" s="690">
        <v>65.212837574000005</v>
      </c>
      <c r="W55" s="690">
        <v>61.435991287999997</v>
      </c>
      <c r="X55" s="690">
        <v>50.737599146000001</v>
      </c>
      <c r="Y55" s="690">
        <v>50.386594338000002</v>
      </c>
      <c r="Z55" s="690">
        <v>53.564762811999998</v>
      </c>
      <c r="AA55" s="690">
        <v>56.337845623</v>
      </c>
      <c r="AB55" s="690">
        <v>53.006075860999999</v>
      </c>
      <c r="AC55" s="690">
        <v>49.186200233000001</v>
      </c>
      <c r="AD55" s="690">
        <v>43.398164145000003</v>
      </c>
      <c r="AE55" s="690">
        <v>50.674745731000002</v>
      </c>
      <c r="AF55" s="690">
        <v>58.544192803000001</v>
      </c>
      <c r="AG55" s="690">
        <v>65.986371317999996</v>
      </c>
      <c r="AH55" s="690">
        <v>63.578260221000001</v>
      </c>
      <c r="AI55" s="690">
        <v>53.686669567000003</v>
      </c>
      <c r="AJ55" s="690">
        <v>47.725678299999998</v>
      </c>
      <c r="AK55" s="690">
        <v>47.416577461999999</v>
      </c>
      <c r="AL55" s="690">
        <v>58.046327679000001</v>
      </c>
      <c r="AM55" s="690">
        <v>59.763366138000002</v>
      </c>
      <c r="AN55" s="690">
        <v>54.250353335</v>
      </c>
      <c r="AO55" s="690">
        <v>49.668690937000001</v>
      </c>
      <c r="AP55" s="690">
        <v>46.608328630999999</v>
      </c>
      <c r="AQ55" s="690">
        <v>54.041284431999998</v>
      </c>
      <c r="AR55" s="690">
        <v>61.633283157999998</v>
      </c>
      <c r="AS55" s="690">
        <v>64.853689134000007</v>
      </c>
      <c r="AT55" s="690">
        <v>66.552598474000007</v>
      </c>
      <c r="AU55" s="690">
        <v>54.977622191999998</v>
      </c>
      <c r="AV55" s="690">
        <v>49.887974987</v>
      </c>
      <c r="AW55" s="690">
        <v>52.378219504</v>
      </c>
      <c r="AX55" s="690">
        <v>53.403173672999998</v>
      </c>
      <c r="AY55" s="690">
        <v>64.434387067000003</v>
      </c>
      <c r="AZ55" s="690">
        <v>52.448238623999998</v>
      </c>
      <c r="BA55" s="691">
        <v>49.707540000000002</v>
      </c>
      <c r="BB55" s="691">
        <v>47.359020000000001</v>
      </c>
      <c r="BC55" s="691">
        <v>53.420929999999998</v>
      </c>
      <c r="BD55" s="691">
        <v>60.786799999999999</v>
      </c>
      <c r="BE55" s="691">
        <v>68.297060000000002</v>
      </c>
      <c r="BF55" s="691">
        <v>67.276229999999998</v>
      </c>
      <c r="BG55" s="691">
        <v>56.762630000000001</v>
      </c>
      <c r="BH55" s="691">
        <v>51.093420000000002</v>
      </c>
      <c r="BI55" s="691">
        <v>50.329920000000001</v>
      </c>
      <c r="BJ55" s="691">
        <v>57.092289999999998</v>
      </c>
      <c r="BK55" s="691">
        <v>61.84158</v>
      </c>
      <c r="BL55" s="691">
        <v>54.088009999999997</v>
      </c>
      <c r="BM55" s="691">
        <v>51.080199999999998</v>
      </c>
      <c r="BN55" s="691">
        <v>48.587980000000002</v>
      </c>
      <c r="BO55" s="691">
        <v>54.621699999999997</v>
      </c>
      <c r="BP55" s="691">
        <v>61.816020000000002</v>
      </c>
      <c r="BQ55" s="691">
        <v>69.403760000000005</v>
      </c>
      <c r="BR55" s="691">
        <v>68.325280000000006</v>
      </c>
      <c r="BS55" s="691">
        <v>57.670430000000003</v>
      </c>
      <c r="BT55" s="691">
        <v>52.11403</v>
      </c>
      <c r="BU55" s="691">
        <v>51.289720000000003</v>
      </c>
      <c r="BV55" s="691">
        <v>58.213810000000002</v>
      </c>
    </row>
    <row r="56" spans="1:74" ht="11.1" customHeight="1" x14ac:dyDescent="0.2">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14.329560000000001</v>
      </c>
      <c r="AZ57" s="690">
        <v>10.23789</v>
      </c>
      <c r="BA57" s="691">
        <v>11.03518</v>
      </c>
      <c r="BB57" s="691">
        <v>12.909840000000001</v>
      </c>
      <c r="BC57" s="691">
        <v>15.758319999999999</v>
      </c>
      <c r="BD57" s="691">
        <v>17.64583</v>
      </c>
      <c r="BE57" s="691">
        <v>18.03847</v>
      </c>
      <c r="BF57" s="691">
        <v>17.754539999999999</v>
      </c>
      <c r="BG57" s="691">
        <v>16.094339999999999</v>
      </c>
      <c r="BH57" s="691">
        <v>14.58333</v>
      </c>
      <c r="BI57" s="691">
        <v>12.761990000000001</v>
      </c>
      <c r="BJ57" s="691">
        <v>13.079560000000001</v>
      </c>
      <c r="BK57" s="691">
        <v>13.03575</v>
      </c>
      <c r="BL57" s="691">
        <v>11.150130000000001</v>
      </c>
      <c r="BM57" s="691">
        <v>12.089840000000001</v>
      </c>
      <c r="BN57" s="691">
        <v>13.07281</v>
      </c>
      <c r="BO57" s="691">
        <v>16.398969999999998</v>
      </c>
      <c r="BP57" s="691">
        <v>17.755099999999999</v>
      </c>
      <c r="BQ57" s="691">
        <v>18.231809999999999</v>
      </c>
      <c r="BR57" s="691">
        <v>17.927790000000002</v>
      </c>
      <c r="BS57" s="691">
        <v>16.28668</v>
      </c>
      <c r="BT57" s="691">
        <v>14.79792</v>
      </c>
      <c r="BU57" s="691">
        <v>12.5633</v>
      </c>
      <c r="BV57" s="691">
        <v>13.249650000000001</v>
      </c>
    </row>
    <row r="58" spans="1:74" ht="11.1" customHeight="1" x14ac:dyDescent="0.2">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1.235349</v>
      </c>
      <c r="AZ58" s="690">
        <v>1.1905479999999999</v>
      </c>
      <c r="BA58" s="691">
        <v>0.72843270000000004</v>
      </c>
      <c r="BB58" s="691">
        <v>0.80097300000000005</v>
      </c>
      <c r="BC58" s="691">
        <v>0.95490819999999998</v>
      </c>
      <c r="BD58" s="691">
        <v>1.104258</v>
      </c>
      <c r="BE58" s="691">
        <v>1.356617</v>
      </c>
      <c r="BF58" s="691">
        <v>1.4793590000000001</v>
      </c>
      <c r="BG58" s="691">
        <v>1.166763</v>
      </c>
      <c r="BH58" s="691">
        <v>1.249341</v>
      </c>
      <c r="BI58" s="691">
        <v>0.91307890000000003</v>
      </c>
      <c r="BJ58" s="691">
        <v>0.67812410000000001</v>
      </c>
      <c r="BK58" s="691">
        <v>1.5668329999999999</v>
      </c>
      <c r="BL58" s="691">
        <v>0.87985780000000002</v>
      </c>
      <c r="BM58" s="691">
        <v>0.70690430000000004</v>
      </c>
      <c r="BN58" s="691">
        <v>0.79223010000000005</v>
      </c>
      <c r="BO58" s="691">
        <v>0.94350210000000001</v>
      </c>
      <c r="BP58" s="691">
        <v>1.1260049999999999</v>
      </c>
      <c r="BQ58" s="691">
        <v>1.3559399999999999</v>
      </c>
      <c r="BR58" s="691">
        <v>1.464593</v>
      </c>
      <c r="BS58" s="691">
        <v>1.165994</v>
      </c>
      <c r="BT58" s="691">
        <v>1.246318</v>
      </c>
      <c r="BU58" s="691">
        <v>0.86829259999999997</v>
      </c>
      <c r="BV58" s="691">
        <v>0.67851209999999995</v>
      </c>
    </row>
    <row r="59" spans="1:74" ht="11.1" customHeight="1" x14ac:dyDescent="0.2">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2.44015</v>
      </c>
      <c r="AZ59" s="690">
        <v>2.5204300000000002</v>
      </c>
      <c r="BA59" s="691">
        <v>2.6816800000000001</v>
      </c>
      <c r="BB59" s="691">
        <v>2.0015100000000001</v>
      </c>
      <c r="BC59" s="691">
        <v>2.6244800000000001</v>
      </c>
      <c r="BD59" s="691">
        <v>2.59517</v>
      </c>
      <c r="BE59" s="691">
        <v>2.6816800000000001</v>
      </c>
      <c r="BF59" s="691">
        <v>2.6816800000000001</v>
      </c>
      <c r="BG59" s="691">
        <v>2.59517</v>
      </c>
      <c r="BH59" s="691">
        <v>2.1814499999999999</v>
      </c>
      <c r="BI59" s="691">
        <v>2.2278799999999999</v>
      </c>
      <c r="BJ59" s="691">
        <v>2.6816800000000001</v>
      </c>
      <c r="BK59" s="691">
        <v>2.6816800000000001</v>
      </c>
      <c r="BL59" s="691">
        <v>2.3866000000000001</v>
      </c>
      <c r="BM59" s="691">
        <v>1.9517500000000001</v>
      </c>
      <c r="BN59" s="691">
        <v>2.06765</v>
      </c>
      <c r="BO59" s="691">
        <v>2.2533400000000001</v>
      </c>
      <c r="BP59" s="691">
        <v>2.59517</v>
      </c>
      <c r="BQ59" s="691">
        <v>2.6816800000000001</v>
      </c>
      <c r="BR59" s="691">
        <v>2.6816800000000001</v>
      </c>
      <c r="BS59" s="691">
        <v>2.59517</v>
      </c>
      <c r="BT59" s="691">
        <v>2.0668199999999999</v>
      </c>
      <c r="BU59" s="691">
        <v>2.56657</v>
      </c>
      <c r="BV59" s="691">
        <v>2.6816800000000001</v>
      </c>
    </row>
    <row r="60" spans="1:74" ht="11.1" customHeight="1" x14ac:dyDescent="0.2">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2.2051399999999999E-2</v>
      </c>
      <c r="AZ60" s="690">
        <v>1.8384299999999999E-2</v>
      </c>
      <c r="BA60" s="691">
        <v>1.9520900000000001E-2</v>
      </c>
      <c r="BB60" s="691">
        <v>1.8259000000000001E-2</v>
      </c>
      <c r="BC60" s="691">
        <v>1.7250700000000001E-2</v>
      </c>
      <c r="BD60" s="691">
        <v>1.3724200000000001E-2</v>
      </c>
      <c r="BE60" s="691">
        <v>1.31123E-2</v>
      </c>
      <c r="BF60" s="691">
        <v>1.22092E-2</v>
      </c>
      <c r="BG60" s="691">
        <v>1.05562E-2</v>
      </c>
      <c r="BH60" s="691">
        <v>1.1886600000000001E-2</v>
      </c>
      <c r="BI60" s="691">
        <v>1.27502E-2</v>
      </c>
      <c r="BJ60" s="691">
        <v>1.6208500000000001E-2</v>
      </c>
      <c r="BK60" s="691">
        <v>1.9898800000000001E-2</v>
      </c>
      <c r="BL60" s="691">
        <v>1.6925599999999999E-2</v>
      </c>
      <c r="BM60" s="691">
        <v>1.8309200000000001E-2</v>
      </c>
      <c r="BN60" s="691">
        <v>1.73793E-2</v>
      </c>
      <c r="BO60" s="691">
        <v>1.6568699999999999E-2</v>
      </c>
      <c r="BP60" s="691">
        <v>1.3228999999999999E-2</v>
      </c>
      <c r="BQ60" s="691">
        <v>1.2728400000000001E-2</v>
      </c>
      <c r="BR60" s="691">
        <v>1.19212E-2</v>
      </c>
      <c r="BS60" s="691">
        <v>1.03471E-2</v>
      </c>
      <c r="BT60" s="691">
        <v>1.1724500000000001E-2</v>
      </c>
      <c r="BU60" s="691">
        <v>1.26325E-2</v>
      </c>
      <c r="BV60" s="691">
        <v>1.6117200000000002E-2</v>
      </c>
    </row>
    <row r="61" spans="1:74" ht="11.1" customHeight="1" x14ac:dyDescent="0.2">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0.44846611400000003</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0.93437219999999999</v>
      </c>
      <c r="AZ61" s="690">
        <v>0.95000470000000004</v>
      </c>
      <c r="BA61" s="691">
        <v>1.1994940000000001</v>
      </c>
      <c r="BB61" s="691">
        <v>1.240748</v>
      </c>
      <c r="BC61" s="691">
        <v>1.313866</v>
      </c>
      <c r="BD61" s="691">
        <v>1.046532</v>
      </c>
      <c r="BE61" s="691">
        <v>1.2104820000000001</v>
      </c>
      <c r="BF61" s="691">
        <v>1.1864209999999999</v>
      </c>
      <c r="BG61" s="691">
        <v>1.1067089999999999</v>
      </c>
      <c r="BH61" s="691">
        <v>1.066432</v>
      </c>
      <c r="BI61" s="691">
        <v>0.92274100000000003</v>
      </c>
      <c r="BJ61" s="691">
        <v>0.9399999</v>
      </c>
      <c r="BK61" s="691">
        <v>1.121273</v>
      </c>
      <c r="BL61" s="691">
        <v>1.1187119999999999</v>
      </c>
      <c r="BM61" s="691">
        <v>1.3843190000000001</v>
      </c>
      <c r="BN61" s="691">
        <v>1.3990340000000001</v>
      </c>
      <c r="BO61" s="691">
        <v>1.4846889999999999</v>
      </c>
      <c r="BP61" s="691">
        <v>1.1895549999999999</v>
      </c>
      <c r="BQ61" s="691">
        <v>1.3336520000000001</v>
      </c>
      <c r="BR61" s="691">
        <v>1.30189</v>
      </c>
      <c r="BS61" s="691">
        <v>1.1954480000000001</v>
      </c>
      <c r="BT61" s="691">
        <v>1.1628689999999999</v>
      </c>
      <c r="BU61" s="691">
        <v>1.0135050000000001</v>
      </c>
      <c r="BV61" s="691">
        <v>0.98267360000000004</v>
      </c>
    </row>
    <row r="62" spans="1:74" ht="11.1" customHeight="1" x14ac:dyDescent="0.2">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0.31072280000000002</v>
      </c>
      <c r="AZ62" s="690">
        <v>0.29863960000000001</v>
      </c>
      <c r="BA62" s="691">
        <v>0.21851599999999999</v>
      </c>
      <c r="BB62" s="691">
        <v>0.24393380000000001</v>
      </c>
      <c r="BC62" s="691">
        <v>0.25302599999999997</v>
      </c>
      <c r="BD62" s="691">
        <v>0.30242390000000002</v>
      </c>
      <c r="BE62" s="691">
        <v>0.27821420000000002</v>
      </c>
      <c r="BF62" s="691">
        <v>0.26898830000000001</v>
      </c>
      <c r="BG62" s="691">
        <v>0.23895569999999999</v>
      </c>
      <c r="BH62" s="691">
        <v>0.2069067</v>
      </c>
      <c r="BI62" s="691">
        <v>0.21269440000000001</v>
      </c>
      <c r="BJ62" s="691">
        <v>0.2498978</v>
      </c>
      <c r="BK62" s="691">
        <v>0.30521999999999999</v>
      </c>
      <c r="BL62" s="691">
        <v>0.31568380000000001</v>
      </c>
      <c r="BM62" s="691">
        <v>0.21713440000000001</v>
      </c>
      <c r="BN62" s="691">
        <v>0.2424299</v>
      </c>
      <c r="BO62" s="691">
        <v>0.2421924</v>
      </c>
      <c r="BP62" s="691">
        <v>0.30244159999999998</v>
      </c>
      <c r="BQ62" s="691">
        <v>0.28599799999999997</v>
      </c>
      <c r="BR62" s="691">
        <v>0.27308650000000001</v>
      </c>
      <c r="BS62" s="691">
        <v>0.23458979999999999</v>
      </c>
      <c r="BT62" s="691">
        <v>0.21726000000000001</v>
      </c>
      <c r="BU62" s="691">
        <v>0.20600570000000001</v>
      </c>
      <c r="BV62" s="691">
        <v>0.2443282</v>
      </c>
    </row>
    <row r="63" spans="1:74" ht="11.1" customHeight="1" x14ac:dyDescent="0.2">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16.587718298999999</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19.272200000000002</v>
      </c>
      <c r="AZ63" s="690">
        <v>15.2159</v>
      </c>
      <c r="BA63" s="691">
        <v>15.88283</v>
      </c>
      <c r="BB63" s="691">
        <v>17.215260000000001</v>
      </c>
      <c r="BC63" s="691">
        <v>20.921849999999999</v>
      </c>
      <c r="BD63" s="691">
        <v>22.707940000000001</v>
      </c>
      <c r="BE63" s="691">
        <v>23.578579999999999</v>
      </c>
      <c r="BF63" s="691">
        <v>23.383199999999999</v>
      </c>
      <c r="BG63" s="691">
        <v>21.212499999999999</v>
      </c>
      <c r="BH63" s="691">
        <v>19.299340000000001</v>
      </c>
      <c r="BI63" s="691">
        <v>17.05114</v>
      </c>
      <c r="BJ63" s="691">
        <v>17.64547</v>
      </c>
      <c r="BK63" s="691">
        <v>18.73066</v>
      </c>
      <c r="BL63" s="691">
        <v>15.86791</v>
      </c>
      <c r="BM63" s="691">
        <v>16.368259999999999</v>
      </c>
      <c r="BN63" s="691">
        <v>17.591529999999999</v>
      </c>
      <c r="BO63" s="691">
        <v>21.339259999999999</v>
      </c>
      <c r="BP63" s="691">
        <v>22.9815</v>
      </c>
      <c r="BQ63" s="691">
        <v>23.901810000000001</v>
      </c>
      <c r="BR63" s="691">
        <v>23.660959999999999</v>
      </c>
      <c r="BS63" s="691">
        <v>21.488230000000001</v>
      </c>
      <c r="BT63" s="691">
        <v>19.50291</v>
      </c>
      <c r="BU63" s="691">
        <v>17.230309999999999</v>
      </c>
      <c r="BV63" s="691">
        <v>17.852959999999999</v>
      </c>
    </row>
    <row r="64" spans="1:74" ht="11.1" customHeight="1" x14ac:dyDescent="0.2">
      <c r="A64" s="504" t="s">
        <v>1241</v>
      </c>
      <c r="B64" s="505" t="s">
        <v>1307</v>
      </c>
      <c r="C64" s="521">
        <v>18.363130559999998</v>
      </c>
      <c r="D64" s="521">
        <v>15.826472235000001</v>
      </c>
      <c r="E64" s="521">
        <v>16.278246847999998</v>
      </c>
      <c r="F64" s="521">
        <v>17.711586797999999</v>
      </c>
      <c r="G64" s="521">
        <v>19.428465406000001</v>
      </c>
      <c r="H64" s="521">
        <v>21.88427656</v>
      </c>
      <c r="I64" s="521">
        <v>23.036603484</v>
      </c>
      <c r="J64" s="521">
        <v>23.380439787</v>
      </c>
      <c r="K64" s="521">
        <v>22.410714125999998</v>
      </c>
      <c r="L64" s="521">
        <v>20.809480074</v>
      </c>
      <c r="M64" s="521">
        <v>17.380886527000001</v>
      </c>
      <c r="N64" s="521">
        <v>16.748185887999998</v>
      </c>
      <c r="O64" s="521">
        <v>16.993473872999999</v>
      </c>
      <c r="P64" s="521">
        <v>15.458794465</v>
      </c>
      <c r="Q64" s="521">
        <v>16.921371906000001</v>
      </c>
      <c r="R64" s="521">
        <v>17.218828579</v>
      </c>
      <c r="S64" s="521">
        <v>18.425262197999999</v>
      </c>
      <c r="T64" s="521">
        <v>19.149861392999998</v>
      </c>
      <c r="U64" s="521">
        <v>23.17232332</v>
      </c>
      <c r="V64" s="521">
        <v>23.018677748000002</v>
      </c>
      <c r="W64" s="521">
        <v>21.777347352</v>
      </c>
      <c r="X64" s="521">
        <v>21.406691666</v>
      </c>
      <c r="Y64" s="521">
        <v>16.356203128000001</v>
      </c>
      <c r="Z64" s="521">
        <v>16.558428420999999</v>
      </c>
      <c r="AA64" s="521">
        <v>16.507785758000001</v>
      </c>
      <c r="AB64" s="521">
        <v>16.028266527</v>
      </c>
      <c r="AC64" s="521">
        <v>18.044786245000001</v>
      </c>
      <c r="AD64" s="521">
        <v>17.856468715999998</v>
      </c>
      <c r="AE64" s="521">
        <v>16.974480568000001</v>
      </c>
      <c r="AF64" s="521">
        <v>19.535740779000001</v>
      </c>
      <c r="AG64" s="521">
        <v>24.312963581000002</v>
      </c>
      <c r="AH64" s="521">
        <v>24.519318463000001</v>
      </c>
      <c r="AI64" s="521">
        <v>22.056185699</v>
      </c>
      <c r="AJ64" s="521">
        <v>21.151600407</v>
      </c>
      <c r="AK64" s="521">
        <v>17.629048668999999</v>
      </c>
      <c r="AL64" s="521">
        <v>17.308174295000001</v>
      </c>
      <c r="AM64" s="521">
        <v>16.818998271000002</v>
      </c>
      <c r="AN64" s="521">
        <v>16.025104328000001</v>
      </c>
      <c r="AO64" s="521">
        <v>17.766761459000001</v>
      </c>
      <c r="AP64" s="521">
        <v>17.351044900000002</v>
      </c>
      <c r="AQ64" s="521">
        <v>18.413077730000001</v>
      </c>
      <c r="AR64" s="521">
        <v>19.247373738</v>
      </c>
      <c r="AS64" s="521">
        <v>23.919130970000001</v>
      </c>
      <c r="AT64" s="521">
        <v>25.250953157000001</v>
      </c>
      <c r="AU64" s="521">
        <v>21.930769124000001</v>
      </c>
      <c r="AV64" s="521">
        <v>20.841030871000001</v>
      </c>
      <c r="AW64" s="521">
        <v>16.513093292000001</v>
      </c>
      <c r="AX64" s="521">
        <v>17.730186453000002</v>
      </c>
      <c r="AY64" s="521">
        <v>17.783448243999999</v>
      </c>
      <c r="AZ64" s="521">
        <v>14.884437691</v>
      </c>
      <c r="BA64" s="522">
        <v>16.289490000000001</v>
      </c>
      <c r="BB64" s="522">
        <v>16.932179999999999</v>
      </c>
      <c r="BC64" s="522">
        <v>19.888290000000001</v>
      </c>
      <c r="BD64" s="522">
        <v>21.56701</v>
      </c>
      <c r="BE64" s="522">
        <v>23.077079999999999</v>
      </c>
      <c r="BF64" s="522">
        <v>23.254079999999998</v>
      </c>
      <c r="BG64" s="522">
        <v>21.39742</v>
      </c>
      <c r="BH64" s="522">
        <v>19.419540000000001</v>
      </c>
      <c r="BI64" s="522">
        <v>16.320689999999999</v>
      </c>
      <c r="BJ64" s="522">
        <v>16.549530000000001</v>
      </c>
      <c r="BK64" s="522">
        <v>17.076750000000001</v>
      </c>
      <c r="BL64" s="522">
        <v>15.295109999999999</v>
      </c>
      <c r="BM64" s="522">
        <v>16.453690000000002</v>
      </c>
      <c r="BN64" s="522">
        <v>17.156929999999999</v>
      </c>
      <c r="BO64" s="522">
        <v>20.189810000000001</v>
      </c>
      <c r="BP64" s="522">
        <v>21.817550000000001</v>
      </c>
      <c r="BQ64" s="522">
        <v>23.33971</v>
      </c>
      <c r="BR64" s="522">
        <v>23.510429999999999</v>
      </c>
      <c r="BS64" s="522">
        <v>21.632290000000001</v>
      </c>
      <c r="BT64" s="522">
        <v>19.681080000000001</v>
      </c>
      <c r="BU64" s="522">
        <v>16.53707</v>
      </c>
      <c r="BV64" s="522">
        <v>16.796040000000001</v>
      </c>
    </row>
    <row r="65" spans="1:74" ht="12" customHeight="1" x14ac:dyDescent="0.2">
      <c r="A65" s="493"/>
      <c r="B65" s="812" t="s">
        <v>1365</v>
      </c>
      <c r="C65" s="813"/>
      <c r="D65" s="813"/>
      <c r="E65" s="813"/>
      <c r="F65" s="813"/>
      <c r="G65" s="813"/>
      <c r="H65" s="813"/>
      <c r="I65" s="813"/>
      <c r="J65" s="813"/>
      <c r="K65" s="813"/>
      <c r="L65" s="813"/>
      <c r="M65" s="813"/>
      <c r="N65" s="813"/>
      <c r="O65" s="813"/>
      <c r="P65" s="813"/>
      <c r="Q65" s="813"/>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2">
      <c r="A66" s="493"/>
      <c r="B66" s="812" t="s">
        <v>1366</v>
      </c>
      <c r="C66" s="813"/>
      <c r="D66" s="813"/>
      <c r="E66" s="813"/>
      <c r="F66" s="813"/>
      <c r="G66" s="813"/>
      <c r="H66" s="813"/>
      <c r="I66" s="813"/>
      <c r="J66" s="813"/>
      <c r="K66" s="813"/>
      <c r="L66" s="813"/>
      <c r="M66" s="813"/>
      <c r="N66" s="813"/>
      <c r="O66" s="813"/>
      <c r="P66" s="813"/>
      <c r="Q66" s="813"/>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2">
      <c r="A67" s="507"/>
      <c r="B67" s="812" t="s">
        <v>1367</v>
      </c>
      <c r="C67" s="813"/>
      <c r="D67" s="813"/>
      <c r="E67" s="813"/>
      <c r="F67" s="813"/>
      <c r="G67" s="813"/>
      <c r="H67" s="813"/>
      <c r="I67" s="813"/>
      <c r="J67" s="813"/>
      <c r="K67" s="813"/>
      <c r="L67" s="813"/>
      <c r="M67" s="813"/>
      <c r="N67" s="813"/>
      <c r="O67" s="813"/>
      <c r="P67" s="813"/>
      <c r="Q67" s="813"/>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2">
      <c r="A68" s="507"/>
      <c r="B68" s="812" t="s">
        <v>1368</v>
      </c>
      <c r="C68" s="813"/>
      <c r="D68" s="813"/>
      <c r="E68" s="813"/>
      <c r="F68" s="813"/>
      <c r="G68" s="813"/>
      <c r="H68" s="813"/>
      <c r="I68" s="813"/>
      <c r="J68" s="813"/>
      <c r="K68" s="813"/>
      <c r="L68" s="813"/>
      <c r="M68" s="813"/>
      <c r="N68" s="813"/>
      <c r="O68" s="813"/>
      <c r="P68" s="813"/>
      <c r="Q68" s="813"/>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2">
      <c r="A69" s="507"/>
      <c r="B69" s="812" t="s">
        <v>1369</v>
      </c>
      <c r="C69" s="813"/>
      <c r="D69" s="813"/>
      <c r="E69" s="813"/>
      <c r="F69" s="813"/>
      <c r="G69" s="813"/>
      <c r="H69" s="813"/>
      <c r="I69" s="813"/>
      <c r="J69" s="813"/>
      <c r="K69" s="813"/>
      <c r="L69" s="813"/>
      <c r="M69" s="813"/>
      <c r="N69" s="813"/>
      <c r="O69" s="813"/>
      <c r="P69" s="813"/>
      <c r="Q69" s="813"/>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2">
      <c r="A70" s="507"/>
      <c r="B70" s="812" t="s">
        <v>1370</v>
      </c>
      <c r="C70" s="813"/>
      <c r="D70" s="813"/>
      <c r="E70" s="813"/>
      <c r="F70" s="813"/>
      <c r="G70" s="813"/>
      <c r="H70" s="813"/>
      <c r="I70" s="813"/>
      <c r="J70" s="813"/>
      <c r="K70" s="813"/>
      <c r="L70" s="813"/>
      <c r="M70" s="813"/>
      <c r="N70" s="813"/>
      <c r="O70" s="813"/>
      <c r="P70" s="813"/>
      <c r="Q70" s="813"/>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2">
      <c r="A71" s="507"/>
      <c r="B71" s="815" t="str">
        <f>"Notes: "&amp;"EIA completed modeling and analysis for this report on " &amp;Dates!D2&amp;"."</f>
        <v>Notes: EIA completed modeling and analysis for this report on Thursday March 3, 2022.</v>
      </c>
      <c r="C71" s="816"/>
      <c r="D71" s="816"/>
      <c r="E71" s="816"/>
      <c r="F71" s="816"/>
      <c r="G71" s="816"/>
      <c r="H71" s="816"/>
      <c r="I71" s="816"/>
      <c r="J71" s="816"/>
      <c r="K71" s="816"/>
      <c r="L71" s="816"/>
      <c r="M71" s="816"/>
      <c r="N71" s="816"/>
      <c r="O71" s="816"/>
      <c r="P71" s="816"/>
      <c r="Q71" s="816"/>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2">
      <c r="A72" s="507"/>
      <c r="B72" s="748" t="s">
        <v>351</v>
      </c>
      <c r="C72" s="755"/>
      <c r="D72" s="755"/>
      <c r="E72" s="755"/>
      <c r="F72" s="755"/>
      <c r="G72" s="755"/>
      <c r="H72" s="755"/>
      <c r="I72" s="755"/>
      <c r="J72" s="755"/>
      <c r="K72" s="755"/>
      <c r="L72" s="755"/>
      <c r="M72" s="755"/>
      <c r="N72" s="755"/>
      <c r="O72" s="755"/>
      <c r="P72" s="755"/>
      <c r="Q72" s="755"/>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2">
      <c r="A73" s="507"/>
      <c r="B73" s="815" t="s">
        <v>1364</v>
      </c>
      <c r="C73" s="817"/>
      <c r="D73" s="817"/>
      <c r="E73" s="817"/>
      <c r="F73" s="817"/>
      <c r="G73" s="817"/>
      <c r="H73" s="817"/>
      <c r="I73" s="817"/>
      <c r="J73" s="817"/>
      <c r="K73" s="817"/>
      <c r="L73" s="817"/>
      <c r="M73" s="817"/>
      <c r="N73" s="817"/>
      <c r="O73" s="817"/>
      <c r="P73" s="817"/>
      <c r="Q73" s="817"/>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2">
      <c r="A74" s="507"/>
      <c r="B74" s="811" t="s">
        <v>1356</v>
      </c>
      <c r="C74" s="811"/>
      <c r="D74" s="811"/>
      <c r="E74" s="811"/>
      <c r="F74" s="811"/>
      <c r="G74" s="811"/>
      <c r="H74" s="811"/>
      <c r="I74" s="811"/>
      <c r="J74" s="811"/>
      <c r="K74" s="811"/>
      <c r="L74" s="811"/>
      <c r="M74" s="811"/>
      <c r="N74" s="811"/>
      <c r="O74" s="811"/>
      <c r="P74" s="811"/>
      <c r="Q74" s="811"/>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2">
      <c r="A75" s="507"/>
      <c r="B75" s="811"/>
      <c r="C75" s="811"/>
      <c r="D75" s="811"/>
      <c r="E75" s="811"/>
      <c r="F75" s="811"/>
      <c r="G75" s="811"/>
      <c r="H75" s="811"/>
      <c r="I75" s="811"/>
      <c r="J75" s="811"/>
      <c r="K75" s="811"/>
      <c r="L75" s="811"/>
      <c r="M75" s="811"/>
      <c r="N75" s="811"/>
      <c r="O75" s="811"/>
      <c r="P75" s="811"/>
      <c r="Q75" s="811"/>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63" t="s">
        <v>1361</v>
      </c>
      <c r="C76" s="734"/>
      <c r="D76" s="734"/>
      <c r="E76" s="734"/>
      <c r="F76" s="734"/>
      <c r="G76" s="734"/>
      <c r="H76" s="734"/>
      <c r="I76" s="734"/>
      <c r="J76" s="734"/>
      <c r="K76" s="734"/>
      <c r="L76" s="734"/>
      <c r="M76" s="734"/>
      <c r="N76" s="734"/>
      <c r="O76" s="734"/>
      <c r="P76" s="734"/>
      <c r="Q76" s="734"/>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17"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491" customWidth="1"/>
    <col min="2" max="2" width="26.140625" style="491" customWidth="1"/>
    <col min="3" max="55" width="6.5703125" style="491" customWidth="1"/>
    <col min="56" max="58" width="6.5703125" style="618" customWidth="1"/>
    <col min="59" max="74" width="6.5703125" style="491" customWidth="1"/>
    <col min="75" max="249" width="11" style="491"/>
    <col min="250" max="250" width="1.5703125" style="491" customWidth="1"/>
    <col min="251" max="16384" width="11" style="491"/>
  </cols>
  <sheetData>
    <row r="1" spans="1:74" ht="12.75" customHeight="1" x14ac:dyDescent="0.2">
      <c r="A1" s="758"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59"/>
      <c r="B2" s="486" t="str">
        <f>"U.S. Energy Information Administration  |  Short-Term Energy Outlook  - "&amp;Dates!D1</f>
        <v>U.S. Energy Information Administration  |  Short-Term Energy Outlook  - March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ht="12.75" customHeight="1" x14ac:dyDescent="0.2">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 customHeight="1" x14ac:dyDescent="0.2">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16.744654440000001</v>
      </c>
      <c r="AB6" s="690">
        <v>14.801326138</v>
      </c>
      <c r="AC6" s="690">
        <v>14.644876282</v>
      </c>
      <c r="AD6" s="690">
        <v>13.568557925</v>
      </c>
      <c r="AE6" s="690">
        <v>14.521282079000001</v>
      </c>
      <c r="AF6" s="690">
        <v>17.451116251999998</v>
      </c>
      <c r="AG6" s="690">
        <v>21.476878102000001</v>
      </c>
      <c r="AH6" s="690">
        <v>18.150372785999998</v>
      </c>
      <c r="AI6" s="690">
        <v>12.930042558</v>
      </c>
      <c r="AJ6" s="690">
        <v>13.878639695</v>
      </c>
      <c r="AK6" s="690">
        <v>10.86732613</v>
      </c>
      <c r="AL6" s="690">
        <v>13.722875741999999</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16.3766</v>
      </c>
      <c r="AZ6" s="690">
        <v>13.328279999999999</v>
      </c>
      <c r="BA6" s="691">
        <v>10.946669999999999</v>
      </c>
      <c r="BB6" s="691">
        <v>11.3154</v>
      </c>
      <c r="BC6" s="691">
        <v>11.48818</v>
      </c>
      <c r="BD6" s="691">
        <v>14.78613</v>
      </c>
      <c r="BE6" s="691">
        <v>19.443429999999999</v>
      </c>
      <c r="BF6" s="691">
        <v>17.916869999999999</v>
      </c>
      <c r="BG6" s="691">
        <v>12.534689999999999</v>
      </c>
      <c r="BH6" s="691">
        <v>12.677759999999999</v>
      </c>
      <c r="BI6" s="691">
        <v>10.08226</v>
      </c>
      <c r="BJ6" s="691">
        <v>11.21663</v>
      </c>
      <c r="BK6" s="691">
        <v>14.010439999999999</v>
      </c>
      <c r="BL6" s="691">
        <v>12.095549999999999</v>
      </c>
      <c r="BM6" s="691">
        <v>12.32756</v>
      </c>
      <c r="BN6" s="691">
        <v>12.809570000000001</v>
      </c>
      <c r="BO6" s="691">
        <v>13.65424</v>
      </c>
      <c r="BP6" s="691">
        <v>17.243269999999999</v>
      </c>
      <c r="BQ6" s="691">
        <v>21.698920000000001</v>
      </c>
      <c r="BR6" s="691">
        <v>20.119250000000001</v>
      </c>
      <c r="BS6" s="691">
        <v>13.513870000000001</v>
      </c>
      <c r="BT6" s="691">
        <v>14.488860000000001</v>
      </c>
      <c r="BU6" s="691">
        <v>11.38964</v>
      </c>
      <c r="BV6" s="691">
        <v>12.286580000000001</v>
      </c>
    </row>
    <row r="7" spans="1:74" ht="11.1" customHeight="1" x14ac:dyDescent="0.2">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23.540459999999999</v>
      </c>
      <c r="AZ7" s="690">
        <v>22.120750000000001</v>
      </c>
      <c r="BA7" s="691">
        <v>19.526530000000001</v>
      </c>
      <c r="BB7" s="691">
        <v>17.793559999999999</v>
      </c>
      <c r="BC7" s="691">
        <v>20.191140000000001</v>
      </c>
      <c r="BD7" s="691">
        <v>24.745850000000001</v>
      </c>
      <c r="BE7" s="691">
        <v>29.434750000000001</v>
      </c>
      <c r="BF7" s="691">
        <v>29.076219999999999</v>
      </c>
      <c r="BG7" s="691">
        <v>23.11497</v>
      </c>
      <c r="BH7" s="691">
        <v>20.280190000000001</v>
      </c>
      <c r="BI7" s="691">
        <v>20.011299999999999</v>
      </c>
      <c r="BJ7" s="691">
        <v>22.44952</v>
      </c>
      <c r="BK7" s="691">
        <v>25.541260000000001</v>
      </c>
      <c r="BL7" s="691">
        <v>23.585619999999999</v>
      </c>
      <c r="BM7" s="691">
        <v>18.142720000000001</v>
      </c>
      <c r="BN7" s="691">
        <v>16.65334</v>
      </c>
      <c r="BO7" s="691">
        <v>18.550719999999998</v>
      </c>
      <c r="BP7" s="691">
        <v>22.774699999999999</v>
      </c>
      <c r="BQ7" s="691">
        <v>26.965219999999999</v>
      </c>
      <c r="BR7" s="691">
        <v>26.57132</v>
      </c>
      <c r="BS7" s="691">
        <v>21.341550000000002</v>
      </c>
      <c r="BT7" s="691">
        <v>19.00817</v>
      </c>
      <c r="BU7" s="691">
        <v>19.096080000000001</v>
      </c>
      <c r="BV7" s="691">
        <v>21.710999999999999</v>
      </c>
    </row>
    <row r="8" spans="1:74" ht="11.1" customHeight="1" x14ac:dyDescent="0.2">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8.7512299999999996</v>
      </c>
      <c r="AZ8" s="690">
        <v>7.75739</v>
      </c>
      <c r="BA8" s="691">
        <v>7.2332700000000001</v>
      </c>
      <c r="BB8" s="691">
        <v>5.7764199999999999</v>
      </c>
      <c r="BC8" s="691">
        <v>8.1602899999999998</v>
      </c>
      <c r="BD8" s="691">
        <v>8.4884000000000004</v>
      </c>
      <c r="BE8" s="691">
        <v>8.19876</v>
      </c>
      <c r="BF8" s="691">
        <v>8.19876</v>
      </c>
      <c r="BG8" s="691">
        <v>7.7322199999999999</v>
      </c>
      <c r="BH8" s="691">
        <v>7.50312</v>
      </c>
      <c r="BI8" s="691">
        <v>7.78301</v>
      </c>
      <c r="BJ8" s="691">
        <v>8.19876</v>
      </c>
      <c r="BK8" s="691">
        <v>8.19876</v>
      </c>
      <c r="BL8" s="691">
        <v>7.1653500000000001</v>
      </c>
      <c r="BM8" s="691">
        <v>6.8847800000000001</v>
      </c>
      <c r="BN8" s="691">
        <v>5.4400599999999999</v>
      </c>
      <c r="BO8" s="691">
        <v>7.6436400000000004</v>
      </c>
      <c r="BP8" s="691">
        <v>7.9342800000000002</v>
      </c>
      <c r="BQ8" s="691">
        <v>8.19876</v>
      </c>
      <c r="BR8" s="691">
        <v>8.19876</v>
      </c>
      <c r="BS8" s="691">
        <v>7.7697700000000003</v>
      </c>
      <c r="BT8" s="691">
        <v>5.8802099999999999</v>
      </c>
      <c r="BU8" s="691">
        <v>7.3571799999999996</v>
      </c>
      <c r="BV8" s="691">
        <v>8.19876</v>
      </c>
    </row>
    <row r="9" spans="1:74" ht="11.1" customHeight="1" x14ac:dyDescent="0.2">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1.0921829999999999</v>
      </c>
      <c r="AZ9" s="690">
        <v>0.90161179999999996</v>
      </c>
      <c r="BA9" s="691">
        <v>0.97657059999999996</v>
      </c>
      <c r="BB9" s="691">
        <v>1.026221</v>
      </c>
      <c r="BC9" s="691">
        <v>0.98839339999999998</v>
      </c>
      <c r="BD9" s="691">
        <v>0.97080010000000005</v>
      </c>
      <c r="BE9" s="691">
        <v>0.89315279999999997</v>
      </c>
      <c r="BF9" s="691">
        <v>0.7851977</v>
      </c>
      <c r="BG9" s="691">
        <v>0.68496970000000001</v>
      </c>
      <c r="BH9" s="691">
        <v>0.71212359999999997</v>
      </c>
      <c r="BI9" s="691">
        <v>0.71153219999999995</v>
      </c>
      <c r="BJ9" s="691">
        <v>0.72959010000000002</v>
      </c>
      <c r="BK9" s="691">
        <v>0.87161239999999995</v>
      </c>
      <c r="BL9" s="691">
        <v>0.77124910000000002</v>
      </c>
      <c r="BM9" s="691">
        <v>0.88938799999999996</v>
      </c>
      <c r="BN9" s="691">
        <v>0.98709309999999995</v>
      </c>
      <c r="BO9" s="691">
        <v>0.97341960000000005</v>
      </c>
      <c r="BP9" s="691">
        <v>0.9777382</v>
      </c>
      <c r="BQ9" s="691">
        <v>0.90889549999999997</v>
      </c>
      <c r="BR9" s="691">
        <v>0.80529419999999996</v>
      </c>
      <c r="BS9" s="691">
        <v>0.70740619999999999</v>
      </c>
      <c r="BT9" s="691">
        <v>0.74108589999999996</v>
      </c>
      <c r="BU9" s="691">
        <v>0.74471549999999997</v>
      </c>
      <c r="BV9" s="691">
        <v>0.76296090000000005</v>
      </c>
    </row>
    <row r="10" spans="1:74" ht="11.1" customHeight="1" x14ac:dyDescent="0.2">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7.3860038660000003</v>
      </c>
      <c r="AN10" s="690">
        <v>7.0151419429999997</v>
      </c>
      <c r="AO10" s="690">
        <v>9.7456725449999997</v>
      </c>
      <c r="AP10" s="690">
        <v>8.898415451</v>
      </c>
      <c r="AQ10" s="690">
        <v>7.9424841309999996</v>
      </c>
      <c r="AR10" s="690">
        <v>6.3152579790000001</v>
      </c>
      <c r="AS10" s="690">
        <v>5.1782992999999999</v>
      </c>
      <c r="AT10" s="690">
        <v>6.0032846050000002</v>
      </c>
      <c r="AU10" s="690">
        <v>7.3523257769999999</v>
      </c>
      <c r="AV10" s="690">
        <v>7.6898817199999998</v>
      </c>
      <c r="AW10" s="690">
        <v>9.7046224179999996</v>
      </c>
      <c r="AX10" s="690">
        <v>9.9197743329999994</v>
      </c>
      <c r="AY10" s="690">
        <v>7.8498669999999997</v>
      </c>
      <c r="AZ10" s="690">
        <v>7.6938680000000002</v>
      </c>
      <c r="BA10" s="691">
        <v>10.47448</v>
      </c>
      <c r="BB10" s="691">
        <v>9.5569839999999999</v>
      </c>
      <c r="BC10" s="691">
        <v>8.5618580000000009</v>
      </c>
      <c r="BD10" s="691">
        <v>6.8913200000000003</v>
      </c>
      <c r="BE10" s="691">
        <v>5.6826489999999996</v>
      </c>
      <c r="BF10" s="691">
        <v>6.4254110000000004</v>
      </c>
      <c r="BG10" s="691">
        <v>7.9990189999999997</v>
      </c>
      <c r="BH10" s="691">
        <v>8.2938329999999993</v>
      </c>
      <c r="BI10" s="691">
        <v>10.403370000000001</v>
      </c>
      <c r="BJ10" s="691">
        <v>10.373760000000001</v>
      </c>
      <c r="BK10" s="691">
        <v>8.3299710000000005</v>
      </c>
      <c r="BL10" s="691">
        <v>7.8977029999999999</v>
      </c>
      <c r="BM10" s="691">
        <v>11.2776</v>
      </c>
      <c r="BN10" s="691">
        <v>10.083259999999999</v>
      </c>
      <c r="BO10" s="691">
        <v>8.8943209999999997</v>
      </c>
      <c r="BP10" s="691">
        <v>7.3699680000000001</v>
      </c>
      <c r="BQ10" s="691">
        <v>6.1028729999999998</v>
      </c>
      <c r="BR10" s="691">
        <v>6.8715700000000002</v>
      </c>
      <c r="BS10" s="691">
        <v>8.4861269999999998</v>
      </c>
      <c r="BT10" s="691">
        <v>8.6937759999999997</v>
      </c>
      <c r="BU10" s="691">
        <v>10.83074</v>
      </c>
      <c r="BV10" s="691">
        <v>10.692410000000001</v>
      </c>
    </row>
    <row r="11" spans="1:74" ht="11.1" customHeight="1" x14ac:dyDescent="0.2">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0.57046520000000001</v>
      </c>
      <c r="AZ11" s="690">
        <v>0.51473659999999999</v>
      </c>
      <c r="BA11" s="691">
        <v>0.57090909999999995</v>
      </c>
      <c r="BB11" s="691">
        <v>0.36784820000000001</v>
      </c>
      <c r="BC11" s="691">
        <v>0.56025259999999999</v>
      </c>
      <c r="BD11" s="691">
        <v>0.47639799999999999</v>
      </c>
      <c r="BE11" s="691">
        <v>0.50965419999999995</v>
      </c>
      <c r="BF11" s="691">
        <v>0.58142249999999995</v>
      </c>
      <c r="BG11" s="691">
        <v>0.43372240000000001</v>
      </c>
      <c r="BH11" s="691">
        <v>0.28914069999999997</v>
      </c>
      <c r="BI11" s="691">
        <v>0.46750930000000002</v>
      </c>
      <c r="BJ11" s="691">
        <v>0.48533359999999998</v>
      </c>
      <c r="BK11" s="691">
        <v>0.5452766</v>
      </c>
      <c r="BL11" s="691">
        <v>0.49030849999999998</v>
      </c>
      <c r="BM11" s="691">
        <v>0.56072359999999999</v>
      </c>
      <c r="BN11" s="691">
        <v>0.37347940000000002</v>
      </c>
      <c r="BO11" s="691">
        <v>0.51976860000000003</v>
      </c>
      <c r="BP11" s="691">
        <v>0.47231889999999999</v>
      </c>
      <c r="BQ11" s="691">
        <v>0.50972079999999997</v>
      </c>
      <c r="BR11" s="691">
        <v>0.57259769999999999</v>
      </c>
      <c r="BS11" s="691">
        <v>0.41695749999999998</v>
      </c>
      <c r="BT11" s="691">
        <v>0.33788770000000001</v>
      </c>
      <c r="BU11" s="691">
        <v>0.51280060000000005</v>
      </c>
      <c r="BV11" s="691">
        <v>0.5249395</v>
      </c>
    </row>
    <row r="12" spans="1:74" ht="11.1" customHeight="1" x14ac:dyDescent="0.2">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53.203841509</v>
      </c>
      <c r="AB12" s="690">
        <v>49.07328923</v>
      </c>
      <c r="AC12" s="690">
        <v>45.893383845999999</v>
      </c>
      <c r="AD12" s="690">
        <v>39.737667719999997</v>
      </c>
      <c r="AE12" s="690">
        <v>42.380993746999998</v>
      </c>
      <c r="AF12" s="690">
        <v>51.362433772000003</v>
      </c>
      <c r="AG12" s="690">
        <v>60.649263167000001</v>
      </c>
      <c r="AH12" s="690">
        <v>57.851269039999998</v>
      </c>
      <c r="AI12" s="690">
        <v>46.892346588999999</v>
      </c>
      <c r="AJ12" s="690">
        <v>45.748251273000001</v>
      </c>
      <c r="AK12" s="690">
        <v>45.690137921000002</v>
      </c>
      <c r="AL12" s="690">
        <v>53.359601519000002</v>
      </c>
      <c r="AM12" s="690">
        <v>55.322234895999998</v>
      </c>
      <c r="AN12" s="690">
        <v>53.501012183</v>
      </c>
      <c r="AO12" s="690">
        <v>48.552114199000002</v>
      </c>
      <c r="AP12" s="690">
        <v>45.540441143999999</v>
      </c>
      <c r="AQ12" s="690">
        <v>47.752295611000001</v>
      </c>
      <c r="AR12" s="690">
        <v>57.634441815000002</v>
      </c>
      <c r="AS12" s="690">
        <v>62.596452452000001</v>
      </c>
      <c r="AT12" s="690">
        <v>65.465282724000005</v>
      </c>
      <c r="AU12" s="690">
        <v>53.180917315000002</v>
      </c>
      <c r="AV12" s="690">
        <v>50.798250259</v>
      </c>
      <c r="AW12" s="690">
        <v>50.536373808999997</v>
      </c>
      <c r="AX12" s="690">
        <v>52.494835725000002</v>
      </c>
      <c r="AY12" s="690">
        <v>58.180799999999998</v>
      </c>
      <c r="AZ12" s="690">
        <v>52.316630000000004</v>
      </c>
      <c r="BA12" s="691">
        <v>49.728430000000003</v>
      </c>
      <c r="BB12" s="691">
        <v>45.83643</v>
      </c>
      <c r="BC12" s="691">
        <v>49.950119999999998</v>
      </c>
      <c r="BD12" s="691">
        <v>56.358899999999998</v>
      </c>
      <c r="BE12" s="691">
        <v>64.162400000000005</v>
      </c>
      <c r="BF12" s="691">
        <v>62.983879999999999</v>
      </c>
      <c r="BG12" s="691">
        <v>52.499580000000002</v>
      </c>
      <c r="BH12" s="691">
        <v>49.756160000000001</v>
      </c>
      <c r="BI12" s="691">
        <v>49.45899</v>
      </c>
      <c r="BJ12" s="691">
        <v>53.453600000000002</v>
      </c>
      <c r="BK12" s="691">
        <v>57.497320000000002</v>
      </c>
      <c r="BL12" s="691">
        <v>52.005780000000001</v>
      </c>
      <c r="BM12" s="691">
        <v>50.082769999999996</v>
      </c>
      <c r="BN12" s="691">
        <v>46.346809999999998</v>
      </c>
      <c r="BO12" s="691">
        <v>50.2361</v>
      </c>
      <c r="BP12" s="691">
        <v>56.772280000000002</v>
      </c>
      <c r="BQ12" s="691">
        <v>64.384389999999996</v>
      </c>
      <c r="BR12" s="691">
        <v>63.13879</v>
      </c>
      <c r="BS12" s="691">
        <v>52.235680000000002</v>
      </c>
      <c r="BT12" s="691">
        <v>49.149990000000003</v>
      </c>
      <c r="BU12" s="691">
        <v>49.931170000000002</v>
      </c>
      <c r="BV12" s="691">
        <v>54.176650000000002</v>
      </c>
    </row>
    <row r="13" spans="1:74" ht="11.1" customHeight="1" x14ac:dyDescent="0.2">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54.504113482999998</v>
      </c>
      <c r="AB13" s="690">
        <v>50.501136580999997</v>
      </c>
      <c r="AC13" s="690">
        <v>48.948793316</v>
      </c>
      <c r="AD13" s="690">
        <v>42.503716949999998</v>
      </c>
      <c r="AE13" s="690">
        <v>45.450511646000002</v>
      </c>
      <c r="AF13" s="690">
        <v>54.326223657</v>
      </c>
      <c r="AG13" s="690">
        <v>63.012283064999998</v>
      </c>
      <c r="AH13" s="690">
        <v>59.815839967000002</v>
      </c>
      <c r="AI13" s="690">
        <v>49.610862568000002</v>
      </c>
      <c r="AJ13" s="690">
        <v>48.131435254000003</v>
      </c>
      <c r="AK13" s="690">
        <v>47.558615443999997</v>
      </c>
      <c r="AL13" s="690">
        <v>54.006598898</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58.176153798000001</v>
      </c>
      <c r="AZ13" s="690">
        <v>51.221795485999998</v>
      </c>
      <c r="BA13" s="691">
        <v>50.484589999999997</v>
      </c>
      <c r="BB13" s="691">
        <v>47.550159999999998</v>
      </c>
      <c r="BC13" s="691">
        <v>51.982680000000002</v>
      </c>
      <c r="BD13" s="691">
        <v>57.897579999999998</v>
      </c>
      <c r="BE13" s="691">
        <v>64.512649999999994</v>
      </c>
      <c r="BF13" s="691">
        <v>63.407400000000003</v>
      </c>
      <c r="BG13" s="691">
        <v>54.16019</v>
      </c>
      <c r="BH13" s="691">
        <v>51.292409999999997</v>
      </c>
      <c r="BI13" s="691">
        <v>51.059519999999999</v>
      </c>
      <c r="BJ13" s="691">
        <v>55.437060000000002</v>
      </c>
      <c r="BK13" s="691">
        <v>58.6128</v>
      </c>
      <c r="BL13" s="691">
        <v>51.414769999999997</v>
      </c>
      <c r="BM13" s="691">
        <v>51.202300000000001</v>
      </c>
      <c r="BN13" s="691">
        <v>48.504750000000001</v>
      </c>
      <c r="BO13" s="691">
        <v>52.852609999999999</v>
      </c>
      <c r="BP13" s="691">
        <v>58.714689999999997</v>
      </c>
      <c r="BQ13" s="691">
        <v>65.47063</v>
      </c>
      <c r="BR13" s="691">
        <v>64.338509999999999</v>
      </c>
      <c r="BS13" s="691">
        <v>54.968890000000002</v>
      </c>
      <c r="BT13" s="691">
        <v>52.145319999999998</v>
      </c>
      <c r="BU13" s="691">
        <v>51.882159999999999</v>
      </c>
      <c r="BV13" s="691">
        <v>56.424149999999997</v>
      </c>
    </row>
    <row r="14" spans="1:74" ht="11.1" customHeight="1" x14ac:dyDescent="0.2">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5.0755320609999997</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4.353237</v>
      </c>
      <c r="AZ15" s="690">
        <v>3.4170820000000002</v>
      </c>
      <c r="BA15" s="691">
        <v>3.0270489999999999</v>
      </c>
      <c r="BB15" s="691">
        <v>2.9838089999999999</v>
      </c>
      <c r="BC15" s="691">
        <v>3.9174060000000002</v>
      </c>
      <c r="BD15" s="691">
        <v>6.4308959999999997</v>
      </c>
      <c r="BE15" s="691">
        <v>8.7205279999999998</v>
      </c>
      <c r="BF15" s="691">
        <v>7.2052149999999999</v>
      </c>
      <c r="BG15" s="691">
        <v>4.6889099999999999</v>
      </c>
      <c r="BH15" s="691">
        <v>5.0074350000000001</v>
      </c>
      <c r="BI15" s="691">
        <v>3.5700620000000001</v>
      </c>
      <c r="BJ15" s="691">
        <v>3.190286</v>
      </c>
      <c r="BK15" s="691">
        <v>4.1318000000000001</v>
      </c>
      <c r="BL15" s="691">
        <v>4.7663840000000004</v>
      </c>
      <c r="BM15" s="691">
        <v>2.8948390000000002</v>
      </c>
      <c r="BN15" s="691">
        <v>3.2752270000000001</v>
      </c>
      <c r="BO15" s="691">
        <v>4.3934860000000002</v>
      </c>
      <c r="BP15" s="691">
        <v>6.8491479999999996</v>
      </c>
      <c r="BQ15" s="691">
        <v>9.3811619999999998</v>
      </c>
      <c r="BR15" s="691">
        <v>7.7634600000000002</v>
      </c>
      <c r="BS15" s="691">
        <v>4.5599230000000004</v>
      </c>
      <c r="BT15" s="691">
        <v>4.177549</v>
      </c>
      <c r="BU15" s="691">
        <v>3.7661699999999998</v>
      </c>
      <c r="BV15" s="691">
        <v>3.3514249999999999</v>
      </c>
    </row>
    <row r="16" spans="1:74" ht="11.1" customHeight="1" x14ac:dyDescent="0.2">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8.2733380000000007</v>
      </c>
      <c r="AZ16" s="690">
        <v>6.9305630000000003</v>
      </c>
      <c r="BA16" s="691">
        <v>4.8057730000000003</v>
      </c>
      <c r="BB16" s="691">
        <v>3.4243830000000002</v>
      </c>
      <c r="BC16" s="691">
        <v>4.6584969999999997</v>
      </c>
      <c r="BD16" s="691">
        <v>7.7905220000000002</v>
      </c>
      <c r="BE16" s="691">
        <v>10.21454</v>
      </c>
      <c r="BF16" s="691">
        <v>10.286949999999999</v>
      </c>
      <c r="BG16" s="691">
        <v>8.1865570000000005</v>
      </c>
      <c r="BH16" s="691">
        <v>6.8034410000000003</v>
      </c>
      <c r="BI16" s="691">
        <v>6.4704079999999999</v>
      </c>
      <c r="BJ16" s="691">
        <v>6.4751789999999998</v>
      </c>
      <c r="BK16" s="691">
        <v>7.5538619999999996</v>
      </c>
      <c r="BL16" s="691">
        <v>5.2419479999999998</v>
      </c>
      <c r="BM16" s="691">
        <v>4.8920170000000001</v>
      </c>
      <c r="BN16" s="691">
        <v>3.4017170000000001</v>
      </c>
      <c r="BO16" s="691">
        <v>4.6166879999999999</v>
      </c>
      <c r="BP16" s="691">
        <v>7.593394</v>
      </c>
      <c r="BQ16" s="691">
        <v>9.917529</v>
      </c>
      <c r="BR16" s="691">
        <v>9.9491119999999995</v>
      </c>
      <c r="BS16" s="691">
        <v>7.8279009999999998</v>
      </c>
      <c r="BT16" s="691">
        <v>6.5368870000000001</v>
      </c>
      <c r="BU16" s="691">
        <v>6.16249</v>
      </c>
      <c r="BV16" s="691">
        <v>6.4657049999999998</v>
      </c>
    </row>
    <row r="17" spans="1:74" ht="11.1" customHeight="1" x14ac:dyDescent="0.2">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1.5246900000000001</v>
      </c>
      <c r="AZ17" s="690">
        <v>1.3335399999999999</v>
      </c>
      <c r="BA17" s="691">
        <v>1.47295</v>
      </c>
      <c r="BB17" s="691">
        <v>1.42543</v>
      </c>
      <c r="BC17" s="691">
        <v>1.47295</v>
      </c>
      <c r="BD17" s="691">
        <v>1.42543</v>
      </c>
      <c r="BE17" s="691">
        <v>1.47295</v>
      </c>
      <c r="BF17" s="691">
        <v>1.47295</v>
      </c>
      <c r="BG17" s="691">
        <v>1.1167899999999999</v>
      </c>
      <c r="BH17" s="691">
        <v>7.3609999999999995E-2</v>
      </c>
      <c r="BI17" s="691">
        <v>0.99775999999999998</v>
      </c>
      <c r="BJ17" s="691">
        <v>1.47295</v>
      </c>
      <c r="BK17" s="691">
        <v>1.47295</v>
      </c>
      <c r="BL17" s="691">
        <v>1.3304</v>
      </c>
      <c r="BM17" s="691">
        <v>1.47295</v>
      </c>
      <c r="BN17" s="691">
        <v>1.42543</v>
      </c>
      <c r="BO17" s="691">
        <v>1.47295</v>
      </c>
      <c r="BP17" s="691">
        <v>1.42543</v>
      </c>
      <c r="BQ17" s="691">
        <v>1.47295</v>
      </c>
      <c r="BR17" s="691">
        <v>1.47295</v>
      </c>
      <c r="BS17" s="691">
        <v>1.42543</v>
      </c>
      <c r="BT17" s="691">
        <v>1.47295</v>
      </c>
      <c r="BU17" s="691">
        <v>1.42543</v>
      </c>
      <c r="BV17" s="691">
        <v>1.47295</v>
      </c>
    </row>
    <row r="18" spans="1:74" ht="11.1" customHeight="1" x14ac:dyDescent="0.2">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1.6354880000000001</v>
      </c>
      <c r="AZ18" s="690">
        <v>1.3494280000000001</v>
      </c>
      <c r="BA18" s="691">
        <v>1.355216</v>
      </c>
      <c r="BB18" s="691">
        <v>1.483908</v>
      </c>
      <c r="BC18" s="691">
        <v>1.5529029999999999</v>
      </c>
      <c r="BD18" s="691">
        <v>1.443133</v>
      </c>
      <c r="BE18" s="691">
        <v>1.457732</v>
      </c>
      <c r="BF18" s="691">
        <v>1.2617910000000001</v>
      </c>
      <c r="BG18" s="691">
        <v>1.132895</v>
      </c>
      <c r="BH18" s="691">
        <v>1.079124</v>
      </c>
      <c r="BI18" s="691">
        <v>1.0069380000000001</v>
      </c>
      <c r="BJ18" s="691">
        <v>1.002399</v>
      </c>
      <c r="BK18" s="691">
        <v>1.4039109999999999</v>
      </c>
      <c r="BL18" s="691">
        <v>1.235422</v>
      </c>
      <c r="BM18" s="691">
        <v>1.3020350000000001</v>
      </c>
      <c r="BN18" s="691">
        <v>1.5181389999999999</v>
      </c>
      <c r="BO18" s="691">
        <v>1.6504289999999999</v>
      </c>
      <c r="BP18" s="691">
        <v>1.5646960000000001</v>
      </c>
      <c r="BQ18" s="691">
        <v>1.6056859999999999</v>
      </c>
      <c r="BR18" s="691">
        <v>1.399532</v>
      </c>
      <c r="BS18" s="691">
        <v>1.2650490000000001</v>
      </c>
      <c r="BT18" s="691">
        <v>1.2103269999999999</v>
      </c>
      <c r="BU18" s="691">
        <v>1.134422</v>
      </c>
      <c r="BV18" s="691">
        <v>1.1327339999999999</v>
      </c>
    </row>
    <row r="19" spans="1:74" ht="11.1" customHeight="1" x14ac:dyDescent="0.2">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7.0422780439999997</v>
      </c>
      <c r="AB19" s="690">
        <v>7.1056593980000002</v>
      </c>
      <c r="AC19" s="690">
        <v>7.1507340480000003</v>
      </c>
      <c r="AD19" s="690">
        <v>7.4016723759999996</v>
      </c>
      <c r="AE19" s="690">
        <v>6.528330177</v>
      </c>
      <c r="AF19" s="690">
        <v>8.511224833</v>
      </c>
      <c r="AG19" s="690">
        <v>5.5484037629999996</v>
      </c>
      <c r="AH19" s="690">
        <v>5.9137707969999997</v>
      </c>
      <c r="AI19" s="690">
        <v>6.0504057539999998</v>
      </c>
      <c r="AJ19" s="690">
        <v>7.2906889430000001</v>
      </c>
      <c r="AK19" s="690">
        <v>8.3288031650000001</v>
      </c>
      <c r="AL19" s="690">
        <v>7.7993536810000004</v>
      </c>
      <c r="AM19" s="690">
        <v>7.5637260729999998</v>
      </c>
      <c r="AN19" s="690">
        <v>5.6298341719999998</v>
      </c>
      <c r="AO19" s="690">
        <v>9.7388132410000008</v>
      </c>
      <c r="AP19" s="690">
        <v>9.0207119509999991</v>
      </c>
      <c r="AQ19" s="690">
        <v>8.3510682870000004</v>
      </c>
      <c r="AR19" s="690">
        <v>6.4327454150000003</v>
      </c>
      <c r="AS19" s="690">
        <v>5.3744645240000004</v>
      </c>
      <c r="AT19" s="690">
        <v>7.400520051</v>
      </c>
      <c r="AU19" s="690">
        <v>7.7644240299999998</v>
      </c>
      <c r="AV19" s="690">
        <v>8.1702954430000005</v>
      </c>
      <c r="AW19" s="690">
        <v>8.4702063089999999</v>
      </c>
      <c r="AX19" s="690">
        <v>9.7193963879999998</v>
      </c>
      <c r="AY19" s="690">
        <v>9.9816719999999997</v>
      </c>
      <c r="AZ19" s="690">
        <v>10.276759999999999</v>
      </c>
      <c r="BA19" s="691">
        <v>11.077859999999999</v>
      </c>
      <c r="BB19" s="691">
        <v>10.18716</v>
      </c>
      <c r="BC19" s="691">
        <v>9.3102210000000003</v>
      </c>
      <c r="BD19" s="691">
        <v>7.3040909999999997</v>
      </c>
      <c r="BE19" s="691">
        <v>6.1569919999999998</v>
      </c>
      <c r="BF19" s="691">
        <v>8.1982769999999991</v>
      </c>
      <c r="BG19" s="691">
        <v>9.0171200000000002</v>
      </c>
      <c r="BH19" s="691">
        <v>9.0149030000000003</v>
      </c>
      <c r="BI19" s="691">
        <v>9.5610309999999998</v>
      </c>
      <c r="BJ19" s="691">
        <v>10.777060000000001</v>
      </c>
      <c r="BK19" s="691">
        <v>10.64049</v>
      </c>
      <c r="BL19" s="691">
        <v>10.9533</v>
      </c>
      <c r="BM19" s="691">
        <v>11.960100000000001</v>
      </c>
      <c r="BN19" s="691">
        <v>10.751670000000001</v>
      </c>
      <c r="BO19" s="691">
        <v>9.6648599999999991</v>
      </c>
      <c r="BP19" s="691">
        <v>7.54291</v>
      </c>
      <c r="BQ19" s="691">
        <v>6.3429399999999996</v>
      </c>
      <c r="BR19" s="691">
        <v>8.4551490000000005</v>
      </c>
      <c r="BS19" s="691">
        <v>9.7050990000000006</v>
      </c>
      <c r="BT19" s="691">
        <v>9.5017490000000002</v>
      </c>
      <c r="BU19" s="691">
        <v>9.6070049999999991</v>
      </c>
      <c r="BV19" s="691">
        <v>11.33426</v>
      </c>
    </row>
    <row r="20" spans="1:74" ht="11.1" customHeight="1" x14ac:dyDescent="0.2">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5.8156199999999998E-2</v>
      </c>
      <c r="AZ20" s="690">
        <v>9.4959100000000005E-2</v>
      </c>
      <c r="BA20" s="691">
        <v>5.6004699999999998E-2</v>
      </c>
      <c r="BB20" s="691">
        <v>4.4751300000000001E-2</v>
      </c>
      <c r="BC20" s="691">
        <v>3.6882999999999999E-2</v>
      </c>
      <c r="BD20" s="691">
        <v>4.0545400000000002E-2</v>
      </c>
      <c r="BE20" s="691">
        <v>4.1597500000000003E-2</v>
      </c>
      <c r="BF20" s="691">
        <v>4.2428E-2</v>
      </c>
      <c r="BG20" s="691">
        <v>4.1818399999999999E-2</v>
      </c>
      <c r="BH20" s="691">
        <v>5.4700899999999997E-2</v>
      </c>
      <c r="BI20" s="691">
        <v>5.7261100000000002E-2</v>
      </c>
      <c r="BJ20" s="691">
        <v>5.8630399999999999E-2</v>
      </c>
      <c r="BK20" s="691">
        <v>5.4570800000000003E-2</v>
      </c>
      <c r="BL20" s="691">
        <v>0.10758810000000001</v>
      </c>
      <c r="BM20" s="691">
        <v>5.6473099999999998E-2</v>
      </c>
      <c r="BN20" s="691">
        <v>4.5355399999999997E-2</v>
      </c>
      <c r="BO20" s="691">
        <v>3.62793E-2</v>
      </c>
      <c r="BP20" s="691">
        <v>4.2681200000000002E-2</v>
      </c>
      <c r="BQ20" s="691">
        <v>4.5323099999999998E-2</v>
      </c>
      <c r="BR20" s="691">
        <v>4.3923999999999998E-2</v>
      </c>
      <c r="BS20" s="691">
        <v>3.5322699999999999E-2</v>
      </c>
      <c r="BT20" s="691">
        <v>5.9329800000000002E-2</v>
      </c>
      <c r="BU20" s="691">
        <v>6.0460800000000002E-2</v>
      </c>
      <c r="BV20" s="691">
        <v>5.9852799999999998E-2</v>
      </c>
    </row>
    <row r="21" spans="1:74" ht="11.1" customHeight="1" x14ac:dyDescent="0.2">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22.34094408</v>
      </c>
      <c r="AB21" s="690">
        <v>21.291132759</v>
      </c>
      <c r="AC21" s="690">
        <v>19.628889253000001</v>
      </c>
      <c r="AD21" s="690">
        <v>18.635456183999999</v>
      </c>
      <c r="AE21" s="690">
        <v>19.262752741</v>
      </c>
      <c r="AF21" s="690">
        <v>24.119802214</v>
      </c>
      <c r="AG21" s="690">
        <v>26.469948295999998</v>
      </c>
      <c r="AH21" s="690">
        <v>25.286018582000001</v>
      </c>
      <c r="AI21" s="690">
        <v>20.430228609</v>
      </c>
      <c r="AJ21" s="690">
        <v>19.615150066000002</v>
      </c>
      <c r="AK21" s="690">
        <v>19.570776271</v>
      </c>
      <c r="AL21" s="690">
        <v>22.257027862000001</v>
      </c>
      <c r="AM21" s="690">
        <v>23.252649162000001</v>
      </c>
      <c r="AN21" s="690">
        <v>21.455597263000001</v>
      </c>
      <c r="AO21" s="690">
        <v>21.008730141000001</v>
      </c>
      <c r="AP21" s="690">
        <v>19.196067064000001</v>
      </c>
      <c r="AQ21" s="690">
        <v>20.640611190000001</v>
      </c>
      <c r="AR21" s="690">
        <v>24.872498704000002</v>
      </c>
      <c r="AS21" s="690">
        <v>26.45677542</v>
      </c>
      <c r="AT21" s="690">
        <v>28.067495342000001</v>
      </c>
      <c r="AU21" s="690">
        <v>23.960464270999999</v>
      </c>
      <c r="AV21" s="690">
        <v>21.230868055999998</v>
      </c>
      <c r="AW21" s="690">
        <v>20.921771920000001</v>
      </c>
      <c r="AX21" s="690">
        <v>22.576648409000001</v>
      </c>
      <c r="AY21" s="690">
        <v>25.82658</v>
      </c>
      <c r="AZ21" s="690">
        <v>23.402329999999999</v>
      </c>
      <c r="BA21" s="691">
        <v>21.79485</v>
      </c>
      <c r="BB21" s="691">
        <v>19.549440000000001</v>
      </c>
      <c r="BC21" s="691">
        <v>20.94886</v>
      </c>
      <c r="BD21" s="691">
        <v>24.434619999999999</v>
      </c>
      <c r="BE21" s="691">
        <v>28.064340000000001</v>
      </c>
      <c r="BF21" s="691">
        <v>28.467610000000001</v>
      </c>
      <c r="BG21" s="691">
        <v>24.184090000000001</v>
      </c>
      <c r="BH21" s="691">
        <v>22.03321</v>
      </c>
      <c r="BI21" s="691">
        <v>21.663460000000001</v>
      </c>
      <c r="BJ21" s="691">
        <v>22.976510000000001</v>
      </c>
      <c r="BK21" s="691">
        <v>25.257580000000001</v>
      </c>
      <c r="BL21" s="691">
        <v>23.63504</v>
      </c>
      <c r="BM21" s="691">
        <v>22.578410000000002</v>
      </c>
      <c r="BN21" s="691">
        <v>20.417539999999999</v>
      </c>
      <c r="BO21" s="691">
        <v>21.834689999999998</v>
      </c>
      <c r="BP21" s="691">
        <v>25.018260000000001</v>
      </c>
      <c r="BQ21" s="691">
        <v>28.76559</v>
      </c>
      <c r="BR21" s="691">
        <v>29.084129999999998</v>
      </c>
      <c r="BS21" s="691">
        <v>24.818719999999999</v>
      </c>
      <c r="BT21" s="691">
        <v>22.95879</v>
      </c>
      <c r="BU21" s="691">
        <v>22.15598</v>
      </c>
      <c r="BV21" s="691">
        <v>23.816929999999999</v>
      </c>
    </row>
    <row r="22" spans="1:74" ht="11.1" customHeight="1" x14ac:dyDescent="0.2">
      <c r="A22" s="499" t="s">
        <v>1257</v>
      </c>
      <c r="B22" s="500" t="s">
        <v>1307</v>
      </c>
      <c r="C22" s="690">
        <v>23.745493878000001</v>
      </c>
      <c r="D22" s="690">
        <v>20.569772669999999</v>
      </c>
      <c r="E22" s="690">
        <v>20.038005636000001</v>
      </c>
      <c r="F22" s="690">
        <v>19.368294952999999</v>
      </c>
      <c r="G22" s="690">
        <v>22.315391599000002</v>
      </c>
      <c r="H22" s="690">
        <v>25.00808889</v>
      </c>
      <c r="I22" s="690">
        <v>27.132358060000001</v>
      </c>
      <c r="J22" s="690">
        <v>26.004106658000001</v>
      </c>
      <c r="K22" s="690">
        <v>21.435349272</v>
      </c>
      <c r="L22" s="690">
        <v>19.807549772000002</v>
      </c>
      <c r="M22" s="690">
        <v>20.686768041000001</v>
      </c>
      <c r="N22" s="690">
        <v>22.183831343000001</v>
      </c>
      <c r="O22" s="690">
        <v>23.460153885</v>
      </c>
      <c r="P22" s="690">
        <v>21.252882364000001</v>
      </c>
      <c r="Q22" s="690">
        <v>21.237754071000001</v>
      </c>
      <c r="R22" s="690">
        <v>19.222733433999998</v>
      </c>
      <c r="S22" s="690">
        <v>21.368784427000001</v>
      </c>
      <c r="T22" s="690">
        <v>23.410208566000001</v>
      </c>
      <c r="U22" s="690">
        <v>26.563651199999999</v>
      </c>
      <c r="V22" s="690">
        <v>26.211562438000001</v>
      </c>
      <c r="W22" s="690">
        <v>23.477646964000002</v>
      </c>
      <c r="X22" s="690">
        <v>19.892083165999999</v>
      </c>
      <c r="Y22" s="690">
        <v>20.452488554999999</v>
      </c>
      <c r="Z22" s="690">
        <v>21.916089916000001</v>
      </c>
      <c r="AA22" s="690">
        <v>22.615327487999998</v>
      </c>
      <c r="AB22" s="690">
        <v>21.066356989999999</v>
      </c>
      <c r="AC22" s="690">
        <v>19.571223687</v>
      </c>
      <c r="AD22" s="690">
        <v>18.285790245000001</v>
      </c>
      <c r="AE22" s="690">
        <v>20.0127162</v>
      </c>
      <c r="AF22" s="690">
        <v>25.392572996999998</v>
      </c>
      <c r="AG22" s="690">
        <v>27.209382378000001</v>
      </c>
      <c r="AH22" s="690">
        <v>25.920380722000001</v>
      </c>
      <c r="AI22" s="690">
        <v>20.46752261</v>
      </c>
      <c r="AJ22" s="690">
        <v>19.842683179000002</v>
      </c>
      <c r="AK22" s="690">
        <v>18.928738719999998</v>
      </c>
      <c r="AL22" s="690">
        <v>21.969196775</v>
      </c>
      <c r="AM22" s="690">
        <v>22.867827267999999</v>
      </c>
      <c r="AN22" s="690">
        <v>22.208119205999999</v>
      </c>
      <c r="AO22" s="690">
        <v>19.879887385</v>
      </c>
      <c r="AP22" s="690">
        <v>19.421862926999999</v>
      </c>
      <c r="AQ22" s="690">
        <v>21.311835281</v>
      </c>
      <c r="AR22" s="690">
        <v>25.921116999999999</v>
      </c>
      <c r="AS22" s="690">
        <v>26.742788404999999</v>
      </c>
      <c r="AT22" s="690">
        <v>27.359286053000002</v>
      </c>
      <c r="AU22" s="690">
        <v>23.146777629999999</v>
      </c>
      <c r="AV22" s="690">
        <v>19.828344128000001</v>
      </c>
      <c r="AW22" s="690">
        <v>19.994613782999998</v>
      </c>
      <c r="AX22" s="690">
        <v>21.578637554</v>
      </c>
      <c r="AY22" s="690">
        <v>24.213112689999999</v>
      </c>
      <c r="AZ22" s="690">
        <v>21.639956685000001</v>
      </c>
      <c r="BA22" s="691">
        <v>20.204930000000001</v>
      </c>
      <c r="BB22" s="691">
        <v>18.951540000000001</v>
      </c>
      <c r="BC22" s="691">
        <v>20.726459999999999</v>
      </c>
      <c r="BD22" s="691">
        <v>24.88251</v>
      </c>
      <c r="BE22" s="691">
        <v>28.27047</v>
      </c>
      <c r="BF22" s="691">
        <v>27.65361</v>
      </c>
      <c r="BG22" s="691">
        <v>22.83737</v>
      </c>
      <c r="BH22" s="691">
        <v>20.86909</v>
      </c>
      <c r="BI22" s="691">
        <v>20.802689999999998</v>
      </c>
      <c r="BJ22" s="691">
        <v>21.827480000000001</v>
      </c>
      <c r="BK22" s="691">
        <v>23.423469999999998</v>
      </c>
      <c r="BL22" s="691">
        <v>21.702580000000001</v>
      </c>
      <c r="BM22" s="691">
        <v>21.075389999999999</v>
      </c>
      <c r="BN22" s="691">
        <v>19.923500000000001</v>
      </c>
      <c r="BO22" s="691">
        <v>21.61103</v>
      </c>
      <c r="BP22" s="691">
        <v>25.548290000000001</v>
      </c>
      <c r="BQ22" s="691">
        <v>28.96949</v>
      </c>
      <c r="BR22" s="691">
        <v>28.289200000000001</v>
      </c>
      <c r="BS22" s="691">
        <v>23.355309999999999</v>
      </c>
      <c r="BT22" s="691">
        <v>21.35022</v>
      </c>
      <c r="BU22" s="691">
        <v>21.275110000000002</v>
      </c>
      <c r="BV22" s="691">
        <v>22.456969999999998</v>
      </c>
    </row>
    <row r="23" spans="1:74" ht="11.1" customHeight="1" x14ac:dyDescent="0.2">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13.109400000000001</v>
      </c>
      <c r="AZ24" s="690">
        <v>10.144170000000001</v>
      </c>
      <c r="BA24" s="691">
        <v>7.1141629999999996</v>
      </c>
      <c r="BB24" s="691">
        <v>8.0739649999999994</v>
      </c>
      <c r="BC24" s="691">
        <v>9.4616509999999998</v>
      </c>
      <c r="BD24" s="691">
        <v>14.88137</v>
      </c>
      <c r="BE24" s="691">
        <v>19.216830000000002</v>
      </c>
      <c r="BF24" s="691">
        <v>18.223299999999998</v>
      </c>
      <c r="BG24" s="691">
        <v>13.54557</v>
      </c>
      <c r="BH24" s="691">
        <v>9.0087229999999998</v>
      </c>
      <c r="BI24" s="691">
        <v>8.0677450000000004</v>
      </c>
      <c r="BJ24" s="691">
        <v>9.7334540000000001</v>
      </c>
      <c r="BK24" s="691">
        <v>8.8963610000000006</v>
      </c>
      <c r="BL24" s="691">
        <v>6.8678869999999996</v>
      </c>
      <c r="BM24" s="691">
        <v>5.2569699999999999</v>
      </c>
      <c r="BN24" s="691">
        <v>6.5212019999999997</v>
      </c>
      <c r="BO24" s="691">
        <v>7.3255379999999999</v>
      </c>
      <c r="BP24" s="691">
        <v>12.254630000000001</v>
      </c>
      <c r="BQ24" s="691">
        <v>16.807259999999999</v>
      </c>
      <c r="BR24" s="691">
        <v>16.107679999999998</v>
      </c>
      <c r="BS24" s="691">
        <v>11.04284</v>
      </c>
      <c r="BT24" s="691">
        <v>7.9425030000000003</v>
      </c>
      <c r="BU24" s="691">
        <v>6.71373</v>
      </c>
      <c r="BV24" s="691">
        <v>8.208615</v>
      </c>
    </row>
    <row r="25" spans="1:74" ht="11.1" customHeight="1" x14ac:dyDescent="0.2">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6.3487939999999998</v>
      </c>
      <c r="AZ25" s="690">
        <v>4.9462339999999996</v>
      </c>
      <c r="BA25" s="691">
        <v>3.3024360000000001</v>
      </c>
      <c r="BB25" s="691">
        <v>5.2433820000000004</v>
      </c>
      <c r="BC25" s="691">
        <v>7.5757649999999996</v>
      </c>
      <c r="BD25" s="691">
        <v>7.3475380000000001</v>
      </c>
      <c r="BE25" s="691">
        <v>8.012238</v>
      </c>
      <c r="BF25" s="691">
        <v>8.0108390000000007</v>
      </c>
      <c r="BG25" s="691">
        <v>7.4478039999999996</v>
      </c>
      <c r="BH25" s="691">
        <v>6.8912810000000002</v>
      </c>
      <c r="BI25" s="691">
        <v>5.615964</v>
      </c>
      <c r="BJ25" s="691">
        <v>5.8586879999999999</v>
      </c>
      <c r="BK25" s="691">
        <v>7.4119159999999997</v>
      </c>
      <c r="BL25" s="691">
        <v>5.1908329999999996</v>
      </c>
      <c r="BM25" s="691">
        <v>3.778286</v>
      </c>
      <c r="BN25" s="691">
        <v>5.6168250000000004</v>
      </c>
      <c r="BO25" s="691">
        <v>6.5549400000000002</v>
      </c>
      <c r="BP25" s="691">
        <v>7.277863</v>
      </c>
      <c r="BQ25" s="691">
        <v>8.0238689999999995</v>
      </c>
      <c r="BR25" s="691">
        <v>8.0185150000000007</v>
      </c>
      <c r="BS25" s="691">
        <v>7.3927779999999998</v>
      </c>
      <c r="BT25" s="691">
        <v>6.5056529999999997</v>
      </c>
      <c r="BU25" s="691">
        <v>5.4675229999999999</v>
      </c>
      <c r="BV25" s="691">
        <v>6.0411840000000003</v>
      </c>
    </row>
    <row r="26" spans="1:74" ht="11.1" customHeight="1" x14ac:dyDescent="0.2">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3.8061600000000002</v>
      </c>
      <c r="AZ26" s="690">
        <v>3.4329900000000002</v>
      </c>
      <c r="BA26" s="691">
        <v>3.6929799999999999</v>
      </c>
      <c r="BB26" s="691">
        <v>2.9408400000000001</v>
      </c>
      <c r="BC26" s="691">
        <v>3.51342</v>
      </c>
      <c r="BD26" s="691">
        <v>3.5738599999999998</v>
      </c>
      <c r="BE26" s="691">
        <v>3.6929799999999999</v>
      </c>
      <c r="BF26" s="691">
        <v>3.6929799999999999</v>
      </c>
      <c r="BG26" s="691">
        <v>3.2029100000000001</v>
      </c>
      <c r="BH26" s="691">
        <v>3.5747200000000001</v>
      </c>
      <c r="BI26" s="691">
        <v>3.5738599999999998</v>
      </c>
      <c r="BJ26" s="691">
        <v>3.6929799999999999</v>
      </c>
      <c r="BK26" s="691">
        <v>3.6929799999999999</v>
      </c>
      <c r="BL26" s="691">
        <v>3.3355999999999999</v>
      </c>
      <c r="BM26" s="691">
        <v>3.6929799999999999</v>
      </c>
      <c r="BN26" s="691">
        <v>2.0548099999999998</v>
      </c>
      <c r="BO26" s="691">
        <v>3.3433899999999999</v>
      </c>
      <c r="BP26" s="691">
        <v>3.5738599999999998</v>
      </c>
      <c r="BQ26" s="691">
        <v>3.6929799999999999</v>
      </c>
      <c r="BR26" s="691">
        <v>3.6929799999999999</v>
      </c>
      <c r="BS26" s="691">
        <v>3.5738599999999998</v>
      </c>
      <c r="BT26" s="691">
        <v>3.02833</v>
      </c>
      <c r="BU26" s="691">
        <v>3.4302299999999999</v>
      </c>
      <c r="BV26" s="691">
        <v>3.6929799999999999</v>
      </c>
    </row>
    <row r="27" spans="1:74" ht="11.1" customHeight="1" x14ac:dyDescent="0.2">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5.18623E-2</v>
      </c>
      <c r="AZ27" s="690">
        <v>4.6678799999999999E-2</v>
      </c>
      <c r="BA27" s="691">
        <v>6.2711699999999995E-2</v>
      </c>
      <c r="BB27" s="691">
        <v>7.3020600000000005E-2</v>
      </c>
      <c r="BC27" s="691">
        <v>6.9794599999999998E-2</v>
      </c>
      <c r="BD27" s="691">
        <v>6.2727400000000003E-2</v>
      </c>
      <c r="BE27" s="691">
        <v>5.3442099999999999E-2</v>
      </c>
      <c r="BF27" s="691">
        <v>4.4917800000000001E-2</v>
      </c>
      <c r="BG27" s="691">
        <v>4.6580099999999999E-2</v>
      </c>
      <c r="BH27" s="691">
        <v>3.6533200000000002E-2</v>
      </c>
      <c r="BI27" s="691">
        <v>3.5646600000000001E-2</v>
      </c>
      <c r="BJ27" s="691">
        <v>3.5122199999999999E-2</v>
      </c>
      <c r="BK27" s="691">
        <v>4.9975199999999997E-2</v>
      </c>
      <c r="BL27" s="691">
        <v>4.5835399999999998E-2</v>
      </c>
      <c r="BM27" s="691">
        <v>6.2249699999999998E-2</v>
      </c>
      <c r="BN27" s="691">
        <v>7.27994E-2</v>
      </c>
      <c r="BO27" s="691">
        <v>6.9681499999999993E-2</v>
      </c>
      <c r="BP27" s="691">
        <v>6.2673199999999998E-2</v>
      </c>
      <c r="BQ27" s="691">
        <v>5.3414499999999997E-2</v>
      </c>
      <c r="BR27" s="691">
        <v>4.4904100000000002E-2</v>
      </c>
      <c r="BS27" s="691">
        <v>4.65736E-2</v>
      </c>
      <c r="BT27" s="691">
        <v>3.6529800000000001E-2</v>
      </c>
      <c r="BU27" s="691">
        <v>3.5645000000000003E-2</v>
      </c>
      <c r="BV27" s="691">
        <v>3.5121399999999997E-2</v>
      </c>
    </row>
    <row r="28" spans="1:74" ht="11.1" customHeight="1" x14ac:dyDescent="0.2">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9.9806659999999994</v>
      </c>
      <c r="AZ28" s="690">
        <v>11.029540000000001</v>
      </c>
      <c r="BA28" s="691">
        <v>13.7668</v>
      </c>
      <c r="BB28" s="691">
        <v>13.06284</v>
      </c>
      <c r="BC28" s="691">
        <v>13.544790000000001</v>
      </c>
      <c r="BD28" s="691">
        <v>11.22274</v>
      </c>
      <c r="BE28" s="691">
        <v>9.4235290000000003</v>
      </c>
      <c r="BF28" s="691">
        <v>10.84366</v>
      </c>
      <c r="BG28" s="691">
        <v>10.640919999999999</v>
      </c>
      <c r="BH28" s="691">
        <v>11.48432</v>
      </c>
      <c r="BI28" s="691">
        <v>10.840120000000001</v>
      </c>
      <c r="BJ28" s="691">
        <v>12.06884</v>
      </c>
      <c r="BK28" s="691">
        <v>11.35553</v>
      </c>
      <c r="BL28" s="691">
        <v>12.60323</v>
      </c>
      <c r="BM28" s="691">
        <v>15.04097</v>
      </c>
      <c r="BN28" s="691">
        <v>14.28435</v>
      </c>
      <c r="BO28" s="691">
        <v>15.555400000000001</v>
      </c>
      <c r="BP28" s="691">
        <v>13.285</v>
      </c>
      <c r="BQ28" s="691">
        <v>11.25567</v>
      </c>
      <c r="BR28" s="691">
        <v>12.365220000000001</v>
      </c>
      <c r="BS28" s="691">
        <v>12.22161</v>
      </c>
      <c r="BT28" s="691">
        <v>12.896420000000001</v>
      </c>
      <c r="BU28" s="691">
        <v>11.92107</v>
      </c>
      <c r="BV28" s="691">
        <v>12.96499</v>
      </c>
    </row>
    <row r="29" spans="1:74" ht="11.1" customHeight="1" x14ac:dyDescent="0.2">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0.13616619999999999</v>
      </c>
      <c r="AZ29" s="690">
        <v>0.11096839999999999</v>
      </c>
      <c r="BA29" s="691">
        <v>9.3478599999999995E-2</v>
      </c>
      <c r="BB29" s="691">
        <v>0.1122068</v>
      </c>
      <c r="BC29" s="691">
        <v>0.10162599999999999</v>
      </c>
      <c r="BD29" s="691">
        <v>9.8747000000000001E-2</v>
      </c>
      <c r="BE29" s="691">
        <v>0.1154071</v>
      </c>
      <c r="BF29" s="691">
        <v>0.1364736</v>
      </c>
      <c r="BG29" s="691">
        <v>0.1235974</v>
      </c>
      <c r="BH29" s="691">
        <v>0.1355201</v>
      </c>
      <c r="BI29" s="691">
        <v>0.1335335</v>
      </c>
      <c r="BJ29" s="691">
        <v>0.12904940000000001</v>
      </c>
      <c r="BK29" s="691">
        <v>0.13437850000000001</v>
      </c>
      <c r="BL29" s="691">
        <v>0.1040904</v>
      </c>
      <c r="BM29" s="691">
        <v>7.73118E-2</v>
      </c>
      <c r="BN29" s="691">
        <v>9.9642700000000001E-2</v>
      </c>
      <c r="BO29" s="691">
        <v>0.10076649999999999</v>
      </c>
      <c r="BP29" s="691">
        <v>0.10511189999999999</v>
      </c>
      <c r="BQ29" s="691">
        <v>0.1160093</v>
      </c>
      <c r="BR29" s="691">
        <v>0.14041999999999999</v>
      </c>
      <c r="BS29" s="691">
        <v>0.12542449999999999</v>
      </c>
      <c r="BT29" s="691">
        <v>0.1411048</v>
      </c>
      <c r="BU29" s="691">
        <v>0.13481080000000001</v>
      </c>
      <c r="BV29" s="691">
        <v>0.12710840000000001</v>
      </c>
    </row>
    <row r="30" spans="1:74" ht="11.1" customHeight="1" x14ac:dyDescent="0.2">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33.433050000000001</v>
      </c>
      <c r="AZ30" s="690">
        <v>29.71058</v>
      </c>
      <c r="BA30" s="691">
        <v>28.03257</v>
      </c>
      <c r="BB30" s="691">
        <v>29.506250000000001</v>
      </c>
      <c r="BC30" s="691">
        <v>34.267040000000001</v>
      </c>
      <c r="BD30" s="691">
        <v>37.186979999999998</v>
      </c>
      <c r="BE30" s="691">
        <v>40.514420000000001</v>
      </c>
      <c r="BF30" s="691">
        <v>40.952170000000002</v>
      </c>
      <c r="BG30" s="691">
        <v>35.007379999999998</v>
      </c>
      <c r="BH30" s="691">
        <v>31.1311</v>
      </c>
      <c r="BI30" s="691">
        <v>28.266870000000001</v>
      </c>
      <c r="BJ30" s="691">
        <v>31.518129999999999</v>
      </c>
      <c r="BK30" s="691">
        <v>31.541139999999999</v>
      </c>
      <c r="BL30" s="691">
        <v>28.147469999999998</v>
      </c>
      <c r="BM30" s="691">
        <v>27.908770000000001</v>
      </c>
      <c r="BN30" s="691">
        <v>28.649629999999998</v>
      </c>
      <c r="BO30" s="691">
        <v>32.949719999999999</v>
      </c>
      <c r="BP30" s="691">
        <v>36.559130000000003</v>
      </c>
      <c r="BQ30" s="691">
        <v>39.949199999999998</v>
      </c>
      <c r="BR30" s="691">
        <v>40.369720000000001</v>
      </c>
      <c r="BS30" s="691">
        <v>34.403089999999999</v>
      </c>
      <c r="BT30" s="691">
        <v>30.550540000000002</v>
      </c>
      <c r="BU30" s="691">
        <v>27.703009999999999</v>
      </c>
      <c r="BV30" s="691">
        <v>31.07</v>
      </c>
    </row>
    <row r="31" spans="1:74" ht="11.1" customHeight="1" x14ac:dyDescent="0.2">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33.433050000000001</v>
      </c>
      <c r="AZ31" s="690">
        <v>29.71058</v>
      </c>
      <c r="BA31" s="691">
        <v>28.03257</v>
      </c>
      <c r="BB31" s="691">
        <v>29.506250000000001</v>
      </c>
      <c r="BC31" s="691">
        <v>34.267040000000001</v>
      </c>
      <c r="BD31" s="691">
        <v>37.186979999999998</v>
      </c>
      <c r="BE31" s="691">
        <v>40.514420000000001</v>
      </c>
      <c r="BF31" s="691">
        <v>40.952170000000002</v>
      </c>
      <c r="BG31" s="691">
        <v>35.007379999999998</v>
      </c>
      <c r="BH31" s="691">
        <v>31.1311</v>
      </c>
      <c r="BI31" s="691">
        <v>28.266870000000001</v>
      </c>
      <c r="BJ31" s="691">
        <v>31.518129999999999</v>
      </c>
      <c r="BK31" s="691">
        <v>31.541139999999999</v>
      </c>
      <c r="BL31" s="691">
        <v>28.147469999999998</v>
      </c>
      <c r="BM31" s="691">
        <v>27.908770000000001</v>
      </c>
      <c r="BN31" s="691">
        <v>28.649629999999998</v>
      </c>
      <c r="BO31" s="691">
        <v>32.949719999999999</v>
      </c>
      <c r="BP31" s="691">
        <v>36.559130000000003</v>
      </c>
      <c r="BQ31" s="691">
        <v>39.949199999999998</v>
      </c>
      <c r="BR31" s="691">
        <v>40.369720000000001</v>
      </c>
      <c r="BS31" s="691">
        <v>34.403089999999999</v>
      </c>
      <c r="BT31" s="691">
        <v>30.550540000000002</v>
      </c>
      <c r="BU31" s="691">
        <v>27.703009999999999</v>
      </c>
      <c r="BV31" s="691">
        <v>31.07</v>
      </c>
    </row>
    <row r="32" spans="1:74" ht="11.1" customHeight="1" x14ac:dyDescent="0.2">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7.8470440000000004</v>
      </c>
      <c r="AZ33" s="690">
        <v>7.3841510000000001</v>
      </c>
      <c r="BA33" s="691">
        <v>6.5916430000000004</v>
      </c>
      <c r="BB33" s="691">
        <v>4.9918129999999996</v>
      </c>
      <c r="BC33" s="691">
        <v>4.4874239999999999</v>
      </c>
      <c r="BD33" s="691">
        <v>7.9172140000000004</v>
      </c>
      <c r="BE33" s="691">
        <v>10.73381</v>
      </c>
      <c r="BF33" s="691">
        <v>11.35079</v>
      </c>
      <c r="BG33" s="691">
        <v>9.3637870000000003</v>
      </c>
      <c r="BH33" s="691">
        <v>8.7261849999999992</v>
      </c>
      <c r="BI33" s="691">
        <v>8.043844</v>
      </c>
      <c r="BJ33" s="691">
        <v>8.7940559999999994</v>
      </c>
      <c r="BK33" s="691">
        <v>7.193791</v>
      </c>
      <c r="BL33" s="691">
        <v>6.3226230000000001</v>
      </c>
      <c r="BM33" s="691">
        <v>7.6666449999999999</v>
      </c>
      <c r="BN33" s="691">
        <v>3.9591630000000002</v>
      </c>
      <c r="BO33" s="691">
        <v>4.2032569999999998</v>
      </c>
      <c r="BP33" s="691">
        <v>8.3598590000000002</v>
      </c>
      <c r="BQ33" s="691">
        <v>9.5632450000000002</v>
      </c>
      <c r="BR33" s="691">
        <v>10.10187</v>
      </c>
      <c r="BS33" s="691">
        <v>9.3446409999999993</v>
      </c>
      <c r="BT33" s="691">
        <v>8.3706250000000004</v>
      </c>
      <c r="BU33" s="691">
        <v>7.2729379999999999</v>
      </c>
      <c r="BV33" s="691">
        <v>7.7361019999999998</v>
      </c>
    </row>
    <row r="34" spans="1:74" ht="11.1" customHeight="1" x14ac:dyDescent="0.2">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8.4610800000000008</v>
      </c>
      <c r="AZ34" s="690">
        <v>8.0236940000000008</v>
      </c>
      <c r="BA34" s="691">
        <v>5.6251449999999998</v>
      </c>
      <c r="BB34" s="691">
        <v>4.2794720000000002</v>
      </c>
      <c r="BC34" s="691">
        <v>4.639945</v>
      </c>
      <c r="BD34" s="691">
        <v>5.4855609999999997</v>
      </c>
      <c r="BE34" s="691">
        <v>7.5630649999999999</v>
      </c>
      <c r="BF34" s="691">
        <v>7.8051339999999998</v>
      </c>
      <c r="BG34" s="691">
        <v>7.7110099999999999</v>
      </c>
      <c r="BH34" s="691">
        <v>6.7566810000000004</v>
      </c>
      <c r="BI34" s="691">
        <v>6.1203750000000001</v>
      </c>
      <c r="BJ34" s="691">
        <v>7.7723800000000001</v>
      </c>
      <c r="BK34" s="691">
        <v>8.0240829999999992</v>
      </c>
      <c r="BL34" s="691">
        <v>7.6661609999999998</v>
      </c>
      <c r="BM34" s="691">
        <v>5.0977309999999996</v>
      </c>
      <c r="BN34" s="691">
        <v>4.5194179999999999</v>
      </c>
      <c r="BO34" s="691">
        <v>4.4676010000000002</v>
      </c>
      <c r="BP34" s="691">
        <v>5.2756530000000001</v>
      </c>
      <c r="BQ34" s="691">
        <v>8.3362800000000004</v>
      </c>
      <c r="BR34" s="691">
        <v>8.3019739999999995</v>
      </c>
      <c r="BS34" s="691">
        <v>7.2008520000000003</v>
      </c>
      <c r="BT34" s="691">
        <v>5.8694930000000003</v>
      </c>
      <c r="BU34" s="691">
        <v>5.7140389999999996</v>
      </c>
      <c r="BV34" s="691">
        <v>7.4490379999999998</v>
      </c>
    </row>
    <row r="35" spans="1:74" ht="11.1" customHeight="1" x14ac:dyDescent="0.2">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0.87970000000000004</v>
      </c>
      <c r="AZ35" s="690">
        <v>0.75975999999999999</v>
      </c>
      <c r="BA35" s="691">
        <v>0.80867</v>
      </c>
      <c r="BB35" s="691">
        <v>0.78259000000000001</v>
      </c>
      <c r="BC35" s="691">
        <v>0.80867</v>
      </c>
      <c r="BD35" s="691">
        <v>0.78259000000000001</v>
      </c>
      <c r="BE35" s="691">
        <v>0.80867</v>
      </c>
      <c r="BF35" s="691">
        <v>0.80867</v>
      </c>
      <c r="BG35" s="691">
        <v>0.78259000000000001</v>
      </c>
      <c r="BH35" s="691">
        <v>0.80867</v>
      </c>
      <c r="BI35" s="691">
        <v>0.78259000000000001</v>
      </c>
      <c r="BJ35" s="691">
        <v>0.80867</v>
      </c>
      <c r="BK35" s="691">
        <v>0.80867</v>
      </c>
      <c r="BL35" s="691">
        <v>0.73041999999999996</v>
      </c>
      <c r="BM35" s="691">
        <v>0.80867</v>
      </c>
      <c r="BN35" s="691">
        <v>0.78259000000000001</v>
      </c>
      <c r="BO35" s="691">
        <v>0.13905000000000001</v>
      </c>
      <c r="BP35" s="691">
        <v>0.28043000000000001</v>
      </c>
      <c r="BQ35" s="691">
        <v>0.80867</v>
      </c>
      <c r="BR35" s="691">
        <v>0.80867</v>
      </c>
      <c r="BS35" s="691">
        <v>0.78259000000000001</v>
      </c>
      <c r="BT35" s="691">
        <v>0.80867</v>
      </c>
      <c r="BU35" s="691">
        <v>0.78259000000000001</v>
      </c>
      <c r="BV35" s="691">
        <v>0.80867</v>
      </c>
    </row>
    <row r="36" spans="1:74" ht="11.1" customHeight="1" x14ac:dyDescent="0.2">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14.5</v>
      </c>
      <c r="AZ36" s="690">
        <v>11.06</v>
      </c>
      <c r="BA36" s="691">
        <v>13.45008</v>
      </c>
      <c r="BB36" s="691">
        <v>12.45983</v>
      </c>
      <c r="BC36" s="691">
        <v>14.638389999999999</v>
      </c>
      <c r="BD36" s="691">
        <v>14.969189999999999</v>
      </c>
      <c r="BE36" s="691">
        <v>12.93341</v>
      </c>
      <c r="BF36" s="691">
        <v>9.9817099999999996</v>
      </c>
      <c r="BG36" s="691">
        <v>7.9850339999999997</v>
      </c>
      <c r="BH36" s="691">
        <v>7.978834</v>
      </c>
      <c r="BI36" s="691">
        <v>9.5418869999999991</v>
      </c>
      <c r="BJ36" s="691">
        <v>10.19422</v>
      </c>
      <c r="BK36" s="691">
        <v>11.64655</v>
      </c>
      <c r="BL36" s="691">
        <v>10.445970000000001</v>
      </c>
      <c r="BM36" s="691">
        <v>11.89376</v>
      </c>
      <c r="BN36" s="691">
        <v>12.087</v>
      </c>
      <c r="BO36" s="691">
        <v>14.710570000000001</v>
      </c>
      <c r="BP36" s="691">
        <v>14.931520000000001</v>
      </c>
      <c r="BQ36" s="691">
        <v>12.84628</v>
      </c>
      <c r="BR36" s="691">
        <v>9.8544400000000003</v>
      </c>
      <c r="BS36" s="691">
        <v>7.8634240000000002</v>
      </c>
      <c r="BT36" s="691">
        <v>7.9409210000000003</v>
      </c>
      <c r="BU36" s="691">
        <v>9.5255489999999998</v>
      </c>
      <c r="BV36" s="691">
        <v>10.415509999999999</v>
      </c>
    </row>
    <row r="37" spans="1:74" ht="11.1" customHeight="1" x14ac:dyDescent="0.2">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5.5089969999999999</v>
      </c>
      <c r="AZ37" s="690">
        <v>4.9565799999999998</v>
      </c>
      <c r="BA37" s="691">
        <v>6.4232779999999998</v>
      </c>
      <c r="BB37" s="691">
        <v>6.1835230000000001</v>
      </c>
      <c r="BC37" s="691">
        <v>6.1179899999999998</v>
      </c>
      <c r="BD37" s="691">
        <v>5.4567240000000004</v>
      </c>
      <c r="BE37" s="691">
        <v>5.3028690000000003</v>
      </c>
      <c r="BF37" s="691">
        <v>5.564292</v>
      </c>
      <c r="BG37" s="691">
        <v>5.4116229999999996</v>
      </c>
      <c r="BH37" s="691">
        <v>5.8006960000000003</v>
      </c>
      <c r="BI37" s="691">
        <v>5.8417709999999996</v>
      </c>
      <c r="BJ37" s="691">
        <v>6.6128309999999999</v>
      </c>
      <c r="BK37" s="691">
        <v>6.1634979999999997</v>
      </c>
      <c r="BL37" s="691">
        <v>5.3603230000000002</v>
      </c>
      <c r="BM37" s="691">
        <v>7.0993339999999998</v>
      </c>
      <c r="BN37" s="691">
        <v>6.5818839999999996</v>
      </c>
      <c r="BO37" s="691">
        <v>6.9493900000000002</v>
      </c>
      <c r="BP37" s="691">
        <v>5.6985739999999998</v>
      </c>
      <c r="BQ37" s="691">
        <v>5.6004820000000004</v>
      </c>
      <c r="BR37" s="691">
        <v>6.2618499999999999</v>
      </c>
      <c r="BS37" s="691">
        <v>5.6950979999999998</v>
      </c>
      <c r="BT37" s="691">
        <v>6.0218809999999996</v>
      </c>
      <c r="BU37" s="691">
        <v>6.6696720000000003</v>
      </c>
      <c r="BV37" s="691">
        <v>7.6804829999999997</v>
      </c>
    </row>
    <row r="38" spans="1:74" ht="11.1" customHeight="1" x14ac:dyDescent="0.2">
      <c r="A38" s="499" t="s">
        <v>1271</v>
      </c>
      <c r="B38" s="500" t="s">
        <v>1306</v>
      </c>
      <c r="C38" s="690">
        <v>7.5016843999999999E-2</v>
      </c>
      <c r="D38" s="690">
        <v>7.4201458999999997E-2</v>
      </c>
      <c r="E38" s="690">
        <v>8.3901642999999998E-2</v>
      </c>
      <c r="F38" s="690">
        <v>7.1868103000000003E-2</v>
      </c>
      <c r="G38" s="690">
        <v>6.4547605999999993E-2</v>
      </c>
      <c r="H38" s="690">
        <v>4.5374493000000002E-2</v>
      </c>
      <c r="I38" s="690">
        <v>8.6593241000000001E-2</v>
      </c>
      <c r="J38" s="690">
        <v>9.2130055000000002E-2</v>
      </c>
      <c r="K38" s="690">
        <v>9.9517300000000003E-2</v>
      </c>
      <c r="L38" s="690">
        <v>9.1747222000000003E-2</v>
      </c>
      <c r="M38" s="690">
        <v>8.3330975000000002E-2</v>
      </c>
      <c r="N38" s="690">
        <v>7.2068572999999997E-2</v>
      </c>
      <c r="O38" s="690">
        <v>4.3312497999999998E-2</v>
      </c>
      <c r="P38" s="690">
        <v>4.5326399000000003E-2</v>
      </c>
      <c r="Q38" s="690">
        <v>5.3470402E-2</v>
      </c>
      <c r="R38" s="690">
        <v>5.3703364000000003E-2</v>
      </c>
      <c r="S38" s="690">
        <v>5.2089929E-2</v>
      </c>
      <c r="T38" s="690">
        <v>4.3549669999999999E-2</v>
      </c>
      <c r="U38" s="690">
        <v>5.1022652000000002E-2</v>
      </c>
      <c r="V38" s="690">
        <v>5.2419335999999997E-2</v>
      </c>
      <c r="W38" s="690">
        <v>4.2838308999999998E-2</v>
      </c>
      <c r="X38" s="690">
        <v>2.0978245999999999E-2</v>
      </c>
      <c r="Y38" s="690">
        <v>5.0622316000000001E-2</v>
      </c>
      <c r="Z38" s="690">
        <v>6.6841374999999995E-2</v>
      </c>
      <c r="AA38" s="690">
        <v>4.178569E-2</v>
      </c>
      <c r="AB38" s="690">
        <v>3.8447647000000001E-2</v>
      </c>
      <c r="AC38" s="690">
        <v>3.1877083000000001E-2</v>
      </c>
      <c r="AD38" s="690">
        <v>2.2911475000000001E-2</v>
      </c>
      <c r="AE38" s="690">
        <v>4.2048728E-2</v>
      </c>
      <c r="AF38" s="690">
        <v>2.1753245000000001E-2</v>
      </c>
      <c r="AG38" s="690">
        <v>1.7349966000000001E-2</v>
      </c>
      <c r="AH38" s="690">
        <v>2.6281445000000001E-2</v>
      </c>
      <c r="AI38" s="690">
        <v>2.8223826E-2</v>
      </c>
      <c r="AJ38" s="690">
        <v>6.3668750999999996E-2</v>
      </c>
      <c r="AK38" s="690">
        <v>5.2091493000000003E-2</v>
      </c>
      <c r="AL38" s="690">
        <v>4.4475519999999998E-2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5.01092E-2</v>
      </c>
      <c r="AZ38" s="690">
        <v>5.7140700000000003E-2</v>
      </c>
      <c r="BA38" s="691">
        <v>7.7211699999999994E-2</v>
      </c>
      <c r="BB38" s="691">
        <v>8.4175799999999995E-2</v>
      </c>
      <c r="BC38" s="691">
        <v>5.2491000000000003E-2</v>
      </c>
      <c r="BD38" s="691">
        <v>5.2561700000000003E-2</v>
      </c>
      <c r="BE38" s="691">
        <v>7.9219999999999999E-2</v>
      </c>
      <c r="BF38" s="691">
        <v>9.8303000000000001E-2</v>
      </c>
      <c r="BG38" s="691">
        <v>7.7725000000000002E-2</v>
      </c>
      <c r="BH38" s="691">
        <v>8.0611500000000003E-2</v>
      </c>
      <c r="BI38" s="691">
        <v>7.0312700000000006E-2</v>
      </c>
      <c r="BJ38" s="691">
        <v>5.4481300000000003E-2</v>
      </c>
      <c r="BK38" s="691">
        <v>4.1618099999999998E-2</v>
      </c>
      <c r="BL38" s="691">
        <v>5.3966300000000002E-2</v>
      </c>
      <c r="BM38" s="691">
        <v>7.4396900000000002E-2</v>
      </c>
      <c r="BN38" s="691">
        <v>8.2601499999999994E-2</v>
      </c>
      <c r="BO38" s="691">
        <v>4.6201600000000002E-2</v>
      </c>
      <c r="BP38" s="691">
        <v>5.2174600000000002E-2</v>
      </c>
      <c r="BQ38" s="691">
        <v>7.9559599999999994E-2</v>
      </c>
      <c r="BR38" s="691">
        <v>0.1006036</v>
      </c>
      <c r="BS38" s="691">
        <v>7.5890899999999997E-2</v>
      </c>
      <c r="BT38" s="691">
        <v>8.0902699999999994E-2</v>
      </c>
      <c r="BU38" s="691">
        <v>6.8092899999999998E-2</v>
      </c>
      <c r="BV38" s="691">
        <v>5.1056499999999998E-2</v>
      </c>
    </row>
    <row r="39" spans="1:74" ht="11.1" customHeight="1" x14ac:dyDescent="0.2">
      <c r="A39" s="499" t="s">
        <v>1272</v>
      </c>
      <c r="B39" s="500" t="s">
        <v>1206</v>
      </c>
      <c r="C39" s="690">
        <v>35.176010388999998</v>
      </c>
      <c r="D39" s="690">
        <v>32.543411837999997</v>
      </c>
      <c r="E39" s="690">
        <v>33.546790211000001</v>
      </c>
      <c r="F39" s="690">
        <v>30.992762399</v>
      </c>
      <c r="G39" s="690">
        <v>32.178950718999999</v>
      </c>
      <c r="H39" s="690">
        <v>34.586932587</v>
      </c>
      <c r="I39" s="690">
        <v>38.540907533000002</v>
      </c>
      <c r="J39" s="690">
        <v>36.772320815999997</v>
      </c>
      <c r="K39" s="690">
        <v>32.140621404999997</v>
      </c>
      <c r="L39" s="690">
        <v>29.143726727000001</v>
      </c>
      <c r="M39" s="690">
        <v>30.766025226</v>
      </c>
      <c r="N39" s="690">
        <v>33.051460317999997</v>
      </c>
      <c r="O39" s="690">
        <v>34.371688630000001</v>
      </c>
      <c r="P39" s="690">
        <v>31.149541272</v>
      </c>
      <c r="Q39" s="690">
        <v>31.529068441</v>
      </c>
      <c r="R39" s="690">
        <v>28.534184604</v>
      </c>
      <c r="S39" s="690">
        <v>28.873663595</v>
      </c>
      <c r="T39" s="690">
        <v>31.188765866000001</v>
      </c>
      <c r="U39" s="690">
        <v>36.363378769999997</v>
      </c>
      <c r="V39" s="690">
        <v>36.954078322999997</v>
      </c>
      <c r="W39" s="690">
        <v>31.632176074</v>
      </c>
      <c r="X39" s="690">
        <v>29.052469453</v>
      </c>
      <c r="Y39" s="690">
        <v>31.106183387000002</v>
      </c>
      <c r="Z39" s="690">
        <v>33.332637503999997</v>
      </c>
      <c r="AA39" s="690">
        <v>34.474945912999999</v>
      </c>
      <c r="AB39" s="690">
        <v>33.138298038000002</v>
      </c>
      <c r="AC39" s="690">
        <v>31.618597055999999</v>
      </c>
      <c r="AD39" s="690">
        <v>27.798332211999998</v>
      </c>
      <c r="AE39" s="690">
        <v>29.959048417000002</v>
      </c>
      <c r="AF39" s="690">
        <v>31.420783523000001</v>
      </c>
      <c r="AG39" s="690">
        <v>36.056159604000001</v>
      </c>
      <c r="AH39" s="690">
        <v>36.213374082000001</v>
      </c>
      <c r="AI39" s="690">
        <v>30.697858596</v>
      </c>
      <c r="AJ39" s="690">
        <v>29.948250229999999</v>
      </c>
      <c r="AK39" s="690">
        <v>30.315790174</v>
      </c>
      <c r="AL39" s="690">
        <v>33.584286210999998</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37.246929999999999</v>
      </c>
      <c r="AZ39" s="690">
        <v>32.241329999999998</v>
      </c>
      <c r="BA39" s="691">
        <v>32.976030000000002</v>
      </c>
      <c r="BB39" s="691">
        <v>28.781400000000001</v>
      </c>
      <c r="BC39" s="691">
        <v>30.744910000000001</v>
      </c>
      <c r="BD39" s="691">
        <v>34.66384</v>
      </c>
      <c r="BE39" s="691">
        <v>37.421050000000001</v>
      </c>
      <c r="BF39" s="691">
        <v>35.608899999999998</v>
      </c>
      <c r="BG39" s="691">
        <v>31.331769999999999</v>
      </c>
      <c r="BH39" s="691">
        <v>30.151679999999999</v>
      </c>
      <c r="BI39" s="691">
        <v>30.400780000000001</v>
      </c>
      <c r="BJ39" s="691">
        <v>34.236629999999998</v>
      </c>
      <c r="BK39" s="691">
        <v>33.878210000000003</v>
      </c>
      <c r="BL39" s="691">
        <v>30.579460000000001</v>
      </c>
      <c r="BM39" s="691">
        <v>32.640540000000001</v>
      </c>
      <c r="BN39" s="691">
        <v>28.01266</v>
      </c>
      <c r="BO39" s="691">
        <v>30.516069999999999</v>
      </c>
      <c r="BP39" s="691">
        <v>34.598210000000002</v>
      </c>
      <c r="BQ39" s="691">
        <v>37.234520000000003</v>
      </c>
      <c r="BR39" s="691">
        <v>35.429409999999997</v>
      </c>
      <c r="BS39" s="691">
        <v>30.962499999999999</v>
      </c>
      <c r="BT39" s="691">
        <v>29.092490000000002</v>
      </c>
      <c r="BU39" s="691">
        <v>30.032879999999999</v>
      </c>
      <c r="BV39" s="691">
        <v>34.140860000000004</v>
      </c>
    </row>
    <row r="40" spans="1:74" ht="11.1" customHeight="1" x14ac:dyDescent="0.2">
      <c r="A40" s="499" t="s">
        <v>1273</v>
      </c>
      <c r="B40" s="500" t="s">
        <v>1307</v>
      </c>
      <c r="C40" s="690">
        <v>31.330922201</v>
      </c>
      <c r="D40" s="690">
        <v>28.916762550000001</v>
      </c>
      <c r="E40" s="690">
        <v>30.030556235999999</v>
      </c>
      <c r="F40" s="690">
        <v>27.629828297</v>
      </c>
      <c r="G40" s="690">
        <v>28.634885899</v>
      </c>
      <c r="H40" s="690">
        <v>31.051159560999999</v>
      </c>
      <c r="I40" s="690">
        <v>35.207450416</v>
      </c>
      <c r="J40" s="690">
        <v>33.458609029000002</v>
      </c>
      <c r="K40" s="690">
        <v>29.283455674999999</v>
      </c>
      <c r="L40" s="690">
        <v>29.510543777999999</v>
      </c>
      <c r="M40" s="690">
        <v>30.619778329999999</v>
      </c>
      <c r="N40" s="690">
        <v>33.269814859</v>
      </c>
      <c r="O40" s="690">
        <v>32.707210959999998</v>
      </c>
      <c r="P40" s="690">
        <v>31.387914816999999</v>
      </c>
      <c r="Q40" s="690">
        <v>31.512118806</v>
      </c>
      <c r="R40" s="690">
        <v>27.608175359000001</v>
      </c>
      <c r="S40" s="690">
        <v>28.172322242</v>
      </c>
      <c r="T40" s="690">
        <v>30.146899682000001</v>
      </c>
      <c r="U40" s="690">
        <v>34.900424946999998</v>
      </c>
      <c r="V40" s="690">
        <v>35.186123332000001</v>
      </c>
      <c r="W40" s="690">
        <v>29.631782189999999</v>
      </c>
      <c r="X40" s="690">
        <v>29.092012023999999</v>
      </c>
      <c r="Y40" s="690">
        <v>29.688052315</v>
      </c>
      <c r="Z40" s="690">
        <v>32.096432907999997</v>
      </c>
      <c r="AA40" s="690">
        <v>32.874960000000002</v>
      </c>
      <c r="AB40" s="690">
        <v>29.654260000000001</v>
      </c>
      <c r="AC40" s="690">
        <v>29.718070000000001</v>
      </c>
      <c r="AD40" s="690">
        <v>25.575050000000001</v>
      </c>
      <c r="AE40" s="690">
        <v>27.237839999999998</v>
      </c>
      <c r="AF40" s="690">
        <v>29.451239999999999</v>
      </c>
      <c r="AG40" s="690">
        <v>34.318469999999998</v>
      </c>
      <c r="AH40" s="690">
        <v>33.204000000000001</v>
      </c>
      <c r="AI40" s="690">
        <v>27.73678</v>
      </c>
      <c r="AJ40" s="690">
        <v>28.257529999999999</v>
      </c>
      <c r="AK40" s="690">
        <v>27.814039999999999</v>
      </c>
      <c r="AL40" s="690">
        <v>32.325009999999999</v>
      </c>
      <c r="AM40" s="690">
        <v>32.133839999999999</v>
      </c>
      <c r="AN40" s="690">
        <v>27.8231</v>
      </c>
      <c r="AO40" s="690">
        <v>29.324269999999999</v>
      </c>
      <c r="AP40" s="690">
        <v>25.56296</v>
      </c>
      <c r="AQ40" s="690">
        <v>28.009509999999999</v>
      </c>
      <c r="AR40" s="690">
        <v>30.866579999999999</v>
      </c>
      <c r="AS40" s="690">
        <v>36.381599999999999</v>
      </c>
      <c r="AT40" s="690">
        <v>32.921669999999999</v>
      </c>
      <c r="AU40" s="690">
        <v>27.809950000000001</v>
      </c>
      <c r="AV40" s="690">
        <v>29.267859999999999</v>
      </c>
      <c r="AW40" s="690">
        <v>26.892749999999999</v>
      </c>
      <c r="AX40" s="690">
        <v>33.262039999999999</v>
      </c>
      <c r="AY40" s="690">
        <v>35.759918833999997</v>
      </c>
      <c r="AZ40" s="690">
        <v>30.181054692</v>
      </c>
      <c r="BA40" s="691">
        <v>29.714189999999999</v>
      </c>
      <c r="BB40" s="691">
        <v>25.794879999999999</v>
      </c>
      <c r="BC40" s="691">
        <v>27.718910000000001</v>
      </c>
      <c r="BD40" s="691">
        <v>31.832830000000001</v>
      </c>
      <c r="BE40" s="691">
        <v>34.617310000000003</v>
      </c>
      <c r="BF40" s="691">
        <v>33.232320000000001</v>
      </c>
      <c r="BG40" s="691">
        <v>28.485910000000001</v>
      </c>
      <c r="BH40" s="691">
        <v>27.561029999999999</v>
      </c>
      <c r="BI40" s="691">
        <v>28.600930000000002</v>
      </c>
      <c r="BJ40" s="691">
        <v>32.231969999999997</v>
      </c>
      <c r="BK40" s="691">
        <v>32.345700000000001</v>
      </c>
      <c r="BL40" s="691">
        <v>28.61035</v>
      </c>
      <c r="BM40" s="691">
        <v>29.961359999999999</v>
      </c>
      <c r="BN40" s="691">
        <v>25.80911</v>
      </c>
      <c r="BO40" s="691">
        <v>27.730270000000001</v>
      </c>
      <c r="BP40" s="691">
        <v>32.005490000000002</v>
      </c>
      <c r="BQ40" s="691">
        <v>34.765500000000003</v>
      </c>
      <c r="BR40" s="691">
        <v>33.344479999999997</v>
      </c>
      <c r="BS40" s="691">
        <v>28.551739999999999</v>
      </c>
      <c r="BT40" s="691">
        <v>27.589400000000001</v>
      </c>
      <c r="BU40" s="691">
        <v>28.621179999999999</v>
      </c>
      <c r="BV40" s="691">
        <v>32.301969999999997</v>
      </c>
    </row>
    <row r="41" spans="1:74" ht="11.1" customHeight="1" x14ac:dyDescent="0.2">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1275</v>
      </c>
      <c r="B42" s="500" t="s">
        <v>82</v>
      </c>
      <c r="C42" s="690">
        <v>2.1459455300000001</v>
      </c>
      <c r="D42" s="690">
        <v>1.9622146439999999</v>
      </c>
      <c r="E42" s="690">
        <v>2.0743502509999998</v>
      </c>
      <c r="F42" s="690">
        <v>2.9099626829999998</v>
      </c>
      <c r="G42" s="690">
        <v>3.4552790569999998</v>
      </c>
      <c r="H42" s="690">
        <v>4.4747618100000004</v>
      </c>
      <c r="I42" s="690">
        <v>5.9292395740000003</v>
      </c>
      <c r="J42" s="690">
        <v>6.2361172490000003</v>
      </c>
      <c r="K42" s="690">
        <v>5.7401245879999996</v>
      </c>
      <c r="L42" s="690">
        <v>4.7088064059999999</v>
      </c>
      <c r="M42" s="690">
        <v>3.5622692269999998</v>
      </c>
      <c r="N42" s="690">
        <v>3.8984326600000001</v>
      </c>
      <c r="O42" s="690">
        <v>3.7136536530000002</v>
      </c>
      <c r="P42" s="690">
        <v>3.336914444</v>
      </c>
      <c r="Q42" s="690">
        <v>3.3793589869999998</v>
      </c>
      <c r="R42" s="690">
        <v>3.7678275769999998</v>
      </c>
      <c r="S42" s="690">
        <v>3.7934420090000001</v>
      </c>
      <c r="T42" s="690">
        <v>5.1345561970000002</v>
      </c>
      <c r="U42" s="690">
        <v>6.4168073860000003</v>
      </c>
      <c r="V42" s="690">
        <v>6.5977859739999998</v>
      </c>
      <c r="W42" s="690">
        <v>5.8542297330000004</v>
      </c>
      <c r="X42" s="690">
        <v>5.1964041720000003</v>
      </c>
      <c r="Y42" s="690">
        <v>3.9399256889999998</v>
      </c>
      <c r="Z42" s="690">
        <v>5.0085879789999996</v>
      </c>
      <c r="AA42" s="690">
        <v>4.2607198840000002</v>
      </c>
      <c r="AB42" s="690">
        <v>4.0003018939999997</v>
      </c>
      <c r="AC42" s="690">
        <v>3.4899057579999999</v>
      </c>
      <c r="AD42" s="690">
        <v>4.0262660510000003</v>
      </c>
      <c r="AE42" s="690">
        <v>5.130337248</v>
      </c>
      <c r="AF42" s="690">
        <v>5.4747627889999997</v>
      </c>
      <c r="AG42" s="690">
        <v>6.9411709439999996</v>
      </c>
      <c r="AH42" s="690">
        <v>6.9759195119999999</v>
      </c>
      <c r="AI42" s="690">
        <v>6.1742908359999999</v>
      </c>
      <c r="AJ42" s="690">
        <v>5.494405521</v>
      </c>
      <c r="AK42" s="690">
        <v>4.3835133749999997</v>
      </c>
      <c r="AL42" s="690">
        <v>4.7801315359999998</v>
      </c>
      <c r="AM42" s="690">
        <v>4.492382214</v>
      </c>
      <c r="AN42" s="690">
        <v>2.7010304700000001</v>
      </c>
      <c r="AO42" s="690">
        <v>3.674747623</v>
      </c>
      <c r="AP42" s="690">
        <v>4.2863652749999996</v>
      </c>
      <c r="AQ42" s="690">
        <v>5.2064441549999998</v>
      </c>
      <c r="AR42" s="690">
        <v>6.1906607400000002</v>
      </c>
      <c r="AS42" s="690">
        <v>7.4148457319999999</v>
      </c>
      <c r="AT42" s="690">
        <v>6.8421316399999998</v>
      </c>
      <c r="AU42" s="690">
        <v>5.7994874259999998</v>
      </c>
      <c r="AV42" s="690">
        <v>4.5357222349999997</v>
      </c>
      <c r="AW42" s="690">
        <v>3.4015102869999998</v>
      </c>
      <c r="AX42" s="690">
        <v>4.1278534740000001</v>
      </c>
      <c r="AY42" s="690">
        <v>3.6848999999999998</v>
      </c>
      <c r="AZ42" s="690">
        <v>3.4057050000000002</v>
      </c>
      <c r="BA42" s="691">
        <v>2.4542199999999998</v>
      </c>
      <c r="BB42" s="691">
        <v>3.1518510000000002</v>
      </c>
      <c r="BC42" s="691">
        <v>3.687605</v>
      </c>
      <c r="BD42" s="691">
        <v>4.9788040000000002</v>
      </c>
      <c r="BE42" s="691">
        <v>7.1021869999999998</v>
      </c>
      <c r="BF42" s="691">
        <v>6.9149269999999996</v>
      </c>
      <c r="BG42" s="691">
        <v>5.4540850000000001</v>
      </c>
      <c r="BH42" s="691">
        <v>3.3473869999999999</v>
      </c>
      <c r="BI42" s="691">
        <v>3.716056</v>
      </c>
      <c r="BJ42" s="691">
        <v>3.4211619999999998</v>
      </c>
      <c r="BK42" s="691">
        <v>2.9798239999999998</v>
      </c>
      <c r="BL42" s="691">
        <v>2.654941</v>
      </c>
      <c r="BM42" s="691">
        <v>2.3750710000000002</v>
      </c>
      <c r="BN42" s="691">
        <v>2.654067</v>
      </c>
      <c r="BO42" s="691">
        <v>3.3105389999999999</v>
      </c>
      <c r="BP42" s="691">
        <v>4.8835490000000004</v>
      </c>
      <c r="BQ42" s="691">
        <v>6.5130670000000004</v>
      </c>
      <c r="BR42" s="691">
        <v>6.2323079999999997</v>
      </c>
      <c r="BS42" s="691">
        <v>5.0708479999999998</v>
      </c>
      <c r="BT42" s="691">
        <v>2.4639570000000002</v>
      </c>
      <c r="BU42" s="691">
        <v>3.68723</v>
      </c>
      <c r="BV42" s="691">
        <v>2.8755199999999999</v>
      </c>
    </row>
    <row r="43" spans="1:74" ht="11.1" customHeight="1" x14ac:dyDescent="0.2">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2.3874900000000001</v>
      </c>
      <c r="AZ43" s="690">
        <v>2.0557660000000002</v>
      </c>
      <c r="BA43" s="691">
        <v>0.63261330000000005</v>
      </c>
      <c r="BB43" s="691">
        <v>0.75791489999999995</v>
      </c>
      <c r="BC43" s="691">
        <v>1.242038</v>
      </c>
      <c r="BD43" s="691">
        <v>2.1917800000000001</v>
      </c>
      <c r="BE43" s="691">
        <v>2.1133410000000001</v>
      </c>
      <c r="BF43" s="691">
        <v>2.3027489999999999</v>
      </c>
      <c r="BG43" s="691">
        <v>2.0301360000000002</v>
      </c>
      <c r="BH43" s="691">
        <v>2.0084110000000002</v>
      </c>
      <c r="BI43" s="691">
        <v>1.262275</v>
      </c>
      <c r="BJ43" s="691">
        <v>1.6816660000000001</v>
      </c>
      <c r="BK43" s="691">
        <v>1.4635530000000001</v>
      </c>
      <c r="BL43" s="691">
        <v>0.97989040000000005</v>
      </c>
      <c r="BM43" s="691">
        <v>0.44211460000000002</v>
      </c>
      <c r="BN43" s="691">
        <v>0.52263610000000005</v>
      </c>
      <c r="BO43" s="691">
        <v>0.97775480000000003</v>
      </c>
      <c r="BP43" s="691">
        <v>1.805901</v>
      </c>
      <c r="BQ43" s="691">
        <v>2.144304</v>
      </c>
      <c r="BR43" s="691">
        <v>2.3085640000000001</v>
      </c>
      <c r="BS43" s="691">
        <v>2.0187330000000001</v>
      </c>
      <c r="BT43" s="691">
        <v>2.3994650000000002</v>
      </c>
      <c r="BU43" s="691">
        <v>1.1700459999999999</v>
      </c>
      <c r="BV43" s="691">
        <v>1.66239</v>
      </c>
    </row>
    <row r="44" spans="1:74" ht="11.1" customHeight="1" x14ac:dyDescent="0.2">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2.7814999999999999</v>
      </c>
      <c r="AZ44" s="690">
        <v>2.4790700000000001</v>
      </c>
      <c r="BA44" s="691">
        <v>2.8897599999999999</v>
      </c>
      <c r="BB44" s="691">
        <v>2.1287400000000001</v>
      </c>
      <c r="BC44" s="691">
        <v>2.5017900000000002</v>
      </c>
      <c r="BD44" s="691">
        <v>2.7965399999999998</v>
      </c>
      <c r="BE44" s="691">
        <v>2.8897599999999999</v>
      </c>
      <c r="BF44" s="691">
        <v>2.8897599999999999</v>
      </c>
      <c r="BG44" s="691">
        <v>2.7965399999999998</v>
      </c>
      <c r="BH44" s="691">
        <v>2.1676799999999998</v>
      </c>
      <c r="BI44" s="691">
        <v>2.3811399999999998</v>
      </c>
      <c r="BJ44" s="691">
        <v>2.8897599999999999</v>
      </c>
      <c r="BK44" s="691">
        <v>2.8897599999999999</v>
      </c>
      <c r="BL44" s="691">
        <v>2.6101000000000001</v>
      </c>
      <c r="BM44" s="691">
        <v>2.8897599999999999</v>
      </c>
      <c r="BN44" s="691">
        <v>2.0914100000000002</v>
      </c>
      <c r="BO44" s="691">
        <v>2.5827100000000001</v>
      </c>
      <c r="BP44" s="691">
        <v>2.7965399999999998</v>
      </c>
      <c r="BQ44" s="691">
        <v>2.8897599999999999</v>
      </c>
      <c r="BR44" s="691">
        <v>2.8897599999999999</v>
      </c>
      <c r="BS44" s="691">
        <v>2.7965399999999998</v>
      </c>
      <c r="BT44" s="691">
        <v>2.1901600000000001</v>
      </c>
      <c r="BU44" s="691">
        <v>2.4408799999999999</v>
      </c>
      <c r="BV44" s="691">
        <v>2.8897599999999999</v>
      </c>
    </row>
    <row r="45" spans="1:74" ht="11.1" customHeight="1" x14ac:dyDescent="0.2">
      <c r="A45" s="499" t="s">
        <v>1278</v>
      </c>
      <c r="B45" s="502" t="s">
        <v>1202</v>
      </c>
      <c r="C45" s="690">
        <v>0.88486158500000001</v>
      </c>
      <c r="D45" s="690">
        <v>0.93741867599999995</v>
      </c>
      <c r="E45" s="690">
        <v>1.0514881869999999</v>
      </c>
      <c r="F45" s="690">
        <v>1.2174499350000001</v>
      </c>
      <c r="G45" s="690">
        <v>1.3970310180000001</v>
      </c>
      <c r="H45" s="690">
        <v>1.4263866460000001</v>
      </c>
      <c r="I45" s="690">
        <v>1.4386570809999999</v>
      </c>
      <c r="J45" s="690">
        <v>1.282922903</v>
      </c>
      <c r="K45" s="690">
        <v>1.018888303</v>
      </c>
      <c r="L45" s="690">
        <v>0.886647293</v>
      </c>
      <c r="M45" s="690">
        <v>0.78643590200000002</v>
      </c>
      <c r="N45" s="690">
        <v>0.73785547100000004</v>
      </c>
      <c r="O45" s="690">
        <v>0.74226289000000001</v>
      </c>
      <c r="P45" s="690">
        <v>0.837874224</v>
      </c>
      <c r="Q45" s="690">
        <v>1.424639604</v>
      </c>
      <c r="R45" s="690">
        <v>1.494656414</v>
      </c>
      <c r="S45" s="690">
        <v>1.344461669</v>
      </c>
      <c r="T45" s="690">
        <v>1.5050696400000001</v>
      </c>
      <c r="U45" s="690">
        <v>1.534626917</v>
      </c>
      <c r="V45" s="690">
        <v>1.4360080740000001</v>
      </c>
      <c r="W45" s="690">
        <v>1.081670103</v>
      </c>
      <c r="X45" s="690">
        <v>0.99591812199999996</v>
      </c>
      <c r="Y45" s="690">
        <v>0.82985009700000001</v>
      </c>
      <c r="Z45" s="690">
        <v>0.75086924600000005</v>
      </c>
      <c r="AA45" s="690">
        <v>0.82165129999999997</v>
      </c>
      <c r="AB45" s="690">
        <v>0.82964824299999995</v>
      </c>
      <c r="AC45" s="690">
        <v>0.96359954800000003</v>
      </c>
      <c r="AD45" s="690">
        <v>1.173916215</v>
      </c>
      <c r="AE45" s="690">
        <v>1.375353464</v>
      </c>
      <c r="AF45" s="690">
        <v>1.4098528029999999</v>
      </c>
      <c r="AG45" s="690">
        <v>1.4308732150000001</v>
      </c>
      <c r="AH45" s="690">
        <v>1.341194413</v>
      </c>
      <c r="AI45" s="690">
        <v>1.0065749559999999</v>
      </c>
      <c r="AJ45" s="690">
        <v>0.92307557299999998</v>
      </c>
      <c r="AK45" s="690">
        <v>0.81194819100000004</v>
      </c>
      <c r="AL45" s="690">
        <v>0.72946507900000002</v>
      </c>
      <c r="AM45" s="690">
        <v>0.81472471000000002</v>
      </c>
      <c r="AN45" s="690">
        <v>0.74168897199999995</v>
      </c>
      <c r="AO45" s="690">
        <v>0.93479156799999996</v>
      </c>
      <c r="AP45" s="690">
        <v>1.0036435829999999</v>
      </c>
      <c r="AQ45" s="690">
        <v>1.0808474020000001</v>
      </c>
      <c r="AR45" s="690">
        <v>1.161555613</v>
      </c>
      <c r="AS45" s="690">
        <v>1.212467406</v>
      </c>
      <c r="AT45" s="690">
        <v>1.0941856249999999</v>
      </c>
      <c r="AU45" s="690">
        <v>0.84715575099999996</v>
      </c>
      <c r="AV45" s="690">
        <v>0.71714219599999995</v>
      </c>
      <c r="AW45" s="690">
        <v>0.62959318900000005</v>
      </c>
      <c r="AX45" s="690">
        <v>0.64415597800000002</v>
      </c>
      <c r="AY45" s="690">
        <v>0.72297800000000001</v>
      </c>
      <c r="AZ45" s="690">
        <v>0.70992230000000001</v>
      </c>
      <c r="BA45" s="691">
        <v>0.98741080000000003</v>
      </c>
      <c r="BB45" s="691">
        <v>1.1064419999999999</v>
      </c>
      <c r="BC45" s="691">
        <v>1.231484</v>
      </c>
      <c r="BD45" s="691">
        <v>1.3470660000000001</v>
      </c>
      <c r="BE45" s="691">
        <v>1.4238109999999999</v>
      </c>
      <c r="BF45" s="691">
        <v>1.2755190000000001</v>
      </c>
      <c r="BG45" s="691">
        <v>0.97171099999999999</v>
      </c>
      <c r="BH45" s="691">
        <v>0.83629450000000005</v>
      </c>
      <c r="BI45" s="691">
        <v>0.80113959999999995</v>
      </c>
      <c r="BJ45" s="691">
        <v>0.81239079999999997</v>
      </c>
      <c r="BK45" s="691">
        <v>0.86921970000000004</v>
      </c>
      <c r="BL45" s="691">
        <v>0.82474369999999997</v>
      </c>
      <c r="BM45" s="691">
        <v>1.0979159999999999</v>
      </c>
      <c r="BN45" s="691">
        <v>1.1994020000000001</v>
      </c>
      <c r="BO45" s="691">
        <v>1.3149850000000001</v>
      </c>
      <c r="BP45" s="691">
        <v>1.4173100000000001</v>
      </c>
      <c r="BQ45" s="691">
        <v>1.486907</v>
      </c>
      <c r="BR45" s="691">
        <v>1.3303670000000001</v>
      </c>
      <c r="BS45" s="691">
        <v>1.0178510000000001</v>
      </c>
      <c r="BT45" s="691">
        <v>0.87773920000000005</v>
      </c>
      <c r="BU45" s="691">
        <v>0.83600410000000003</v>
      </c>
      <c r="BV45" s="691">
        <v>0.84370780000000001</v>
      </c>
    </row>
    <row r="46" spans="1:74" ht="11.1" customHeight="1" x14ac:dyDescent="0.2">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1.4214880000000001</v>
      </c>
      <c r="AZ46" s="690">
        <v>1.324948</v>
      </c>
      <c r="BA46" s="691">
        <v>1.947176</v>
      </c>
      <c r="BB46" s="691">
        <v>1.8503069999999999</v>
      </c>
      <c r="BC46" s="691">
        <v>1.8421810000000001</v>
      </c>
      <c r="BD46" s="691">
        <v>1.5306599999999999</v>
      </c>
      <c r="BE46" s="691">
        <v>1.2352460000000001</v>
      </c>
      <c r="BF46" s="691">
        <v>1.468191</v>
      </c>
      <c r="BG46" s="691">
        <v>1.528348</v>
      </c>
      <c r="BH46" s="691">
        <v>1.6552770000000001</v>
      </c>
      <c r="BI46" s="691">
        <v>1.5857000000000001</v>
      </c>
      <c r="BJ46" s="691">
        <v>1.722351</v>
      </c>
      <c r="BK46" s="691">
        <v>1.5706180000000001</v>
      </c>
      <c r="BL46" s="691">
        <v>1.465273</v>
      </c>
      <c r="BM46" s="691">
        <v>2.1141770000000002</v>
      </c>
      <c r="BN46" s="691">
        <v>2.0845769999999999</v>
      </c>
      <c r="BO46" s="691">
        <v>1.9123650000000001</v>
      </c>
      <c r="BP46" s="691">
        <v>1.757727</v>
      </c>
      <c r="BQ46" s="691">
        <v>1.3567400000000001</v>
      </c>
      <c r="BR46" s="691">
        <v>1.746691</v>
      </c>
      <c r="BS46" s="691">
        <v>1.521517</v>
      </c>
      <c r="BT46" s="691">
        <v>1.9330769999999999</v>
      </c>
      <c r="BU46" s="691">
        <v>1.518338</v>
      </c>
      <c r="BV46" s="691">
        <v>2.0121259999999999</v>
      </c>
    </row>
    <row r="47" spans="1:74" ht="11.1" customHeight="1" x14ac:dyDescent="0.2">
      <c r="A47" s="499" t="s">
        <v>1280</v>
      </c>
      <c r="B47" s="500" t="s">
        <v>1306</v>
      </c>
      <c r="C47" s="690">
        <v>-2.103588E-2</v>
      </c>
      <c r="D47" s="690">
        <v>-8.5587969999999999E-3</v>
      </c>
      <c r="E47" s="690">
        <v>-1.5425744E-2</v>
      </c>
      <c r="F47" s="690">
        <v>3.1951530000000001E-3</v>
      </c>
      <c r="G47" s="690">
        <v>1.4615390000000001E-2</v>
      </c>
      <c r="H47" s="690">
        <v>2.9652300999999999E-2</v>
      </c>
      <c r="I47" s="690">
        <v>2.8464146999999999E-2</v>
      </c>
      <c r="J47" s="690">
        <v>1.8255877E-2</v>
      </c>
      <c r="K47" s="690">
        <v>1.865298E-3</v>
      </c>
      <c r="L47" s="690">
        <v>-1.1164762999999999E-2</v>
      </c>
      <c r="M47" s="690">
        <v>-1.3567304000000001E-2</v>
      </c>
      <c r="N47" s="690">
        <v>-2.5084507999999998E-2</v>
      </c>
      <c r="O47" s="690">
        <v>-6.1024590000000002E-3</v>
      </c>
      <c r="P47" s="690">
        <v>-1.7413274999999999E-2</v>
      </c>
      <c r="Q47" s="690">
        <v>1.0970581E-2</v>
      </c>
      <c r="R47" s="690">
        <v>1.6033035000000001E-2</v>
      </c>
      <c r="S47" s="690">
        <v>2.9562395000000002E-2</v>
      </c>
      <c r="T47" s="690">
        <v>1.8792982E-2</v>
      </c>
      <c r="U47" s="690">
        <v>4.2944706999999999E-2</v>
      </c>
      <c r="V47" s="690">
        <v>4.3978937000000003E-2</v>
      </c>
      <c r="W47" s="690">
        <v>2.0686301000000001E-2</v>
      </c>
      <c r="X47" s="690">
        <v>8.1477430000000007E-3</v>
      </c>
      <c r="Y47" s="690">
        <v>-4.2271629999999999E-3</v>
      </c>
      <c r="Z47" s="690">
        <v>1.8887449000000001E-2</v>
      </c>
      <c r="AA47" s="690">
        <v>-1.2157233E-2</v>
      </c>
      <c r="AB47" s="690">
        <v>3.0645080000000001E-3</v>
      </c>
      <c r="AC47" s="690">
        <v>-3.8944000000000001E-3</v>
      </c>
      <c r="AD47" s="690">
        <v>1.0203369E-2</v>
      </c>
      <c r="AE47" s="690">
        <v>1.7437336000000001E-2</v>
      </c>
      <c r="AF47" s="690">
        <v>2.6167754000000001E-2</v>
      </c>
      <c r="AG47" s="690">
        <v>2.1523753E-2</v>
      </c>
      <c r="AH47" s="690">
        <v>3.4225252999999997E-2</v>
      </c>
      <c r="AI47" s="690">
        <v>7.4713959999999999E-3</v>
      </c>
      <c r="AJ47" s="690">
        <v>-7.6806360000000002E-3</v>
      </c>
      <c r="AK47" s="690">
        <v>-1.525986E-3</v>
      </c>
      <c r="AL47" s="690">
        <v>-9.2257099999999998E-3</v>
      </c>
      <c r="AM47" s="690">
        <v>-1.7629941E-2</v>
      </c>
      <c r="AN47" s="690">
        <v>-7.5004720000000002E-3</v>
      </c>
      <c r="AO47" s="690">
        <v>3.8988719999999998E-3</v>
      </c>
      <c r="AP47" s="690">
        <v>2.1729373999999999E-2</v>
      </c>
      <c r="AQ47" s="690">
        <v>3.1128128000000001E-2</v>
      </c>
      <c r="AR47" s="690">
        <v>4.2911563999999999E-2</v>
      </c>
      <c r="AS47" s="690">
        <v>3.7013401000000001E-2</v>
      </c>
      <c r="AT47" s="690">
        <v>2.3368389E-2</v>
      </c>
      <c r="AU47" s="690">
        <v>1.6742648999999998E-2</v>
      </c>
      <c r="AV47" s="690">
        <v>2.1981639999999998E-3</v>
      </c>
      <c r="AW47" s="690">
        <v>-1.6623687000000002E-2</v>
      </c>
      <c r="AX47" s="690">
        <v>-3.9674020000000001E-3</v>
      </c>
      <c r="AY47" s="690">
        <v>-1.1504E-2</v>
      </c>
      <c r="AZ47" s="690">
        <v>3.8979700000000002E-3</v>
      </c>
      <c r="BA47" s="691">
        <v>1.21931E-2</v>
      </c>
      <c r="BB47" s="691">
        <v>2.1034000000000001E-2</v>
      </c>
      <c r="BC47" s="691">
        <v>3.4847299999999998E-2</v>
      </c>
      <c r="BD47" s="691">
        <v>4.5716100000000003E-2</v>
      </c>
      <c r="BE47" s="691">
        <v>3.7020699999999997E-2</v>
      </c>
      <c r="BF47" s="691">
        <v>3.06932E-2</v>
      </c>
      <c r="BG47" s="691">
        <v>2.37354E-2</v>
      </c>
      <c r="BH47" s="691">
        <v>4.1976000000000001E-3</v>
      </c>
      <c r="BI47" s="691">
        <v>-7.8121800000000002E-3</v>
      </c>
      <c r="BJ47" s="691">
        <v>5.7090500000000002E-3</v>
      </c>
      <c r="BK47" s="691">
        <v>-1.7779799999999998E-2</v>
      </c>
      <c r="BL47" s="691">
        <v>-2.2031099999999999E-3</v>
      </c>
      <c r="BM47" s="691">
        <v>4.34001E-3</v>
      </c>
      <c r="BN47" s="691">
        <v>1.2477500000000001E-2</v>
      </c>
      <c r="BO47" s="691">
        <v>2.4013199999999998E-2</v>
      </c>
      <c r="BP47" s="691">
        <v>4.0156900000000002E-2</v>
      </c>
      <c r="BQ47" s="691">
        <v>3.52781E-2</v>
      </c>
      <c r="BR47" s="691">
        <v>2.6788699999999999E-2</v>
      </c>
      <c r="BS47" s="691">
        <v>1.9618500000000001E-2</v>
      </c>
      <c r="BT47" s="691">
        <v>6.31272E-4</v>
      </c>
      <c r="BU47" s="691">
        <v>-1.28235E-2</v>
      </c>
      <c r="BV47" s="691">
        <v>-3.9025800000000001E-3</v>
      </c>
    </row>
    <row r="48" spans="1:74" ht="11.1" customHeight="1" x14ac:dyDescent="0.2">
      <c r="A48" s="499" t="s">
        <v>1281</v>
      </c>
      <c r="B48" s="500" t="s">
        <v>1206</v>
      </c>
      <c r="C48" s="690">
        <v>10.256030428000001</v>
      </c>
      <c r="D48" s="690">
        <v>9.0794399919999993</v>
      </c>
      <c r="E48" s="690">
        <v>10.050872976999999</v>
      </c>
      <c r="F48" s="690">
        <v>9.7649478349999992</v>
      </c>
      <c r="G48" s="690">
        <v>11.509418158000001</v>
      </c>
      <c r="H48" s="690">
        <v>13.229136325000001</v>
      </c>
      <c r="I48" s="690">
        <v>15.706264914</v>
      </c>
      <c r="J48" s="690">
        <v>15.873501888</v>
      </c>
      <c r="K48" s="690">
        <v>14.434539885</v>
      </c>
      <c r="L48" s="690">
        <v>12.179206902000001</v>
      </c>
      <c r="M48" s="690">
        <v>11.094498680999999</v>
      </c>
      <c r="N48" s="690">
        <v>12.417568961000001</v>
      </c>
      <c r="O48" s="690">
        <v>11.883294138</v>
      </c>
      <c r="P48" s="690">
        <v>11.424872402</v>
      </c>
      <c r="Q48" s="690">
        <v>11.091229605000001</v>
      </c>
      <c r="R48" s="690">
        <v>10.631374521</v>
      </c>
      <c r="S48" s="690">
        <v>11.422413048999999</v>
      </c>
      <c r="T48" s="690">
        <v>13.871796572999999</v>
      </c>
      <c r="U48" s="690">
        <v>16.102428700000001</v>
      </c>
      <c r="V48" s="690">
        <v>16.254287604999998</v>
      </c>
      <c r="W48" s="690">
        <v>14.331198209</v>
      </c>
      <c r="X48" s="690">
        <v>12.204275817999999</v>
      </c>
      <c r="Y48" s="690">
        <v>10.387168517999999</v>
      </c>
      <c r="Z48" s="690">
        <v>11.818762791999999</v>
      </c>
      <c r="AA48" s="690">
        <v>11.465413529999999</v>
      </c>
      <c r="AB48" s="690">
        <v>9.9579416070000004</v>
      </c>
      <c r="AC48" s="690">
        <v>9.6519100590000004</v>
      </c>
      <c r="AD48" s="690">
        <v>9.7423307490000006</v>
      </c>
      <c r="AE48" s="690">
        <v>12.329542524000001</v>
      </c>
      <c r="AF48" s="690">
        <v>13.444231006000001</v>
      </c>
      <c r="AG48" s="690">
        <v>15.216111535</v>
      </c>
      <c r="AH48" s="690">
        <v>15.421826308</v>
      </c>
      <c r="AI48" s="690">
        <v>14.014585193</v>
      </c>
      <c r="AJ48" s="690">
        <v>11.986931585000001</v>
      </c>
      <c r="AK48" s="690">
        <v>10.015476432</v>
      </c>
      <c r="AL48" s="690">
        <v>11.732592971000001</v>
      </c>
      <c r="AM48" s="690">
        <v>11.455451058</v>
      </c>
      <c r="AN48" s="690">
        <v>8.8946921000000003</v>
      </c>
      <c r="AO48" s="690">
        <v>10.079249604999999</v>
      </c>
      <c r="AP48" s="690">
        <v>10.109209959999999</v>
      </c>
      <c r="AQ48" s="690">
        <v>11.384721130000001</v>
      </c>
      <c r="AR48" s="690">
        <v>14.167357384000001</v>
      </c>
      <c r="AS48" s="690">
        <v>15.058436108</v>
      </c>
      <c r="AT48" s="690">
        <v>15.069241591000001</v>
      </c>
      <c r="AU48" s="690">
        <v>13.261144601</v>
      </c>
      <c r="AV48" s="690">
        <v>11.185287113999999</v>
      </c>
      <c r="AW48" s="690">
        <v>9.9167786489999994</v>
      </c>
      <c r="AX48" s="690">
        <v>11.545000384</v>
      </c>
      <c r="AY48" s="690">
        <v>10.98685</v>
      </c>
      <c r="AZ48" s="690">
        <v>9.9793090000000007</v>
      </c>
      <c r="BA48" s="691">
        <v>8.9233720000000005</v>
      </c>
      <c r="BB48" s="691">
        <v>9.0162879999999994</v>
      </c>
      <c r="BC48" s="691">
        <v>10.539949999999999</v>
      </c>
      <c r="BD48" s="691">
        <v>12.89057</v>
      </c>
      <c r="BE48" s="691">
        <v>14.80137</v>
      </c>
      <c r="BF48" s="691">
        <v>14.88184</v>
      </c>
      <c r="BG48" s="691">
        <v>12.80456</v>
      </c>
      <c r="BH48" s="691">
        <v>10.01925</v>
      </c>
      <c r="BI48" s="691">
        <v>9.7384979999999999</v>
      </c>
      <c r="BJ48" s="691">
        <v>10.53304</v>
      </c>
      <c r="BK48" s="691">
        <v>9.7551950000000005</v>
      </c>
      <c r="BL48" s="691">
        <v>8.5327450000000002</v>
      </c>
      <c r="BM48" s="691">
        <v>8.9233790000000006</v>
      </c>
      <c r="BN48" s="691">
        <v>8.5645690000000005</v>
      </c>
      <c r="BO48" s="691">
        <v>10.12237</v>
      </c>
      <c r="BP48" s="691">
        <v>12.701180000000001</v>
      </c>
      <c r="BQ48" s="691">
        <v>14.42606</v>
      </c>
      <c r="BR48" s="691">
        <v>14.53448</v>
      </c>
      <c r="BS48" s="691">
        <v>12.44511</v>
      </c>
      <c r="BT48" s="691">
        <v>9.8650300000000009</v>
      </c>
      <c r="BU48" s="691">
        <v>9.6396739999999994</v>
      </c>
      <c r="BV48" s="691">
        <v>10.2796</v>
      </c>
    </row>
    <row r="49" spans="1:74" ht="11.1" customHeight="1" x14ac:dyDescent="0.2">
      <c r="A49" s="499" t="s">
        <v>1282</v>
      </c>
      <c r="B49" s="500" t="s">
        <v>1307</v>
      </c>
      <c r="C49" s="690">
        <v>7.4474547073000004</v>
      </c>
      <c r="D49" s="690">
        <v>6.8452364895000004</v>
      </c>
      <c r="E49" s="690">
        <v>7.3293126198999996</v>
      </c>
      <c r="F49" s="690">
        <v>7.8442394775000004</v>
      </c>
      <c r="G49" s="690">
        <v>9.2012431048999996</v>
      </c>
      <c r="H49" s="690">
        <v>10.705120568</v>
      </c>
      <c r="I49" s="690">
        <v>12.197687916</v>
      </c>
      <c r="J49" s="690">
        <v>11.948013072</v>
      </c>
      <c r="K49" s="690">
        <v>10.752809259999999</v>
      </c>
      <c r="L49" s="690">
        <v>5.9878373467000001</v>
      </c>
      <c r="M49" s="690">
        <v>5.5666173024000001</v>
      </c>
      <c r="N49" s="690">
        <v>5.9985656250000003</v>
      </c>
      <c r="O49" s="690">
        <v>7.2782075644999997</v>
      </c>
      <c r="P49" s="690">
        <v>6.6328423132000003</v>
      </c>
      <c r="Q49" s="690">
        <v>6.7325621161000004</v>
      </c>
      <c r="R49" s="690">
        <v>6.8542387365000002</v>
      </c>
      <c r="S49" s="690">
        <v>7.4128407395</v>
      </c>
      <c r="T49" s="690">
        <v>9.4806516351999992</v>
      </c>
      <c r="U49" s="690">
        <v>11.516596828000001</v>
      </c>
      <c r="V49" s="690">
        <v>11.723690102999999</v>
      </c>
      <c r="W49" s="690">
        <v>9.4664203334000003</v>
      </c>
      <c r="X49" s="690">
        <v>7.2759752687999999</v>
      </c>
      <c r="Y49" s="690">
        <v>6.4558110906000001</v>
      </c>
      <c r="Z49" s="690">
        <v>7.1170317476999996</v>
      </c>
      <c r="AA49" s="690">
        <v>7.1494099999999996</v>
      </c>
      <c r="AB49" s="690">
        <v>6.6353689999999999</v>
      </c>
      <c r="AC49" s="690">
        <v>6.939311</v>
      </c>
      <c r="AD49" s="690">
        <v>6.3408049999999996</v>
      </c>
      <c r="AE49" s="690">
        <v>8.5188609999999994</v>
      </c>
      <c r="AF49" s="690">
        <v>9.6060839999999992</v>
      </c>
      <c r="AG49" s="690">
        <v>12.2224</v>
      </c>
      <c r="AH49" s="690">
        <v>12.6357</v>
      </c>
      <c r="AI49" s="690">
        <v>9.5975509999999993</v>
      </c>
      <c r="AJ49" s="690">
        <v>7.5033690000000002</v>
      </c>
      <c r="AK49" s="690">
        <v>5.957827</v>
      </c>
      <c r="AL49" s="690">
        <v>7.2269600000000001</v>
      </c>
      <c r="AM49" s="690">
        <v>7.1129920000000002</v>
      </c>
      <c r="AN49" s="690">
        <v>6.2086870000000003</v>
      </c>
      <c r="AO49" s="690">
        <v>6.3830720000000003</v>
      </c>
      <c r="AP49" s="690">
        <v>6.6193059999999999</v>
      </c>
      <c r="AQ49" s="690">
        <v>8.3571109999999997</v>
      </c>
      <c r="AR49" s="690">
        <v>10.849119999999999</v>
      </c>
      <c r="AS49" s="690">
        <v>11.97458</v>
      </c>
      <c r="AT49" s="690">
        <v>10.742279999999999</v>
      </c>
      <c r="AU49" s="690">
        <v>9.2660470000000004</v>
      </c>
      <c r="AV49" s="690">
        <v>7.4103399999999997</v>
      </c>
      <c r="AW49" s="690">
        <v>6.1659100000000002</v>
      </c>
      <c r="AX49" s="690">
        <v>7.1436719999999996</v>
      </c>
      <c r="AY49" s="690">
        <v>7.9534157563000001</v>
      </c>
      <c r="AZ49" s="690">
        <v>7.0000184835999999</v>
      </c>
      <c r="BA49" s="691">
        <v>7.0357349999999999</v>
      </c>
      <c r="BB49" s="691">
        <v>6.8223050000000001</v>
      </c>
      <c r="BC49" s="691">
        <v>8.4200409999999994</v>
      </c>
      <c r="BD49" s="691">
        <v>10.5731</v>
      </c>
      <c r="BE49" s="691">
        <v>11.94952</v>
      </c>
      <c r="BF49" s="691">
        <v>11.697749999999999</v>
      </c>
      <c r="BG49" s="691">
        <v>9.8969380000000005</v>
      </c>
      <c r="BH49" s="691">
        <v>7.7691939999999997</v>
      </c>
      <c r="BI49" s="691">
        <v>6.673635</v>
      </c>
      <c r="BJ49" s="691">
        <v>7.3678319999999999</v>
      </c>
      <c r="BK49" s="691">
        <v>7.3646330000000004</v>
      </c>
      <c r="BL49" s="691">
        <v>6.5725819999999997</v>
      </c>
      <c r="BM49" s="691">
        <v>7.0514549999999998</v>
      </c>
      <c r="BN49" s="691">
        <v>6.7987260000000003</v>
      </c>
      <c r="BO49" s="691">
        <v>8.3872490000000006</v>
      </c>
      <c r="BP49" s="691">
        <v>10.59962</v>
      </c>
      <c r="BQ49" s="691">
        <v>11.97794</v>
      </c>
      <c r="BR49" s="691">
        <v>11.71416</v>
      </c>
      <c r="BS49" s="691">
        <v>9.887969</v>
      </c>
      <c r="BT49" s="691">
        <v>7.721724</v>
      </c>
      <c r="BU49" s="691">
        <v>6.6203849999999997</v>
      </c>
      <c r="BV49" s="691">
        <v>7.3366030000000002</v>
      </c>
    </row>
    <row r="50" spans="1:74" ht="11.1" customHeight="1" x14ac:dyDescent="0.2">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1284</v>
      </c>
      <c r="B51" s="500" t="s">
        <v>82</v>
      </c>
      <c r="C51" s="690">
        <v>6.0815598150000003</v>
      </c>
      <c r="D51" s="690">
        <v>5.3935456970000004</v>
      </c>
      <c r="E51" s="690">
        <v>5.6200947010000002</v>
      </c>
      <c r="F51" s="690">
        <v>3.9610822990000001</v>
      </c>
      <c r="G51" s="690">
        <v>3.427436948</v>
      </c>
      <c r="H51" s="690">
        <v>5.1852411490000003</v>
      </c>
      <c r="I51" s="690">
        <v>10.189409554999999</v>
      </c>
      <c r="J51" s="690">
        <v>9.2886759059999999</v>
      </c>
      <c r="K51" s="690">
        <v>7.0987406819999999</v>
      </c>
      <c r="L51" s="690">
        <v>7.8697281989999999</v>
      </c>
      <c r="M51" s="690">
        <v>7.3497926720000004</v>
      </c>
      <c r="N51" s="690">
        <v>7.1239194570000004</v>
      </c>
      <c r="O51" s="690">
        <v>6.5820305399999999</v>
      </c>
      <c r="P51" s="690">
        <v>6.1113363390000002</v>
      </c>
      <c r="Q51" s="690">
        <v>5.2708341570000004</v>
      </c>
      <c r="R51" s="690">
        <v>3.3075615319999998</v>
      </c>
      <c r="S51" s="690">
        <v>2.8056858610000002</v>
      </c>
      <c r="T51" s="690">
        <v>4.067518636</v>
      </c>
      <c r="U51" s="690">
        <v>7.1176731760000003</v>
      </c>
      <c r="V51" s="690">
        <v>8.5961079869999999</v>
      </c>
      <c r="W51" s="690">
        <v>7.4187724859999999</v>
      </c>
      <c r="X51" s="690">
        <v>7.6325164269999997</v>
      </c>
      <c r="Y51" s="690">
        <v>7.5109244459999998</v>
      </c>
      <c r="Z51" s="690">
        <v>7.6950330139999998</v>
      </c>
      <c r="AA51" s="690">
        <v>5.8238759069999997</v>
      </c>
      <c r="AB51" s="690">
        <v>5.219671398</v>
      </c>
      <c r="AC51" s="690">
        <v>5.9628974919999997</v>
      </c>
      <c r="AD51" s="690">
        <v>3.9134184379999999</v>
      </c>
      <c r="AE51" s="690">
        <v>3.5324324919999999</v>
      </c>
      <c r="AF51" s="690">
        <v>5.2869643049999997</v>
      </c>
      <c r="AG51" s="690">
        <v>7.767195353</v>
      </c>
      <c r="AH51" s="690">
        <v>10.174844568999999</v>
      </c>
      <c r="AI51" s="690">
        <v>8.6001503820000007</v>
      </c>
      <c r="AJ51" s="690">
        <v>9.1587770190000004</v>
      </c>
      <c r="AK51" s="690">
        <v>6.9220735099999997</v>
      </c>
      <c r="AL51" s="690">
        <v>7.668547684</v>
      </c>
      <c r="AM51" s="690">
        <v>5.8983810019999998</v>
      </c>
      <c r="AN51" s="690">
        <v>5.1018802970000001</v>
      </c>
      <c r="AO51" s="690">
        <v>5.5270522379999996</v>
      </c>
      <c r="AP51" s="690">
        <v>5.1422411300000004</v>
      </c>
      <c r="AQ51" s="690">
        <v>4.9267430760000002</v>
      </c>
      <c r="AR51" s="690">
        <v>7.4162928859999999</v>
      </c>
      <c r="AS51" s="690">
        <v>11.064157637999999</v>
      </c>
      <c r="AT51" s="690">
        <v>9.6860865619999998</v>
      </c>
      <c r="AU51" s="690">
        <v>8.0082542970000006</v>
      </c>
      <c r="AV51" s="690">
        <v>7.3470206339999997</v>
      </c>
      <c r="AW51" s="690">
        <v>6.729002693</v>
      </c>
      <c r="AX51" s="690">
        <v>6.9585941809999996</v>
      </c>
      <c r="AY51" s="690">
        <v>7.568117</v>
      </c>
      <c r="AZ51" s="690">
        <v>5.8252269999999999</v>
      </c>
      <c r="BA51" s="691">
        <v>4.5964520000000002</v>
      </c>
      <c r="BB51" s="691">
        <v>3.0649310000000001</v>
      </c>
      <c r="BC51" s="691">
        <v>3.254324</v>
      </c>
      <c r="BD51" s="691">
        <v>6.1828810000000001</v>
      </c>
      <c r="BE51" s="691">
        <v>8.8576069999999998</v>
      </c>
      <c r="BF51" s="691">
        <v>9.2664340000000003</v>
      </c>
      <c r="BG51" s="691">
        <v>7.9212850000000001</v>
      </c>
      <c r="BH51" s="691">
        <v>7.2460779999999998</v>
      </c>
      <c r="BI51" s="691">
        <v>6.0987429999999998</v>
      </c>
      <c r="BJ51" s="691">
        <v>6.5519259999999999</v>
      </c>
      <c r="BK51" s="691">
        <v>6.4029769999999999</v>
      </c>
      <c r="BL51" s="691">
        <v>4.9704110000000004</v>
      </c>
      <c r="BM51" s="691">
        <v>4.3390700000000004</v>
      </c>
      <c r="BN51" s="691">
        <v>2.6739820000000001</v>
      </c>
      <c r="BO51" s="691">
        <v>2.8218830000000001</v>
      </c>
      <c r="BP51" s="691">
        <v>5.6160870000000003</v>
      </c>
      <c r="BQ51" s="691">
        <v>8.3731950000000008</v>
      </c>
      <c r="BR51" s="691">
        <v>8.628069</v>
      </c>
      <c r="BS51" s="691">
        <v>7.2322050000000004</v>
      </c>
      <c r="BT51" s="691">
        <v>6.2727329999999997</v>
      </c>
      <c r="BU51" s="691">
        <v>5.545261</v>
      </c>
      <c r="BV51" s="691">
        <v>6.0272009999999998</v>
      </c>
    </row>
    <row r="52" spans="1:74" ht="11.1" customHeight="1" x14ac:dyDescent="0.2">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0.53937270000000004</v>
      </c>
      <c r="AZ52" s="690">
        <v>0.97182590000000002</v>
      </c>
      <c r="BA52" s="691">
        <v>0.4836589</v>
      </c>
      <c r="BB52" s="691">
        <v>0.18137819999999999</v>
      </c>
      <c r="BC52" s="691">
        <v>0.49453029999999998</v>
      </c>
      <c r="BD52" s="691">
        <v>0.56650230000000001</v>
      </c>
      <c r="BE52" s="691">
        <v>0.70531960000000005</v>
      </c>
      <c r="BF52" s="691">
        <v>0.72269130000000004</v>
      </c>
      <c r="BG52" s="691">
        <v>0.6889419</v>
      </c>
      <c r="BH52" s="691">
        <v>0.68657599999999996</v>
      </c>
      <c r="BI52" s="691">
        <v>0.56064539999999996</v>
      </c>
      <c r="BJ52" s="691">
        <v>0.53203860000000003</v>
      </c>
      <c r="BK52" s="691">
        <v>0.56990459999999998</v>
      </c>
      <c r="BL52" s="691">
        <v>1.0029969999999999</v>
      </c>
      <c r="BM52" s="691">
        <v>0.48826130000000001</v>
      </c>
      <c r="BN52" s="691">
        <v>0.17992050000000001</v>
      </c>
      <c r="BO52" s="691">
        <v>0.37572240000000001</v>
      </c>
      <c r="BP52" s="691">
        <v>0.56225259999999999</v>
      </c>
      <c r="BQ52" s="691">
        <v>0.71729080000000001</v>
      </c>
      <c r="BR52" s="691">
        <v>0.74242719999999995</v>
      </c>
      <c r="BS52" s="691">
        <v>0.69547999999999999</v>
      </c>
      <c r="BT52" s="691">
        <v>0.69683430000000002</v>
      </c>
      <c r="BU52" s="691">
        <v>0.57354819999999995</v>
      </c>
      <c r="BV52" s="691">
        <v>0.55254270000000005</v>
      </c>
    </row>
    <row r="53" spans="1:74" ht="11.1" customHeight="1" x14ac:dyDescent="0.2">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1.7119</v>
      </c>
      <c r="AZ53" s="690">
        <v>1.5150999999999999</v>
      </c>
      <c r="BA53" s="691">
        <v>1.5874299999999999</v>
      </c>
      <c r="BB53" s="691">
        <v>0.79776999999999998</v>
      </c>
      <c r="BC53" s="691">
        <v>1.52193</v>
      </c>
      <c r="BD53" s="691">
        <v>1.5362199999999999</v>
      </c>
      <c r="BE53" s="691">
        <v>1.5874299999999999</v>
      </c>
      <c r="BF53" s="691">
        <v>1.5874299999999999</v>
      </c>
      <c r="BG53" s="691">
        <v>1.24743</v>
      </c>
      <c r="BH53" s="691">
        <v>0.85658999999999996</v>
      </c>
      <c r="BI53" s="691">
        <v>1.5362199999999999</v>
      </c>
      <c r="BJ53" s="691">
        <v>1.5874299999999999</v>
      </c>
      <c r="BK53" s="691">
        <v>1.5874299999999999</v>
      </c>
      <c r="BL53" s="691">
        <v>1.43381</v>
      </c>
      <c r="BM53" s="691">
        <v>1.5874299999999999</v>
      </c>
      <c r="BN53" s="691">
        <v>1.5362199999999999</v>
      </c>
      <c r="BO53" s="691">
        <v>1.5874299999999999</v>
      </c>
      <c r="BP53" s="691">
        <v>1.5362199999999999</v>
      </c>
      <c r="BQ53" s="691">
        <v>1.5874299999999999</v>
      </c>
      <c r="BR53" s="691">
        <v>1.5874299999999999</v>
      </c>
      <c r="BS53" s="691">
        <v>1.5362199999999999</v>
      </c>
      <c r="BT53" s="691">
        <v>1.5874299999999999</v>
      </c>
      <c r="BU53" s="691">
        <v>1.5362199999999999</v>
      </c>
      <c r="BV53" s="691">
        <v>1.5874299999999999</v>
      </c>
    </row>
    <row r="54" spans="1:74" ht="11.1" customHeight="1" x14ac:dyDescent="0.2">
      <c r="A54" s="499" t="s">
        <v>1287</v>
      </c>
      <c r="B54" s="502" t="s">
        <v>1202</v>
      </c>
      <c r="C54" s="690">
        <v>1.3677004159999999</v>
      </c>
      <c r="D54" s="690">
        <v>0.957986962</v>
      </c>
      <c r="E54" s="690">
        <v>1.595882829</v>
      </c>
      <c r="F54" s="690">
        <v>2.8216664969999998</v>
      </c>
      <c r="G54" s="690">
        <v>2.5414341569999999</v>
      </c>
      <c r="H54" s="690">
        <v>2.2840560280000002</v>
      </c>
      <c r="I54" s="690">
        <v>2.530731351</v>
      </c>
      <c r="J54" s="690">
        <v>2.332220521</v>
      </c>
      <c r="K54" s="690">
        <v>1.9215838869999999</v>
      </c>
      <c r="L54" s="690">
        <v>1.1772934770000001</v>
      </c>
      <c r="M54" s="690">
        <v>0.98153196200000004</v>
      </c>
      <c r="N54" s="690">
        <v>1.267773043</v>
      </c>
      <c r="O54" s="690">
        <v>1.3062660699999999</v>
      </c>
      <c r="P54" s="690">
        <v>1.958697702</v>
      </c>
      <c r="Q54" s="690">
        <v>3.5659731140000002</v>
      </c>
      <c r="R54" s="690">
        <v>3.8692946579999998</v>
      </c>
      <c r="S54" s="690">
        <v>4.0039278459999998</v>
      </c>
      <c r="T54" s="690">
        <v>3.8604443310000001</v>
      </c>
      <c r="U54" s="690">
        <v>3.5367601180000001</v>
      </c>
      <c r="V54" s="690">
        <v>3.1588426639999998</v>
      </c>
      <c r="W54" s="690">
        <v>2.362714338</v>
      </c>
      <c r="X54" s="690">
        <v>1.746337496</v>
      </c>
      <c r="Y54" s="690">
        <v>1.372489667</v>
      </c>
      <c r="Z54" s="690">
        <v>1.6789716859999999</v>
      </c>
      <c r="AA54" s="690">
        <v>1.329610535</v>
      </c>
      <c r="AB54" s="690">
        <v>0.93682565299999998</v>
      </c>
      <c r="AC54" s="690">
        <v>0.89175753000000002</v>
      </c>
      <c r="AD54" s="690">
        <v>1.4673945399999999</v>
      </c>
      <c r="AE54" s="690">
        <v>2.0944300079999998</v>
      </c>
      <c r="AF54" s="690">
        <v>1.836431165</v>
      </c>
      <c r="AG54" s="690">
        <v>1.9445556100000001</v>
      </c>
      <c r="AH54" s="690">
        <v>2.0478282069999998</v>
      </c>
      <c r="AI54" s="690">
        <v>1.31103144</v>
      </c>
      <c r="AJ54" s="690">
        <v>1.129716113</v>
      </c>
      <c r="AK54" s="690">
        <v>0.88504012600000004</v>
      </c>
      <c r="AL54" s="690">
        <v>0.71446110799999996</v>
      </c>
      <c r="AM54" s="690">
        <v>0.56552014799999994</v>
      </c>
      <c r="AN54" s="690">
        <v>0.62823856</v>
      </c>
      <c r="AO54" s="690">
        <v>0.76266064899999997</v>
      </c>
      <c r="AP54" s="690">
        <v>0.976601991</v>
      </c>
      <c r="AQ54" s="690">
        <v>1.117770597</v>
      </c>
      <c r="AR54" s="690">
        <v>1.0896073909999999</v>
      </c>
      <c r="AS54" s="690">
        <v>1.331969639</v>
      </c>
      <c r="AT54" s="690">
        <v>1.206171898</v>
      </c>
      <c r="AU54" s="690">
        <v>1.1875649530000001</v>
      </c>
      <c r="AV54" s="690">
        <v>0.90979248599999996</v>
      </c>
      <c r="AW54" s="690">
        <v>0.69319136599999998</v>
      </c>
      <c r="AX54" s="690">
        <v>0.75546401799999996</v>
      </c>
      <c r="AY54" s="690">
        <v>0.84308450000000001</v>
      </c>
      <c r="AZ54" s="690">
        <v>0.82630619999999999</v>
      </c>
      <c r="BA54" s="691">
        <v>1.4038470000000001</v>
      </c>
      <c r="BB54" s="691">
        <v>1.8662000000000001</v>
      </c>
      <c r="BC54" s="691">
        <v>2.2903859999999998</v>
      </c>
      <c r="BD54" s="691">
        <v>2.2411020000000001</v>
      </c>
      <c r="BE54" s="691">
        <v>2.3247399999999998</v>
      </c>
      <c r="BF54" s="691">
        <v>2.0112040000000002</v>
      </c>
      <c r="BG54" s="691">
        <v>1.4998990000000001</v>
      </c>
      <c r="BH54" s="691">
        <v>0.99284519999999998</v>
      </c>
      <c r="BI54" s="691">
        <v>0.87040050000000002</v>
      </c>
      <c r="BJ54" s="691">
        <v>1.132749</v>
      </c>
      <c r="BK54" s="691">
        <v>1.227616</v>
      </c>
      <c r="BL54" s="691">
        <v>1.1577740000000001</v>
      </c>
      <c r="BM54" s="691">
        <v>1.7737560000000001</v>
      </c>
      <c r="BN54" s="691">
        <v>2.2238730000000002</v>
      </c>
      <c r="BO54" s="691">
        <v>2.6567419999999999</v>
      </c>
      <c r="BP54" s="691">
        <v>2.582554</v>
      </c>
      <c r="BQ54" s="691">
        <v>2.655837</v>
      </c>
      <c r="BR54" s="691">
        <v>2.3168880000000001</v>
      </c>
      <c r="BS54" s="691">
        <v>1.7626729999999999</v>
      </c>
      <c r="BT54" s="691">
        <v>1.228588</v>
      </c>
      <c r="BU54" s="691">
        <v>1.07724</v>
      </c>
      <c r="BV54" s="691">
        <v>1.3429219999999999</v>
      </c>
    </row>
    <row r="55" spans="1:74" ht="11.1" customHeight="1" x14ac:dyDescent="0.2">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5.287261</v>
      </c>
      <c r="AZ55" s="690">
        <v>5.1273799999999996</v>
      </c>
      <c r="BA55" s="691">
        <v>6.5501310000000004</v>
      </c>
      <c r="BB55" s="691">
        <v>7.1178749999999997</v>
      </c>
      <c r="BC55" s="691">
        <v>7.8467130000000003</v>
      </c>
      <c r="BD55" s="691">
        <v>7.2168749999999999</v>
      </c>
      <c r="BE55" s="691">
        <v>6.9381250000000003</v>
      </c>
      <c r="BF55" s="691">
        <v>7.1116380000000001</v>
      </c>
      <c r="BG55" s="691">
        <v>6.2767200000000001</v>
      </c>
      <c r="BH55" s="691">
        <v>6.0444389999999997</v>
      </c>
      <c r="BI55" s="691">
        <v>5.1399220000000003</v>
      </c>
      <c r="BJ55" s="691">
        <v>5.0085699999999997</v>
      </c>
      <c r="BK55" s="691">
        <v>5.957611</v>
      </c>
      <c r="BL55" s="691">
        <v>5.6153789999999999</v>
      </c>
      <c r="BM55" s="691">
        <v>7.1322140000000003</v>
      </c>
      <c r="BN55" s="691">
        <v>7.6101710000000002</v>
      </c>
      <c r="BO55" s="691">
        <v>8.5888439999999999</v>
      </c>
      <c r="BP55" s="691">
        <v>8.0065650000000002</v>
      </c>
      <c r="BQ55" s="691">
        <v>7.8897170000000001</v>
      </c>
      <c r="BR55" s="691">
        <v>8.1604340000000004</v>
      </c>
      <c r="BS55" s="691">
        <v>7.2239040000000001</v>
      </c>
      <c r="BT55" s="691">
        <v>7.1896500000000003</v>
      </c>
      <c r="BU55" s="691">
        <v>5.8975200000000001</v>
      </c>
      <c r="BV55" s="691">
        <v>5.7486059999999997</v>
      </c>
    </row>
    <row r="56" spans="1:74" ht="11.1" customHeight="1" x14ac:dyDescent="0.2">
      <c r="A56" s="499" t="s">
        <v>1289</v>
      </c>
      <c r="B56" s="500" t="s">
        <v>1306</v>
      </c>
      <c r="C56" s="690">
        <v>-2.2035538E-2</v>
      </c>
      <c r="D56" s="690">
        <v>7.2483505000000004E-2</v>
      </c>
      <c r="E56" s="690">
        <v>-9.8904097999999996E-2</v>
      </c>
      <c r="F56" s="690">
        <v>-2.0505504000000001E-2</v>
      </c>
      <c r="G56" s="690">
        <v>3.4192164999999997E-2</v>
      </c>
      <c r="H56" s="690">
        <v>0.12929428400000001</v>
      </c>
      <c r="I56" s="690">
        <v>0.105792806</v>
      </c>
      <c r="J56" s="690">
        <v>-7.8722519999999997E-3</v>
      </c>
      <c r="K56" s="690">
        <v>2.5164167000000001E-2</v>
      </c>
      <c r="L56" s="690">
        <v>-1.5424190000000001E-2</v>
      </c>
      <c r="M56" s="690">
        <v>3.4315536000000001E-2</v>
      </c>
      <c r="N56" s="690">
        <v>-0.124204888</v>
      </c>
      <c r="O56" s="690">
        <v>-7.3991524000000003E-2</v>
      </c>
      <c r="P56" s="690">
        <v>-6.2892476000000003E-2</v>
      </c>
      <c r="Q56" s="690">
        <v>-3.1380076999999999E-2</v>
      </c>
      <c r="R56" s="690">
        <v>0.112312993</v>
      </c>
      <c r="S56" s="690">
        <v>2.6714870000000002E-2</v>
      </c>
      <c r="T56" s="690">
        <v>7.0629178000000001E-2</v>
      </c>
      <c r="U56" s="690">
        <v>6.1928955000000001E-2</v>
      </c>
      <c r="V56" s="690">
        <v>0.11859766400000001</v>
      </c>
      <c r="W56" s="690">
        <v>2.1925684000000001E-2</v>
      </c>
      <c r="X56" s="690">
        <v>0.102740361</v>
      </c>
      <c r="Y56" s="690">
        <v>-2.477066E-2</v>
      </c>
      <c r="Z56" s="690">
        <v>-7.6797626999999993E-2</v>
      </c>
      <c r="AA56" s="690">
        <v>-2.9806428999999999E-2</v>
      </c>
      <c r="AB56" s="690">
        <v>2.2924083000000001E-2</v>
      </c>
      <c r="AC56" s="690">
        <v>-2.8611569E-2</v>
      </c>
      <c r="AD56" s="690">
        <v>-2.3365014E-2</v>
      </c>
      <c r="AE56" s="690">
        <v>1.2332683000000001E-2</v>
      </c>
      <c r="AF56" s="690">
        <v>6.2986486999999994E-2</v>
      </c>
      <c r="AG56" s="690">
        <v>9.4614383999999996E-2</v>
      </c>
      <c r="AH56" s="690">
        <v>1.4345556000000001E-2</v>
      </c>
      <c r="AI56" s="690">
        <v>2.2469431000000002E-2</v>
      </c>
      <c r="AJ56" s="690">
        <v>4.6680690000000004E-3</v>
      </c>
      <c r="AK56" s="690">
        <v>1.6741578E-2</v>
      </c>
      <c r="AL56" s="690">
        <v>4.1794820000000003E-2</v>
      </c>
      <c r="AM56" s="690">
        <v>-2.7589120000000001E-3</v>
      </c>
      <c r="AN56" s="690">
        <v>-5.0181827999999998E-2</v>
      </c>
      <c r="AO56" s="690">
        <v>9.2366719999999996E-3</v>
      </c>
      <c r="AP56" s="690">
        <v>-1.8251863E-2</v>
      </c>
      <c r="AQ56" s="690">
        <v>-7.5103360999999993E-2</v>
      </c>
      <c r="AR56" s="690">
        <v>7.6388330000000003E-3</v>
      </c>
      <c r="AS56" s="690">
        <v>-3.0234773999999999E-2</v>
      </c>
      <c r="AT56" s="690">
        <v>-1.1408168E-2</v>
      </c>
      <c r="AU56" s="690">
        <v>5.1077725999999997E-2</v>
      </c>
      <c r="AV56" s="690">
        <v>-2.9817597000000001E-2</v>
      </c>
      <c r="AW56" s="690">
        <v>-5.0855550999999999E-2</v>
      </c>
      <c r="AX56" s="690">
        <v>1.6646299999999999E-2</v>
      </c>
      <c r="AY56" s="690">
        <v>3.41734E-2</v>
      </c>
      <c r="AZ56" s="690">
        <v>-1.43158E-2</v>
      </c>
      <c r="BA56" s="691">
        <v>7.9985799999999996E-2</v>
      </c>
      <c r="BB56" s="691">
        <v>2.6548800000000001E-2</v>
      </c>
      <c r="BC56" s="691">
        <v>-0.234569</v>
      </c>
      <c r="BD56" s="691">
        <v>8.3051799999999995E-2</v>
      </c>
      <c r="BE56" s="691">
        <v>-9.5508599999999999E-2</v>
      </c>
      <c r="BF56" s="691">
        <v>-6.6582199999999994E-2</v>
      </c>
      <c r="BG56" s="691">
        <v>3.8997700000000003E-2</v>
      </c>
      <c r="BH56" s="691">
        <v>-4.2812700000000002E-3</v>
      </c>
      <c r="BI56" s="691">
        <v>-1.6720499999999999E-2</v>
      </c>
      <c r="BJ56" s="691">
        <v>6.9748299999999999E-2</v>
      </c>
      <c r="BK56" s="691">
        <v>6.0209199999999997E-2</v>
      </c>
      <c r="BL56" s="691">
        <v>9.9081199999999994E-3</v>
      </c>
      <c r="BM56" s="691">
        <v>0.14631060000000001</v>
      </c>
      <c r="BN56" s="691">
        <v>8.1395599999999999E-2</v>
      </c>
      <c r="BO56" s="691">
        <v>-0.1731163</v>
      </c>
      <c r="BP56" s="691">
        <v>8.58323E-2</v>
      </c>
      <c r="BQ56" s="691">
        <v>-6.5204499999999999E-2</v>
      </c>
      <c r="BR56" s="691">
        <v>-6.3519800000000001E-2</v>
      </c>
      <c r="BS56" s="691">
        <v>6.0474600000000003E-2</v>
      </c>
      <c r="BT56" s="691">
        <v>5.8548200000000002E-2</v>
      </c>
      <c r="BU56" s="691">
        <v>-3.61899E-4</v>
      </c>
      <c r="BV56" s="691">
        <v>4.7360699999999999E-2</v>
      </c>
    </row>
    <row r="57" spans="1:74" ht="11.1" customHeight="1" x14ac:dyDescent="0.2">
      <c r="A57" s="499" t="s">
        <v>1290</v>
      </c>
      <c r="B57" s="500" t="s">
        <v>1206</v>
      </c>
      <c r="C57" s="690">
        <v>13.13098813</v>
      </c>
      <c r="D57" s="690">
        <v>12.255174632999999</v>
      </c>
      <c r="E57" s="690">
        <v>13.490432786</v>
      </c>
      <c r="F57" s="690">
        <v>13.859914144999999</v>
      </c>
      <c r="G57" s="690">
        <v>14.986279929</v>
      </c>
      <c r="H57" s="690">
        <v>16.615352746999999</v>
      </c>
      <c r="I57" s="690">
        <v>21.640536931</v>
      </c>
      <c r="J57" s="690">
        <v>20.567269997</v>
      </c>
      <c r="K57" s="690">
        <v>16.980772415000001</v>
      </c>
      <c r="L57" s="690">
        <v>16.211360577000001</v>
      </c>
      <c r="M57" s="690">
        <v>14.700975252999999</v>
      </c>
      <c r="N57" s="690">
        <v>14.337638325</v>
      </c>
      <c r="O57" s="690">
        <v>13.720121331</v>
      </c>
      <c r="P57" s="690">
        <v>13.914212661000001</v>
      </c>
      <c r="Q57" s="690">
        <v>15.568700607</v>
      </c>
      <c r="R57" s="690">
        <v>14.759621845</v>
      </c>
      <c r="S57" s="690">
        <v>15.356978036999999</v>
      </c>
      <c r="T57" s="690">
        <v>16.811214364000001</v>
      </c>
      <c r="U57" s="690">
        <v>19.882998777000001</v>
      </c>
      <c r="V57" s="690">
        <v>20.827532647000002</v>
      </c>
      <c r="W57" s="690">
        <v>17.480766640999999</v>
      </c>
      <c r="X57" s="690">
        <v>15.814996327999999</v>
      </c>
      <c r="Y57" s="690">
        <v>13.852582590999999</v>
      </c>
      <c r="Z57" s="690">
        <v>14.244141541999999</v>
      </c>
      <c r="AA57" s="690">
        <v>13.139732084</v>
      </c>
      <c r="AB57" s="690">
        <v>12.526469582000001</v>
      </c>
      <c r="AC57" s="690">
        <v>13.857536549000001</v>
      </c>
      <c r="AD57" s="690">
        <v>13.086490374</v>
      </c>
      <c r="AE57" s="690">
        <v>14.473084183999999</v>
      </c>
      <c r="AF57" s="690">
        <v>16.164167211999999</v>
      </c>
      <c r="AG57" s="690">
        <v>19.100759965000002</v>
      </c>
      <c r="AH57" s="690">
        <v>21.149944992000002</v>
      </c>
      <c r="AI57" s="690">
        <v>17.224274861000001</v>
      </c>
      <c r="AJ57" s="690">
        <v>16.243810758999999</v>
      </c>
      <c r="AK57" s="690">
        <v>13.521730973</v>
      </c>
      <c r="AL57" s="690">
        <v>13.70108628</v>
      </c>
      <c r="AM57" s="690">
        <v>12.681420795999999</v>
      </c>
      <c r="AN57" s="690">
        <v>12.103822235000001</v>
      </c>
      <c r="AO57" s="690">
        <v>13.875489227999999</v>
      </c>
      <c r="AP57" s="690">
        <v>14.083248962000001</v>
      </c>
      <c r="AQ57" s="690">
        <v>15.498982071</v>
      </c>
      <c r="AR57" s="690">
        <v>17.847229948999999</v>
      </c>
      <c r="AS57" s="690">
        <v>21.658527648</v>
      </c>
      <c r="AT57" s="690">
        <v>20.199280192</v>
      </c>
      <c r="AU57" s="690">
        <v>17.769821079</v>
      </c>
      <c r="AV57" s="690">
        <v>15.627364855</v>
      </c>
      <c r="AW57" s="690">
        <v>14.168884208</v>
      </c>
      <c r="AX57" s="690">
        <v>14.510466953</v>
      </c>
      <c r="AY57" s="690">
        <v>15.98391</v>
      </c>
      <c r="AZ57" s="690">
        <v>14.251519999999999</v>
      </c>
      <c r="BA57" s="691">
        <v>14.701499999999999</v>
      </c>
      <c r="BB57" s="691">
        <v>13.0547</v>
      </c>
      <c r="BC57" s="691">
        <v>15.173310000000001</v>
      </c>
      <c r="BD57" s="691">
        <v>17.826630000000002</v>
      </c>
      <c r="BE57" s="691">
        <v>20.317710000000002</v>
      </c>
      <c r="BF57" s="691">
        <v>20.632819999999999</v>
      </c>
      <c r="BG57" s="691">
        <v>17.673269999999999</v>
      </c>
      <c r="BH57" s="691">
        <v>15.82225</v>
      </c>
      <c r="BI57" s="691">
        <v>14.189209999999999</v>
      </c>
      <c r="BJ57" s="691">
        <v>14.88246</v>
      </c>
      <c r="BK57" s="691">
        <v>15.80575</v>
      </c>
      <c r="BL57" s="691">
        <v>14.19028</v>
      </c>
      <c r="BM57" s="691">
        <v>15.467040000000001</v>
      </c>
      <c r="BN57" s="691">
        <v>14.30556</v>
      </c>
      <c r="BO57" s="691">
        <v>15.85751</v>
      </c>
      <c r="BP57" s="691">
        <v>18.389510000000001</v>
      </c>
      <c r="BQ57" s="691">
        <v>21.158270000000002</v>
      </c>
      <c r="BR57" s="691">
        <v>21.371729999999999</v>
      </c>
      <c r="BS57" s="691">
        <v>18.510960000000001</v>
      </c>
      <c r="BT57" s="691">
        <v>17.03378</v>
      </c>
      <c r="BU57" s="691">
        <v>14.629429999999999</v>
      </c>
      <c r="BV57" s="691">
        <v>15.30606</v>
      </c>
    </row>
    <row r="58" spans="1:74" ht="11.1" customHeight="1" x14ac:dyDescent="0.2">
      <c r="A58" s="518" t="s">
        <v>1291</v>
      </c>
      <c r="B58" s="520" t="s">
        <v>1307</v>
      </c>
      <c r="C58" s="521">
        <v>19.784652038000001</v>
      </c>
      <c r="D58" s="521">
        <v>18.116027422999998</v>
      </c>
      <c r="E58" s="521">
        <v>19.728227118</v>
      </c>
      <c r="F58" s="521">
        <v>19.143556605000001</v>
      </c>
      <c r="G58" s="521">
        <v>20.838519802</v>
      </c>
      <c r="H58" s="521">
        <v>22.675141531000001</v>
      </c>
      <c r="I58" s="521">
        <v>28.482571046</v>
      </c>
      <c r="J58" s="521">
        <v>27.806470601000001</v>
      </c>
      <c r="K58" s="521">
        <v>23.519668768999999</v>
      </c>
      <c r="L58" s="521">
        <v>22.035913082</v>
      </c>
      <c r="M58" s="521">
        <v>20.375103527</v>
      </c>
      <c r="N58" s="521">
        <v>20.538287119</v>
      </c>
      <c r="O58" s="521">
        <v>19.989685574999999</v>
      </c>
      <c r="P58" s="521">
        <v>18.467869205</v>
      </c>
      <c r="Q58" s="521">
        <v>19.944317731000002</v>
      </c>
      <c r="R58" s="521">
        <v>19.462766875</v>
      </c>
      <c r="S58" s="521">
        <v>20.067891700000001</v>
      </c>
      <c r="T58" s="521">
        <v>22.244225486000001</v>
      </c>
      <c r="U58" s="521">
        <v>25.931784472</v>
      </c>
      <c r="V58" s="521">
        <v>27.126085141000001</v>
      </c>
      <c r="W58" s="521">
        <v>24.345938401000002</v>
      </c>
      <c r="X58" s="521">
        <v>20.703754306</v>
      </c>
      <c r="Y58" s="521">
        <v>19.20207109</v>
      </c>
      <c r="Z58" s="521">
        <v>20.182077182</v>
      </c>
      <c r="AA58" s="521">
        <v>20.285530000000001</v>
      </c>
      <c r="AB58" s="521">
        <v>18.954249999999998</v>
      </c>
      <c r="AC58" s="521">
        <v>19.919229999999999</v>
      </c>
      <c r="AD58" s="521">
        <v>19.07358</v>
      </c>
      <c r="AE58" s="521">
        <v>20.250489999999999</v>
      </c>
      <c r="AF58" s="521">
        <v>20.98245</v>
      </c>
      <c r="AG58" s="521">
        <v>25.60258</v>
      </c>
      <c r="AH58" s="521">
        <v>27.259789999999999</v>
      </c>
      <c r="AI58" s="521">
        <v>24.391200000000001</v>
      </c>
      <c r="AJ58" s="521">
        <v>22.231529999999999</v>
      </c>
      <c r="AK58" s="521">
        <v>18.542100000000001</v>
      </c>
      <c r="AL58" s="521">
        <v>20.490500000000001</v>
      </c>
      <c r="AM58" s="521">
        <v>19.60566</v>
      </c>
      <c r="AN58" s="521">
        <v>17.363009999999999</v>
      </c>
      <c r="AO58" s="521">
        <v>19.29748</v>
      </c>
      <c r="AP58" s="521">
        <v>19.402539999999998</v>
      </c>
      <c r="AQ58" s="521">
        <v>20.742149999999999</v>
      </c>
      <c r="AR58" s="521">
        <v>23.508890000000001</v>
      </c>
      <c r="AS58" s="521">
        <v>28.030069999999998</v>
      </c>
      <c r="AT58" s="521">
        <v>26.242439999999998</v>
      </c>
      <c r="AU58" s="521">
        <v>22.984089999999998</v>
      </c>
      <c r="AV58" s="521">
        <v>21.17661</v>
      </c>
      <c r="AW58" s="521">
        <v>18.642160000000001</v>
      </c>
      <c r="AX58" s="521">
        <v>20.179030000000001</v>
      </c>
      <c r="AY58" s="521">
        <v>21.668430221000001</v>
      </c>
      <c r="AZ58" s="521">
        <v>19.291084695999999</v>
      </c>
      <c r="BA58" s="522">
        <v>19.85098</v>
      </c>
      <c r="BB58" s="522">
        <v>18.235209999999999</v>
      </c>
      <c r="BC58" s="522">
        <v>20.319210000000002</v>
      </c>
      <c r="BD58" s="522">
        <v>22.975100000000001</v>
      </c>
      <c r="BE58" s="522">
        <v>25.973289999999999</v>
      </c>
      <c r="BF58" s="522">
        <v>26.193490000000001</v>
      </c>
      <c r="BG58" s="522">
        <v>23.426749999999998</v>
      </c>
      <c r="BH58" s="522">
        <v>20.662939999999999</v>
      </c>
      <c r="BI58" s="522">
        <v>19.053920000000002</v>
      </c>
      <c r="BJ58" s="522">
        <v>20.052330000000001</v>
      </c>
      <c r="BK58" s="522">
        <v>19.728819999999999</v>
      </c>
      <c r="BL58" s="522">
        <v>18.11955</v>
      </c>
      <c r="BM58" s="522">
        <v>20.018139999999999</v>
      </c>
      <c r="BN58" s="522">
        <v>18.27495</v>
      </c>
      <c r="BO58" s="522">
        <v>20.378419999999998</v>
      </c>
      <c r="BP58" s="522">
        <v>23.0838</v>
      </c>
      <c r="BQ58" s="522">
        <v>26.075399999999998</v>
      </c>
      <c r="BR58" s="522">
        <v>26.276979999999998</v>
      </c>
      <c r="BS58" s="522">
        <v>23.478850000000001</v>
      </c>
      <c r="BT58" s="522">
        <v>20.68019</v>
      </c>
      <c r="BU58" s="522">
        <v>19.060420000000001</v>
      </c>
      <c r="BV58" s="522">
        <v>20.087949999999999</v>
      </c>
    </row>
    <row r="59" spans="1:74" ht="12" customHeight="1" x14ac:dyDescent="0.2">
      <c r="A59" s="517"/>
      <c r="B59" s="812" t="s">
        <v>1371</v>
      </c>
      <c r="C59" s="812"/>
      <c r="D59" s="812"/>
      <c r="E59" s="812"/>
      <c r="F59" s="812"/>
      <c r="G59" s="812"/>
      <c r="H59" s="812"/>
      <c r="I59" s="812"/>
      <c r="J59" s="812"/>
      <c r="K59" s="812"/>
      <c r="L59" s="812"/>
      <c r="M59" s="812"/>
      <c r="N59" s="812"/>
      <c r="O59" s="812"/>
      <c r="P59" s="812"/>
      <c r="Q59" s="812"/>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2">
      <c r="A60" s="517"/>
      <c r="B60" s="812" t="s">
        <v>1366</v>
      </c>
      <c r="C60" s="812"/>
      <c r="D60" s="812"/>
      <c r="E60" s="812"/>
      <c r="F60" s="812"/>
      <c r="G60" s="812"/>
      <c r="H60" s="812"/>
      <c r="I60" s="812"/>
      <c r="J60" s="812"/>
      <c r="K60" s="812"/>
      <c r="L60" s="812"/>
      <c r="M60" s="812"/>
      <c r="N60" s="812"/>
      <c r="O60" s="812"/>
      <c r="P60" s="812"/>
      <c r="Q60" s="812"/>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2">
      <c r="A61" s="517"/>
      <c r="B61" s="812" t="s">
        <v>1367</v>
      </c>
      <c r="C61" s="812"/>
      <c r="D61" s="812"/>
      <c r="E61" s="812"/>
      <c r="F61" s="812"/>
      <c r="G61" s="812"/>
      <c r="H61" s="812"/>
      <c r="I61" s="812"/>
      <c r="J61" s="812"/>
      <c r="K61" s="812"/>
      <c r="L61" s="812"/>
      <c r="M61" s="812"/>
      <c r="N61" s="812"/>
      <c r="O61" s="812"/>
      <c r="P61" s="812"/>
      <c r="Q61" s="812"/>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2">
      <c r="A62" s="524"/>
      <c r="B62" s="812" t="s">
        <v>1368</v>
      </c>
      <c r="C62" s="812"/>
      <c r="D62" s="812"/>
      <c r="E62" s="812"/>
      <c r="F62" s="812"/>
      <c r="G62" s="812"/>
      <c r="H62" s="812"/>
      <c r="I62" s="812"/>
      <c r="J62" s="812"/>
      <c r="K62" s="812"/>
      <c r="L62" s="812"/>
      <c r="M62" s="812"/>
      <c r="N62" s="812"/>
      <c r="O62" s="812"/>
      <c r="P62" s="812"/>
      <c r="Q62" s="812"/>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2">
      <c r="A63" s="524"/>
      <c r="B63" s="812" t="s">
        <v>1369</v>
      </c>
      <c r="C63" s="812"/>
      <c r="D63" s="812"/>
      <c r="E63" s="812"/>
      <c r="F63" s="812"/>
      <c r="G63" s="812"/>
      <c r="H63" s="812"/>
      <c r="I63" s="812"/>
      <c r="J63" s="812"/>
      <c r="K63" s="812"/>
      <c r="L63" s="812"/>
      <c r="M63" s="812"/>
      <c r="N63" s="812"/>
      <c r="O63" s="812"/>
      <c r="P63" s="812"/>
      <c r="Q63" s="812"/>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2">
      <c r="A64" s="524"/>
      <c r="B64" s="721" t="s">
        <v>1370</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2">
      <c r="A65" s="524"/>
      <c r="B65" s="815" t="str">
        <f>"Notes: "&amp;"EIA completed modeling and analysis for this report on " &amp;Dates!D2&amp;"."</f>
        <v>Notes: EIA completed modeling and analysis for this report on Thursday March 3, 2022.</v>
      </c>
      <c r="C65" s="815"/>
      <c r="D65" s="815"/>
      <c r="E65" s="815"/>
      <c r="F65" s="815"/>
      <c r="G65" s="815"/>
      <c r="H65" s="815"/>
      <c r="I65" s="815"/>
      <c r="J65" s="815"/>
      <c r="K65" s="815"/>
      <c r="L65" s="815"/>
      <c r="M65" s="815"/>
      <c r="N65" s="815"/>
      <c r="O65" s="815"/>
      <c r="P65" s="815"/>
      <c r="Q65" s="815"/>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2">
      <c r="A66" s="524"/>
      <c r="B66" s="748" t="s">
        <v>351</v>
      </c>
      <c r="C66" s="748"/>
      <c r="D66" s="748"/>
      <c r="E66" s="748"/>
      <c r="F66" s="748"/>
      <c r="G66" s="748"/>
      <c r="H66" s="748"/>
      <c r="I66" s="748"/>
      <c r="J66" s="748"/>
      <c r="K66" s="748"/>
      <c r="L66" s="748"/>
      <c r="M66" s="748"/>
      <c r="N66" s="748"/>
      <c r="O66" s="748"/>
      <c r="P66" s="748"/>
      <c r="Q66" s="748"/>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15" t="s">
        <v>1364</v>
      </c>
      <c r="C67" s="815"/>
      <c r="D67" s="815"/>
      <c r="E67" s="815"/>
      <c r="F67" s="815"/>
      <c r="G67" s="815"/>
      <c r="H67" s="815"/>
      <c r="I67" s="815"/>
      <c r="J67" s="815"/>
      <c r="K67" s="815"/>
      <c r="L67" s="815"/>
      <c r="M67" s="815"/>
      <c r="N67" s="815"/>
      <c r="O67" s="815"/>
      <c r="P67" s="815"/>
      <c r="Q67" s="815"/>
    </row>
    <row r="68" spans="1:74" ht="12" customHeight="1" x14ac:dyDescent="0.2">
      <c r="A68" s="524"/>
      <c r="B68" s="741" t="s">
        <v>1355</v>
      </c>
      <c r="C68" s="741"/>
      <c r="D68" s="741"/>
      <c r="E68" s="741"/>
      <c r="F68" s="741"/>
      <c r="G68" s="741"/>
      <c r="H68" s="741"/>
      <c r="I68" s="741"/>
      <c r="J68" s="741"/>
      <c r="K68" s="741"/>
      <c r="L68" s="741"/>
      <c r="M68" s="741"/>
      <c r="N68" s="741"/>
      <c r="O68" s="741"/>
      <c r="P68" s="741"/>
      <c r="Q68" s="741"/>
    </row>
    <row r="69" spans="1:74" ht="12" customHeight="1" x14ac:dyDescent="0.2">
      <c r="A69" s="524"/>
      <c r="B69" s="741"/>
      <c r="C69" s="741"/>
      <c r="D69" s="741"/>
      <c r="E69" s="741"/>
      <c r="F69" s="741"/>
      <c r="G69" s="741"/>
      <c r="H69" s="741"/>
      <c r="I69" s="741"/>
      <c r="J69" s="741"/>
      <c r="K69" s="741"/>
      <c r="L69" s="741"/>
      <c r="M69" s="741"/>
      <c r="N69" s="741"/>
      <c r="O69" s="741"/>
      <c r="P69" s="741"/>
      <c r="Q69" s="741"/>
    </row>
    <row r="70" spans="1:74" ht="12" customHeight="1" x14ac:dyDescent="0.2">
      <c r="A70" s="524"/>
      <c r="B70" s="763" t="s">
        <v>1361</v>
      </c>
      <c r="C70" s="763"/>
      <c r="D70" s="763"/>
      <c r="E70" s="763"/>
      <c r="F70" s="763"/>
      <c r="G70" s="763"/>
      <c r="H70" s="763"/>
      <c r="I70" s="763"/>
      <c r="J70" s="763"/>
      <c r="K70" s="763"/>
      <c r="L70" s="763"/>
      <c r="M70" s="763"/>
      <c r="N70" s="763"/>
      <c r="O70" s="763"/>
      <c r="P70" s="763"/>
      <c r="Q70" s="763"/>
    </row>
    <row r="72" spans="1:74" ht="8.1"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282" customWidth="1"/>
    <col min="2" max="2" width="90" style="282" customWidth="1"/>
    <col min="3" max="16384" width="8.5703125" style="282"/>
  </cols>
  <sheetData>
    <row r="1" spans="1:18" x14ac:dyDescent="0.2">
      <c r="A1" s="282" t="s">
        <v>501</v>
      </c>
    </row>
    <row r="6" spans="1:18" ht="15.75" x14ac:dyDescent="0.25">
      <c r="B6" s="283" t="str">
        <f>"Short-Term Energy Outlook, "&amp;Dates!D1</f>
        <v>Short-Term Energy Outlook, March 2022</v>
      </c>
    </row>
    <row r="8" spans="1:18" ht="15" customHeight="1" x14ac:dyDescent="0.2">
      <c r="A8" s="284"/>
      <c r="B8" s="285" t="s">
        <v>233</v>
      </c>
      <c r="C8" s="286"/>
      <c r="D8" s="286"/>
      <c r="E8" s="286"/>
      <c r="F8" s="286"/>
      <c r="G8" s="286"/>
      <c r="H8" s="286"/>
      <c r="I8" s="286"/>
      <c r="J8" s="286"/>
      <c r="K8" s="286"/>
      <c r="L8" s="286"/>
      <c r="M8" s="286"/>
      <c r="N8" s="286"/>
      <c r="O8" s="286"/>
      <c r="P8" s="286"/>
      <c r="Q8" s="286"/>
      <c r="R8" s="286"/>
    </row>
    <row r="9" spans="1:18" ht="15" customHeight="1" x14ac:dyDescent="0.2">
      <c r="A9" s="284"/>
      <c r="B9" s="285" t="s">
        <v>981</v>
      </c>
      <c r="C9" s="286"/>
      <c r="D9" s="286"/>
      <c r="E9" s="286"/>
      <c r="F9" s="286"/>
      <c r="G9" s="286"/>
      <c r="H9" s="286"/>
      <c r="I9" s="286"/>
      <c r="J9" s="286"/>
      <c r="K9" s="286"/>
      <c r="L9" s="286"/>
      <c r="M9" s="286"/>
      <c r="N9" s="286"/>
      <c r="O9" s="286"/>
      <c r="P9" s="286"/>
      <c r="Q9" s="286"/>
      <c r="R9" s="286"/>
    </row>
    <row r="10" spans="1:18" ht="15" customHeight="1" x14ac:dyDescent="0.2">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237</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2.42578125" style="527" customWidth="1"/>
    <col min="2" max="2" width="34" style="527" customWidth="1"/>
    <col min="3" max="55" width="6.5703125" style="527" customWidth="1"/>
    <col min="56" max="58" width="6.5703125" style="166" customWidth="1"/>
    <col min="59" max="74" width="6.5703125" style="527" customWidth="1"/>
    <col min="75" max="16384" width="11" style="527"/>
  </cols>
  <sheetData>
    <row r="1" spans="1:74" ht="12.75" customHeight="1" x14ac:dyDescent="0.2">
      <c r="A1" s="758" t="s">
        <v>792</v>
      </c>
      <c r="B1" s="525" t="s">
        <v>1392</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2">
      <c r="A2" s="759"/>
      <c r="B2" s="486" t="str">
        <f>"U.S. Energy Information Administration  |  Short-Term Energy Outlook  - "&amp;Dates!D1</f>
        <v>U.S. Energy Information Administration  |  Short-Term Energy Outlook  - March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s="166" customFormat="1" ht="12.75" customHeight="1" x14ac:dyDescent="0.2">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2" customHeight="1" x14ac:dyDescent="0.2">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1.1649939999999999E-2</v>
      </c>
      <c r="AN6" s="263">
        <v>1.1186542000000001E-2</v>
      </c>
      <c r="AO6" s="263">
        <v>1.0804569E-2</v>
      </c>
      <c r="AP6" s="263">
        <v>1.1030430000000001E-2</v>
      </c>
      <c r="AQ6" s="263">
        <v>1.1538235000000001E-2</v>
      </c>
      <c r="AR6" s="263">
        <v>1.2049969000000001E-2</v>
      </c>
      <c r="AS6" s="263">
        <v>1.1894326E-2</v>
      </c>
      <c r="AT6" s="263">
        <v>1.1588414999999999E-2</v>
      </c>
      <c r="AU6" s="263">
        <v>1.1546371999999999E-2</v>
      </c>
      <c r="AV6" s="263">
        <v>1.1073368E-2</v>
      </c>
      <c r="AW6" s="263">
        <v>1.1431472999999999E-2</v>
      </c>
      <c r="AX6" s="263">
        <v>1.2259885999999999E-2</v>
      </c>
      <c r="AY6" s="263">
        <v>1.23803E-2</v>
      </c>
      <c r="AZ6" s="263">
        <v>1.14812E-2</v>
      </c>
      <c r="BA6" s="329">
        <v>1.09138E-2</v>
      </c>
      <c r="BB6" s="329">
        <v>1.0622899999999999E-2</v>
      </c>
      <c r="BC6" s="329">
        <v>1.1749000000000001E-2</v>
      </c>
      <c r="BD6" s="329">
        <v>1.1772299999999999E-2</v>
      </c>
      <c r="BE6" s="329">
        <v>1.22154E-2</v>
      </c>
      <c r="BF6" s="329">
        <v>1.1410500000000001E-2</v>
      </c>
      <c r="BG6" s="329">
        <v>1.1497800000000001E-2</v>
      </c>
      <c r="BH6" s="329">
        <v>1.1568E-2</v>
      </c>
      <c r="BI6" s="329">
        <v>1.09096E-2</v>
      </c>
      <c r="BJ6" s="329">
        <v>1.2691900000000001E-2</v>
      </c>
      <c r="BK6" s="329">
        <v>1.3375E-2</v>
      </c>
      <c r="BL6" s="329">
        <v>1.17255E-2</v>
      </c>
      <c r="BM6" s="329">
        <v>9.8303499999999999E-3</v>
      </c>
      <c r="BN6" s="329">
        <v>7.5676600000000004E-3</v>
      </c>
      <c r="BO6" s="329">
        <v>1.14991E-2</v>
      </c>
      <c r="BP6" s="329">
        <v>1.18063E-2</v>
      </c>
      <c r="BQ6" s="329">
        <v>1.2265099999999999E-2</v>
      </c>
      <c r="BR6" s="329">
        <v>1.14451E-2</v>
      </c>
      <c r="BS6" s="329">
        <v>1.1501900000000001E-2</v>
      </c>
      <c r="BT6" s="329">
        <v>1.0635E-2</v>
      </c>
      <c r="BU6" s="329">
        <v>1.0729900000000001E-2</v>
      </c>
      <c r="BV6" s="329">
        <v>1.2523299999999999E-2</v>
      </c>
    </row>
    <row r="7" spans="1:74" ht="12" customHeight="1" x14ac:dyDescent="0.2">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0.225488256</v>
      </c>
      <c r="AN7" s="263">
        <v>0.18888813199999999</v>
      </c>
      <c r="AO7" s="263">
        <v>0.18837628000000001</v>
      </c>
      <c r="AP7" s="263">
        <v>0.16759732499999999</v>
      </c>
      <c r="AQ7" s="263">
        <v>0.19908245199999999</v>
      </c>
      <c r="AR7" s="263">
        <v>0.21038161999999999</v>
      </c>
      <c r="AS7" s="263">
        <v>0.193173602</v>
      </c>
      <c r="AT7" s="263">
        <v>0.183022194</v>
      </c>
      <c r="AU7" s="263">
        <v>0.156848604</v>
      </c>
      <c r="AV7" s="263">
        <v>0.15809546899999999</v>
      </c>
      <c r="AW7" s="263">
        <v>0.17831914600000001</v>
      </c>
      <c r="AX7" s="263">
        <v>0.214138</v>
      </c>
      <c r="AY7" s="263">
        <v>0.2402087</v>
      </c>
      <c r="AZ7" s="263">
        <v>0.19608139999999999</v>
      </c>
      <c r="BA7" s="329">
        <v>0.23194329999999999</v>
      </c>
      <c r="BB7" s="329">
        <v>0.22368460000000001</v>
      </c>
      <c r="BC7" s="329">
        <v>0.24814459999999999</v>
      </c>
      <c r="BD7" s="329">
        <v>0.24335670000000001</v>
      </c>
      <c r="BE7" s="329">
        <v>0.225268</v>
      </c>
      <c r="BF7" s="329">
        <v>0.18953010000000001</v>
      </c>
      <c r="BG7" s="329">
        <v>0.15711629999999999</v>
      </c>
      <c r="BH7" s="329">
        <v>0.15501909999999999</v>
      </c>
      <c r="BI7" s="329">
        <v>0.17189409999999999</v>
      </c>
      <c r="BJ7" s="329">
        <v>0.18948609999999999</v>
      </c>
      <c r="BK7" s="329">
        <v>0.2162153</v>
      </c>
      <c r="BL7" s="329">
        <v>0.19323270000000001</v>
      </c>
      <c r="BM7" s="329">
        <v>0.22225320000000001</v>
      </c>
      <c r="BN7" s="329">
        <v>0.2255161</v>
      </c>
      <c r="BO7" s="329">
        <v>0.25497300000000001</v>
      </c>
      <c r="BP7" s="329">
        <v>0.24935450000000001</v>
      </c>
      <c r="BQ7" s="329">
        <v>0.2312032</v>
      </c>
      <c r="BR7" s="329">
        <v>0.19485720000000001</v>
      </c>
      <c r="BS7" s="329">
        <v>0.1618676</v>
      </c>
      <c r="BT7" s="329">
        <v>0.1604756</v>
      </c>
      <c r="BU7" s="329">
        <v>0.17755219999999999</v>
      </c>
      <c r="BV7" s="329">
        <v>0.19775129999999999</v>
      </c>
    </row>
    <row r="8" spans="1:74" ht="12" customHeight="1" x14ac:dyDescent="0.2">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5.0609056753000002E-2</v>
      </c>
      <c r="AN8" s="263">
        <v>5.6726116032999999E-2</v>
      </c>
      <c r="AO8" s="263">
        <v>8.1957718336999996E-2</v>
      </c>
      <c r="AP8" s="263">
        <v>9.5741555399000006E-2</v>
      </c>
      <c r="AQ8" s="263">
        <v>0.10870201367</v>
      </c>
      <c r="AR8" s="263">
        <v>0.10475484625000001</v>
      </c>
      <c r="AS8" s="263">
        <v>0.10537157036</v>
      </c>
      <c r="AT8" s="263">
        <v>0.10448681901</v>
      </c>
      <c r="AU8" s="263">
        <v>9.8217625948000001E-2</v>
      </c>
      <c r="AV8" s="263">
        <v>8.1720426026999998E-2</v>
      </c>
      <c r="AW8" s="263">
        <v>6.9573003947000001E-2</v>
      </c>
      <c r="AX8" s="263">
        <v>5.6162836117000001E-2</v>
      </c>
      <c r="AY8" s="263">
        <v>6.7543599999999995E-2</v>
      </c>
      <c r="AZ8" s="263">
        <v>7.3851799999999995E-2</v>
      </c>
      <c r="BA8" s="329">
        <v>0.1066327</v>
      </c>
      <c r="BB8" s="329">
        <v>0.1212771</v>
      </c>
      <c r="BC8" s="329">
        <v>0.13759650000000001</v>
      </c>
      <c r="BD8" s="329">
        <v>0.13592789999999999</v>
      </c>
      <c r="BE8" s="329">
        <v>0.13828009999999999</v>
      </c>
      <c r="BF8" s="329">
        <v>0.13398789999999999</v>
      </c>
      <c r="BG8" s="329">
        <v>0.1242292</v>
      </c>
      <c r="BH8" s="329">
        <v>0.1051975</v>
      </c>
      <c r="BI8" s="329">
        <v>8.5869600000000004E-2</v>
      </c>
      <c r="BJ8" s="329">
        <v>7.40373E-2</v>
      </c>
      <c r="BK8" s="329">
        <v>9.0379200000000007E-2</v>
      </c>
      <c r="BL8" s="329">
        <v>9.7316E-2</v>
      </c>
      <c r="BM8" s="329">
        <v>0.13623779999999999</v>
      </c>
      <c r="BN8" s="329">
        <v>0.1538764</v>
      </c>
      <c r="BO8" s="329">
        <v>0.17367650000000001</v>
      </c>
      <c r="BP8" s="329">
        <v>0.17340230000000001</v>
      </c>
      <c r="BQ8" s="329">
        <v>0.17571020000000001</v>
      </c>
      <c r="BR8" s="329">
        <v>0.17216100000000001</v>
      </c>
      <c r="BS8" s="329">
        <v>0.15468850000000001</v>
      </c>
      <c r="BT8" s="329">
        <v>0.13449829999999999</v>
      </c>
      <c r="BU8" s="329">
        <v>0.1106655</v>
      </c>
      <c r="BV8" s="329">
        <v>9.7180699999999995E-2</v>
      </c>
    </row>
    <row r="9" spans="1:74" ht="12" customHeight="1" x14ac:dyDescent="0.2">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2.0439321E-2</v>
      </c>
      <c r="AN9" s="263">
        <v>1.8543507000000001E-2</v>
      </c>
      <c r="AO9" s="263">
        <v>2.0735094999999999E-2</v>
      </c>
      <c r="AP9" s="263">
        <v>1.9270121000000001E-2</v>
      </c>
      <c r="AQ9" s="263">
        <v>2.0116246000000001E-2</v>
      </c>
      <c r="AR9" s="263">
        <v>1.9422852000000001E-2</v>
      </c>
      <c r="AS9" s="263">
        <v>2.0074165000000001E-2</v>
      </c>
      <c r="AT9" s="263">
        <v>1.9775389000000001E-2</v>
      </c>
      <c r="AU9" s="263">
        <v>1.9598688E-2</v>
      </c>
      <c r="AV9" s="263">
        <v>1.8531684E-2</v>
      </c>
      <c r="AW9" s="263">
        <v>1.8637440000000002E-2</v>
      </c>
      <c r="AX9" s="263">
        <v>2.0538503999999999E-2</v>
      </c>
      <c r="AY9" s="263">
        <v>2.01256E-2</v>
      </c>
      <c r="AZ9" s="263">
        <v>1.7946400000000001E-2</v>
      </c>
      <c r="BA9" s="329">
        <v>1.9890999999999999E-2</v>
      </c>
      <c r="BB9" s="329">
        <v>1.8821399999999999E-2</v>
      </c>
      <c r="BC9" s="329">
        <v>1.9605600000000001E-2</v>
      </c>
      <c r="BD9" s="329">
        <v>1.8921799999999999E-2</v>
      </c>
      <c r="BE9" s="329">
        <v>1.96209E-2</v>
      </c>
      <c r="BF9" s="329">
        <v>1.96705E-2</v>
      </c>
      <c r="BG9" s="329">
        <v>1.8802699999999999E-2</v>
      </c>
      <c r="BH9" s="329">
        <v>1.8890199999999999E-2</v>
      </c>
      <c r="BI9" s="329">
        <v>1.8331E-2</v>
      </c>
      <c r="BJ9" s="329">
        <v>1.9903500000000001E-2</v>
      </c>
      <c r="BK9" s="329">
        <v>2.02122E-2</v>
      </c>
      <c r="BL9" s="329">
        <v>1.7997300000000001E-2</v>
      </c>
      <c r="BM9" s="329">
        <v>2.0148699999999999E-2</v>
      </c>
      <c r="BN9" s="329">
        <v>1.9051999999999999E-2</v>
      </c>
      <c r="BO9" s="329">
        <v>1.9725800000000002E-2</v>
      </c>
      <c r="BP9" s="329">
        <v>1.8751199999999999E-2</v>
      </c>
      <c r="BQ9" s="329">
        <v>1.9164299999999999E-2</v>
      </c>
      <c r="BR9" s="329">
        <v>1.92026E-2</v>
      </c>
      <c r="BS9" s="329">
        <v>1.8503700000000001E-2</v>
      </c>
      <c r="BT9" s="329">
        <v>1.8461999999999999E-2</v>
      </c>
      <c r="BU9" s="329">
        <v>1.7888899999999999E-2</v>
      </c>
      <c r="BV9" s="329">
        <v>1.95456E-2</v>
      </c>
    </row>
    <row r="10" spans="1:74" ht="12" customHeight="1" x14ac:dyDescent="0.2">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1.7434752000000001E-2</v>
      </c>
      <c r="AN10" s="263">
        <v>1.6456214E-2</v>
      </c>
      <c r="AO10" s="263">
        <v>1.7509770000000001E-2</v>
      </c>
      <c r="AP10" s="263">
        <v>1.2591984000000001E-2</v>
      </c>
      <c r="AQ10" s="263">
        <v>1.5713629999999999E-2</v>
      </c>
      <c r="AR10" s="263">
        <v>1.7375967999999999E-2</v>
      </c>
      <c r="AS10" s="263">
        <v>1.8266105000000001E-2</v>
      </c>
      <c r="AT10" s="263">
        <v>1.9406653999999999E-2</v>
      </c>
      <c r="AU10" s="263">
        <v>1.6361276000000001E-2</v>
      </c>
      <c r="AV10" s="263">
        <v>1.6580784000000001E-2</v>
      </c>
      <c r="AW10" s="263">
        <v>1.3869284000000001E-2</v>
      </c>
      <c r="AX10" s="263">
        <v>1.7423991E-2</v>
      </c>
      <c r="AY10" s="263">
        <v>1.5662200000000001E-2</v>
      </c>
      <c r="AZ10" s="263">
        <v>1.40657E-2</v>
      </c>
      <c r="BA10" s="329">
        <v>1.4330300000000001E-2</v>
      </c>
      <c r="BB10" s="329">
        <v>1.125E-2</v>
      </c>
      <c r="BC10" s="329">
        <v>1.3879499999999999E-2</v>
      </c>
      <c r="BD10" s="329">
        <v>1.4563100000000001E-2</v>
      </c>
      <c r="BE10" s="329">
        <v>1.64808E-2</v>
      </c>
      <c r="BF10" s="329">
        <v>1.7527000000000001E-2</v>
      </c>
      <c r="BG10" s="329">
        <v>1.48007E-2</v>
      </c>
      <c r="BH10" s="329">
        <v>1.40205E-2</v>
      </c>
      <c r="BI10" s="329">
        <v>1.3616899999999999E-2</v>
      </c>
      <c r="BJ10" s="329">
        <v>1.5705400000000001E-2</v>
      </c>
      <c r="BK10" s="329">
        <v>1.6030900000000001E-2</v>
      </c>
      <c r="BL10" s="329">
        <v>1.4616000000000001E-2</v>
      </c>
      <c r="BM10" s="329">
        <v>1.5000599999999999E-2</v>
      </c>
      <c r="BN10" s="329">
        <v>1.1558199999999999E-2</v>
      </c>
      <c r="BO10" s="329">
        <v>1.42541E-2</v>
      </c>
      <c r="BP10" s="329">
        <v>1.50527E-2</v>
      </c>
      <c r="BQ10" s="329">
        <v>1.6711199999999999E-2</v>
      </c>
      <c r="BR10" s="329">
        <v>1.8002199999999999E-2</v>
      </c>
      <c r="BS10" s="329">
        <v>1.4947500000000001E-2</v>
      </c>
      <c r="BT10" s="329">
        <v>1.44669E-2</v>
      </c>
      <c r="BU10" s="329">
        <v>1.35789E-2</v>
      </c>
      <c r="BV10" s="329">
        <v>1.6143999999999999E-2</v>
      </c>
    </row>
    <row r="11" spans="1:74" ht="12" customHeight="1" x14ac:dyDescent="0.2">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0.27022003784999998</v>
      </c>
      <c r="AN11" s="263">
        <v>0.23828942667</v>
      </c>
      <c r="AO11" s="263">
        <v>0.35489199187999998</v>
      </c>
      <c r="AP11" s="263">
        <v>0.32130653491</v>
      </c>
      <c r="AQ11" s="263">
        <v>0.29811972607999998</v>
      </c>
      <c r="AR11" s="263">
        <v>0.23628478746000001</v>
      </c>
      <c r="AS11" s="263">
        <v>0.19128758897000001</v>
      </c>
      <c r="AT11" s="263">
        <v>0.23777167873999999</v>
      </c>
      <c r="AU11" s="263">
        <v>0.25475361487999998</v>
      </c>
      <c r="AV11" s="263">
        <v>0.28789341751999997</v>
      </c>
      <c r="AW11" s="263">
        <v>0.31983236580000002</v>
      </c>
      <c r="AX11" s="263">
        <v>0.36101278103000001</v>
      </c>
      <c r="AY11" s="263">
        <v>0.32055030000000001</v>
      </c>
      <c r="AZ11" s="263">
        <v>0.32204470000000002</v>
      </c>
      <c r="BA11" s="329">
        <v>0.39914660000000002</v>
      </c>
      <c r="BB11" s="329">
        <v>0.36242590000000002</v>
      </c>
      <c r="BC11" s="329">
        <v>0.33807670000000001</v>
      </c>
      <c r="BD11" s="329">
        <v>0.26397929999999997</v>
      </c>
      <c r="BE11" s="329">
        <v>0.21200479999999999</v>
      </c>
      <c r="BF11" s="329">
        <v>0.25648739999999998</v>
      </c>
      <c r="BG11" s="329">
        <v>0.28751009999999999</v>
      </c>
      <c r="BH11" s="329">
        <v>0.31381160000000002</v>
      </c>
      <c r="BI11" s="329">
        <v>0.34620339999999999</v>
      </c>
      <c r="BJ11" s="329">
        <v>0.38538509999999998</v>
      </c>
      <c r="BK11" s="329">
        <v>0.3384471</v>
      </c>
      <c r="BL11" s="329">
        <v>0.33617950000000002</v>
      </c>
      <c r="BM11" s="329">
        <v>0.42104160000000002</v>
      </c>
      <c r="BN11" s="329">
        <v>0.37424619999999997</v>
      </c>
      <c r="BO11" s="329">
        <v>0.35339989999999999</v>
      </c>
      <c r="BP11" s="329">
        <v>0.27304780000000001</v>
      </c>
      <c r="BQ11" s="329">
        <v>0.2185125</v>
      </c>
      <c r="BR11" s="329">
        <v>0.26725900000000002</v>
      </c>
      <c r="BS11" s="329">
        <v>0.30205100000000001</v>
      </c>
      <c r="BT11" s="329">
        <v>0.32851999999999998</v>
      </c>
      <c r="BU11" s="329">
        <v>0.35565360000000001</v>
      </c>
      <c r="BV11" s="329">
        <v>0.40631270000000003</v>
      </c>
    </row>
    <row r="12" spans="1:74" ht="12" customHeight="1" x14ac:dyDescent="0.2">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0.59584136359999995</v>
      </c>
      <c r="AN12" s="263">
        <v>0.53008993771000001</v>
      </c>
      <c r="AO12" s="263">
        <v>0.67427542421999997</v>
      </c>
      <c r="AP12" s="263">
        <v>0.62753795031000004</v>
      </c>
      <c r="AQ12" s="263">
        <v>0.65327230274000003</v>
      </c>
      <c r="AR12" s="263">
        <v>0.60027004271999995</v>
      </c>
      <c r="AS12" s="263">
        <v>0.54006735733</v>
      </c>
      <c r="AT12" s="263">
        <v>0.57605114976000005</v>
      </c>
      <c r="AU12" s="263">
        <v>0.55732618082999996</v>
      </c>
      <c r="AV12" s="263">
        <v>0.57389514855000001</v>
      </c>
      <c r="AW12" s="263">
        <v>0.61166271274999995</v>
      </c>
      <c r="AX12" s="263">
        <v>0.68153599814999999</v>
      </c>
      <c r="AY12" s="263">
        <v>0.67647069999999998</v>
      </c>
      <c r="AZ12" s="263">
        <v>0.63547120000000001</v>
      </c>
      <c r="BA12" s="329">
        <v>0.78285780000000005</v>
      </c>
      <c r="BB12" s="329">
        <v>0.74808200000000002</v>
      </c>
      <c r="BC12" s="329">
        <v>0.76905190000000001</v>
      </c>
      <c r="BD12" s="329">
        <v>0.6885211</v>
      </c>
      <c r="BE12" s="329">
        <v>0.62387000000000004</v>
      </c>
      <c r="BF12" s="329">
        <v>0.62861339999999999</v>
      </c>
      <c r="BG12" s="329">
        <v>0.61395690000000003</v>
      </c>
      <c r="BH12" s="329">
        <v>0.61850680000000002</v>
      </c>
      <c r="BI12" s="329">
        <v>0.64682459999999997</v>
      </c>
      <c r="BJ12" s="329">
        <v>0.69720939999999998</v>
      </c>
      <c r="BK12" s="329">
        <v>0.69465980000000005</v>
      </c>
      <c r="BL12" s="329">
        <v>0.67106699999999997</v>
      </c>
      <c r="BM12" s="329">
        <v>0.82451229999999998</v>
      </c>
      <c r="BN12" s="329">
        <v>0.79181670000000004</v>
      </c>
      <c r="BO12" s="329">
        <v>0.82752840000000005</v>
      </c>
      <c r="BP12" s="329">
        <v>0.74141469999999998</v>
      </c>
      <c r="BQ12" s="329">
        <v>0.67356649999999996</v>
      </c>
      <c r="BR12" s="329">
        <v>0.68292710000000001</v>
      </c>
      <c r="BS12" s="329">
        <v>0.66356020000000004</v>
      </c>
      <c r="BT12" s="329">
        <v>0.66705769999999998</v>
      </c>
      <c r="BU12" s="329">
        <v>0.68606909999999999</v>
      </c>
      <c r="BV12" s="329">
        <v>0.74945740000000005</v>
      </c>
    </row>
    <row r="13" spans="1:74" ht="12" customHeight="1" x14ac:dyDescent="0.2">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973</v>
      </c>
      <c r="B14" s="533" t="s">
        <v>1033</v>
      </c>
      <c r="C14" s="263">
        <v>7.0007658E-2</v>
      </c>
      <c r="D14" s="263">
        <v>6.3832082999999998E-2</v>
      </c>
      <c r="E14" s="263">
        <v>6.9683676E-2</v>
      </c>
      <c r="F14" s="263">
        <v>6.5998955999999998E-2</v>
      </c>
      <c r="G14" s="263">
        <v>6.9678822000000001E-2</v>
      </c>
      <c r="H14" s="263">
        <v>6.8717285000000003E-2</v>
      </c>
      <c r="I14" s="263">
        <v>7.1907395999999998E-2</v>
      </c>
      <c r="J14" s="263">
        <v>7.2646837000000006E-2</v>
      </c>
      <c r="K14" s="263">
        <v>6.5996147000000005E-2</v>
      </c>
      <c r="L14" s="263">
        <v>6.9733007999999999E-2</v>
      </c>
      <c r="M14" s="263">
        <v>6.7866770000000007E-2</v>
      </c>
      <c r="N14" s="263">
        <v>6.8225988000000001E-2</v>
      </c>
      <c r="O14" s="263">
        <v>6.7172783999999999E-2</v>
      </c>
      <c r="P14" s="263">
        <v>6.0787635E-2</v>
      </c>
      <c r="Q14" s="263">
        <v>6.5671763999999994E-2</v>
      </c>
      <c r="R14" s="263">
        <v>6.6036517000000003E-2</v>
      </c>
      <c r="S14" s="263">
        <v>6.9221597999999995E-2</v>
      </c>
      <c r="T14" s="263">
        <v>6.7901319000000002E-2</v>
      </c>
      <c r="U14" s="263">
        <v>6.9301951000000001E-2</v>
      </c>
      <c r="V14" s="263">
        <v>6.7958917999999993E-2</v>
      </c>
      <c r="W14" s="263">
        <v>6.222341E-2</v>
      </c>
      <c r="X14" s="263">
        <v>6.5846002000000001E-2</v>
      </c>
      <c r="Y14" s="263">
        <v>6.6645917999999998E-2</v>
      </c>
      <c r="Z14" s="263">
        <v>7.0734894000000006E-2</v>
      </c>
      <c r="AA14" s="263">
        <v>7.0258101000000003E-2</v>
      </c>
      <c r="AB14" s="263">
        <v>6.4344184999999998E-2</v>
      </c>
      <c r="AC14" s="263">
        <v>6.2025096000000002E-2</v>
      </c>
      <c r="AD14" s="263">
        <v>3.5888521999999999E-2</v>
      </c>
      <c r="AE14" s="263">
        <v>4.4621145000000001E-2</v>
      </c>
      <c r="AF14" s="263">
        <v>5.4678306000000003E-2</v>
      </c>
      <c r="AG14" s="263">
        <v>6.0442740000000002E-2</v>
      </c>
      <c r="AH14" s="263">
        <v>5.9867946999999998E-2</v>
      </c>
      <c r="AI14" s="263">
        <v>5.8525360999999998E-2</v>
      </c>
      <c r="AJ14" s="263">
        <v>6.2335440999999998E-2</v>
      </c>
      <c r="AK14" s="263">
        <v>6.2932699999999994E-2</v>
      </c>
      <c r="AL14" s="263">
        <v>6.3353815999999993E-2</v>
      </c>
      <c r="AM14" s="263">
        <v>6.0203449999999999E-2</v>
      </c>
      <c r="AN14" s="263">
        <v>4.7843798999999999E-2</v>
      </c>
      <c r="AO14" s="263">
        <v>6.1226616999999997E-2</v>
      </c>
      <c r="AP14" s="263">
        <v>5.8897136000000003E-2</v>
      </c>
      <c r="AQ14" s="263">
        <v>6.5172734999999996E-2</v>
      </c>
      <c r="AR14" s="263">
        <v>6.4013415000000004E-2</v>
      </c>
      <c r="AS14" s="263">
        <v>6.5586992999999996E-2</v>
      </c>
      <c r="AT14" s="263">
        <v>6.0749259E-2</v>
      </c>
      <c r="AU14" s="263">
        <v>5.8639908999999997E-2</v>
      </c>
      <c r="AV14" s="263">
        <v>6.7181767000000003E-2</v>
      </c>
      <c r="AW14" s="263">
        <v>6.7581474000000002E-2</v>
      </c>
      <c r="AX14" s="263">
        <v>6.6734799999999997E-2</v>
      </c>
      <c r="AY14" s="263">
        <v>6.6483100000000003E-2</v>
      </c>
      <c r="AZ14" s="263">
        <v>5.7434600000000002E-2</v>
      </c>
      <c r="BA14" s="329">
        <v>6.2041899999999997E-2</v>
      </c>
      <c r="BB14" s="329">
        <v>6.1239799999999997E-2</v>
      </c>
      <c r="BC14" s="329">
        <v>6.5291699999999994E-2</v>
      </c>
      <c r="BD14" s="329">
        <v>6.3901200000000005E-2</v>
      </c>
      <c r="BE14" s="329">
        <v>6.5931199999999995E-2</v>
      </c>
      <c r="BF14" s="329">
        <v>6.5740900000000005E-2</v>
      </c>
      <c r="BG14" s="329">
        <v>6.2453799999999997E-2</v>
      </c>
      <c r="BH14" s="329">
        <v>6.4584500000000003E-2</v>
      </c>
      <c r="BI14" s="329">
        <v>6.5073000000000006E-2</v>
      </c>
      <c r="BJ14" s="329">
        <v>6.6947300000000001E-2</v>
      </c>
      <c r="BK14" s="329">
        <v>6.4401299999999995E-2</v>
      </c>
      <c r="BL14" s="329">
        <v>5.7216700000000002E-2</v>
      </c>
      <c r="BM14" s="329">
        <v>6.2527100000000002E-2</v>
      </c>
      <c r="BN14" s="329">
        <v>6.1716699999999999E-2</v>
      </c>
      <c r="BO14" s="329">
        <v>6.57634E-2</v>
      </c>
      <c r="BP14" s="329">
        <v>6.4151600000000003E-2</v>
      </c>
      <c r="BQ14" s="329">
        <v>6.5456100000000003E-2</v>
      </c>
      <c r="BR14" s="329">
        <v>6.5068699999999993E-2</v>
      </c>
      <c r="BS14" s="329">
        <v>6.2161800000000003E-2</v>
      </c>
      <c r="BT14" s="329">
        <v>6.4365699999999998E-2</v>
      </c>
      <c r="BU14" s="329">
        <v>6.53474E-2</v>
      </c>
      <c r="BV14" s="329">
        <v>6.7329399999999998E-2</v>
      </c>
    </row>
    <row r="15" spans="1:74" ht="12" customHeight="1" x14ac:dyDescent="0.2">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3.4938900000000003E-4</v>
      </c>
      <c r="AZ15" s="263">
        <v>3.5186199999999999E-4</v>
      </c>
      <c r="BA15" s="329">
        <v>3.5142099999999998E-4</v>
      </c>
      <c r="BB15" s="329">
        <v>3.5198599999999999E-4</v>
      </c>
      <c r="BC15" s="329">
        <v>3.5155599999999999E-4</v>
      </c>
      <c r="BD15" s="329">
        <v>3.5213399999999999E-4</v>
      </c>
      <c r="BE15" s="329">
        <v>3.51718E-4</v>
      </c>
      <c r="BF15" s="329">
        <v>3.51264E-4</v>
      </c>
      <c r="BG15" s="329">
        <v>3.5181399999999999E-4</v>
      </c>
      <c r="BH15" s="329">
        <v>3.5136899999999998E-4</v>
      </c>
      <c r="BI15" s="329">
        <v>3.5192999999999997E-4</v>
      </c>
      <c r="BJ15" s="329">
        <v>3.5149500000000001E-4</v>
      </c>
      <c r="BK15" s="329">
        <v>3.5168599999999998E-4</v>
      </c>
      <c r="BL15" s="329">
        <v>3.5167E-4</v>
      </c>
      <c r="BM15" s="329">
        <v>3.5169299999999998E-4</v>
      </c>
      <c r="BN15" s="329">
        <v>3.5166599999999999E-4</v>
      </c>
      <c r="BO15" s="329">
        <v>3.5167599999999999E-4</v>
      </c>
      <c r="BP15" s="329">
        <v>3.5163499999999999E-4</v>
      </c>
      <c r="BQ15" s="329">
        <v>3.5162700000000003E-4</v>
      </c>
      <c r="BR15" s="329">
        <v>3.5166E-4</v>
      </c>
      <c r="BS15" s="329">
        <v>3.51646E-4</v>
      </c>
      <c r="BT15" s="329">
        <v>3.5167100000000001E-4</v>
      </c>
      <c r="BU15" s="329">
        <v>3.5164799999999998E-4</v>
      </c>
      <c r="BV15" s="329">
        <v>3.5166199999999998E-4</v>
      </c>
    </row>
    <row r="16" spans="1:74" ht="12" customHeight="1" x14ac:dyDescent="0.2">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7.804E-4</v>
      </c>
      <c r="AN16" s="263">
        <v>6.4728500000000005E-4</v>
      </c>
      <c r="AO16" s="263">
        <v>7.4115499999999996E-4</v>
      </c>
      <c r="AP16" s="263">
        <v>7.1124800000000005E-4</v>
      </c>
      <c r="AQ16" s="263">
        <v>7.0776699999999999E-4</v>
      </c>
      <c r="AR16" s="263">
        <v>6.5790300000000005E-4</v>
      </c>
      <c r="AS16" s="263">
        <v>6.8116499999999996E-4</v>
      </c>
      <c r="AT16" s="263">
        <v>6.8480799999999997E-4</v>
      </c>
      <c r="AU16" s="263">
        <v>6.4872400000000005E-4</v>
      </c>
      <c r="AV16" s="263">
        <v>6.7192200000000004E-4</v>
      </c>
      <c r="AW16" s="263">
        <v>6.9967900000000003E-4</v>
      </c>
      <c r="AX16" s="263">
        <v>7.3621400000000001E-4</v>
      </c>
      <c r="AY16" s="263">
        <v>7.9233500000000002E-4</v>
      </c>
      <c r="AZ16" s="263">
        <v>6.5718999999999999E-4</v>
      </c>
      <c r="BA16" s="329">
        <v>7.52471E-4</v>
      </c>
      <c r="BB16" s="329">
        <v>7.2212000000000003E-4</v>
      </c>
      <c r="BC16" s="329">
        <v>7.1858299999999996E-4</v>
      </c>
      <c r="BD16" s="329">
        <v>6.6793799999999997E-4</v>
      </c>
      <c r="BE16" s="329">
        <v>6.91524E-4</v>
      </c>
      <c r="BF16" s="329">
        <v>6.9519199999999997E-4</v>
      </c>
      <c r="BG16" s="329">
        <v>6.5864000000000005E-4</v>
      </c>
      <c r="BH16" s="329">
        <v>6.8102600000000005E-4</v>
      </c>
      <c r="BI16" s="329">
        <v>7.1036700000000005E-4</v>
      </c>
      <c r="BJ16" s="329">
        <v>7.5668199999999995E-4</v>
      </c>
      <c r="BK16" s="329">
        <v>7.9233500000000002E-4</v>
      </c>
      <c r="BL16" s="329">
        <v>6.5718899999999997E-4</v>
      </c>
      <c r="BM16" s="329">
        <v>7.52471E-4</v>
      </c>
      <c r="BN16" s="329">
        <v>7.2212000000000003E-4</v>
      </c>
      <c r="BO16" s="329">
        <v>7.1858299999999996E-4</v>
      </c>
      <c r="BP16" s="329">
        <v>6.6793799999999997E-4</v>
      </c>
      <c r="BQ16" s="329">
        <v>6.91524E-4</v>
      </c>
      <c r="BR16" s="329">
        <v>6.9519199999999997E-4</v>
      </c>
      <c r="BS16" s="329">
        <v>6.5864000000000005E-4</v>
      </c>
      <c r="BT16" s="329">
        <v>6.8102600000000005E-4</v>
      </c>
      <c r="BU16" s="329">
        <v>7.1036700000000005E-4</v>
      </c>
      <c r="BV16" s="329">
        <v>7.5668199999999995E-4</v>
      </c>
    </row>
    <row r="17" spans="1:74" ht="12" customHeight="1" x14ac:dyDescent="0.2">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2.1686000000000001E-3</v>
      </c>
      <c r="AZ17" s="263">
        <v>2.3121999999999999E-3</v>
      </c>
      <c r="BA17" s="329">
        <v>3.2569600000000002E-3</v>
      </c>
      <c r="BB17" s="329">
        <v>3.5220400000000002E-3</v>
      </c>
      <c r="BC17" s="329">
        <v>3.8800200000000001E-3</v>
      </c>
      <c r="BD17" s="329">
        <v>3.88917E-3</v>
      </c>
      <c r="BE17" s="329">
        <v>4.0205900000000001E-3</v>
      </c>
      <c r="BF17" s="329">
        <v>3.9008200000000002E-3</v>
      </c>
      <c r="BG17" s="329">
        <v>3.5274799999999999E-3</v>
      </c>
      <c r="BH17" s="329">
        <v>3.2175099999999998E-3</v>
      </c>
      <c r="BI17" s="329">
        <v>2.5333199999999999E-3</v>
      </c>
      <c r="BJ17" s="329">
        <v>2.2877800000000001E-3</v>
      </c>
      <c r="BK17" s="329">
        <v>2.4135599999999999E-3</v>
      </c>
      <c r="BL17" s="329">
        <v>2.5696600000000001E-3</v>
      </c>
      <c r="BM17" s="329">
        <v>3.60312E-3</v>
      </c>
      <c r="BN17" s="329">
        <v>3.8933800000000001E-3</v>
      </c>
      <c r="BO17" s="329">
        <v>4.2847199999999997E-3</v>
      </c>
      <c r="BP17" s="329">
        <v>4.2912499999999999E-3</v>
      </c>
      <c r="BQ17" s="329">
        <v>4.4310199999999999E-3</v>
      </c>
      <c r="BR17" s="329">
        <v>4.29503E-3</v>
      </c>
      <c r="BS17" s="329">
        <v>3.8807999999999998E-3</v>
      </c>
      <c r="BT17" s="329">
        <v>3.5360600000000002E-3</v>
      </c>
      <c r="BU17" s="329">
        <v>2.78123E-3</v>
      </c>
      <c r="BV17" s="329">
        <v>2.5071799999999999E-3</v>
      </c>
    </row>
    <row r="18" spans="1:74" ht="12" customHeight="1" x14ac:dyDescent="0.2">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1.4595926E-2</v>
      </c>
      <c r="AN18" s="263">
        <v>1.2769744E-2</v>
      </c>
      <c r="AO18" s="263">
        <v>1.4186146E-2</v>
      </c>
      <c r="AP18" s="263">
        <v>1.3618539000000001E-2</v>
      </c>
      <c r="AQ18" s="263">
        <v>1.3986215999999999E-2</v>
      </c>
      <c r="AR18" s="263">
        <v>1.1919549E-2</v>
      </c>
      <c r="AS18" s="263">
        <v>1.2394525999999999E-2</v>
      </c>
      <c r="AT18" s="263">
        <v>1.2556996000000001E-2</v>
      </c>
      <c r="AU18" s="263">
        <v>1.2178599E-2</v>
      </c>
      <c r="AV18" s="263">
        <v>1.3992266E-2</v>
      </c>
      <c r="AW18" s="263">
        <v>1.3797299000000001E-2</v>
      </c>
      <c r="AX18" s="263">
        <v>1.39039E-2</v>
      </c>
      <c r="AY18" s="263">
        <v>1.38862E-2</v>
      </c>
      <c r="AZ18" s="263">
        <v>1.23094E-2</v>
      </c>
      <c r="BA18" s="329">
        <v>1.3910199999999999E-2</v>
      </c>
      <c r="BB18" s="329">
        <v>1.3442300000000001E-2</v>
      </c>
      <c r="BC18" s="329">
        <v>1.35631E-2</v>
      </c>
      <c r="BD18" s="329">
        <v>1.2307E-2</v>
      </c>
      <c r="BE18" s="329">
        <v>1.30162E-2</v>
      </c>
      <c r="BF18" s="329">
        <v>1.3141099999999999E-2</v>
      </c>
      <c r="BG18" s="329">
        <v>1.27323E-2</v>
      </c>
      <c r="BH18" s="329">
        <v>1.3717999999999999E-2</v>
      </c>
      <c r="BI18" s="329">
        <v>1.34796E-2</v>
      </c>
      <c r="BJ18" s="329">
        <v>1.40991E-2</v>
      </c>
      <c r="BK18" s="329">
        <v>1.38081E-2</v>
      </c>
      <c r="BL18" s="329">
        <v>1.22921E-2</v>
      </c>
      <c r="BM18" s="329">
        <v>1.39311E-2</v>
      </c>
      <c r="BN18" s="329">
        <v>1.34898E-2</v>
      </c>
      <c r="BO18" s="329">
        <v>1.36274E-2</v>
      </c>
      <c r="BP18" s="329">
        <v>1.23848E-2</v>
      </c>
      <c r="BQ18" s="329">
        <v>1.30829E-2</v>
      </c>
      <c r="BR18" s="329">
        <v>1.31682E-2</v>
      </c>
      <c r="BS18" s="329">
        <v>1.2718500000000001E-2</v>
      </c>
      <c r="BT18" s="329">
        <v>1.3651999999999999E-2</v>
      </c>
      <c r="BU18" s="329">
        <v>1.3429999999999999E-2</v>
      </c>
      <c r="BV18" s="329">
        <v>1.40711E-2</v>
      </c>
    </row>
    <row r="19" spans="1:74" ht="12" customHeight="1" x14ac:dyDescent="0.2">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0.117873344</v>
      </c>
      <c r="AN19" s="263">
        <v>0.103158213</v>
      </c>
      <c r="AO19" s="263">
        <v>0.112603354</v>
      </c>
      <c r="AP19" s="263">
        <v>0.110204654</v>
      </c>
      <c r="AQ19" s="263">
        <v>0.117780634</v>
      </c>
      <c r="AR19" s="263">
        <v>0.11176130400000001</v>
      </c>
      <c r="AS19" s="263">
        <v>0.119067414</v>
      </c>
      <c r="AT19" s="263">
        <v>0.113302184</v>
      </c>
      <c r="AU19" s="263">
        <v>0.11196102400000001</v>
      </c>
      <c r="AV19" s="263">
        <v>0.111126084</v>
      </c>
      <c r="AW19" s="263">
        <v>0.106855244</v>
      </c>
      <c r="AX19" s="263">
        <v>0.1157543</v>
      </c>
      <c r="AY19" s="263">
        <v>0.1149101</v>
      </c>
      <c r="AZ19" s="263">
        <v>0.1053883</v>
      </c>
      <c r="BA19" s="329">
        <v>0.11408210000000001</v>
      </c>
      <c r="BB19" s="329">
        <v>0.1129637</v>
      </c>
      <c r="BC19" s="329">
        <v>0.1153579</v>
      </c>
      <c r="BD19" s="329">
        <v>0.1148964</v>
      </c>
      <c r="BE19" s="329">
        <v>0.1214819</v>
      </c>
      <c r="BF19" s="329">
        <v>0.1202082</v>
      </c>
      <c r="BG19" s="329">
        <v>0.11611340000000001</v>
      </c>
      <c r="BH19" s="329">
        <v>0.1204706</v>
      </c>
      <c r="BI19" s="329">
        <v>0.11702750000000001</v>
      </c>
      <c r="BJ19" s="329">
        <v>0.1222946</v>
      </c>
      <c r="BK19" s="329">
        <v>0.1226373</v>
      </c>
      <c r="BL19" s="329">
        <v>0.1103215</v>
      </c>
      <c r="BM19" s="329">
        <v>0.1172984</v>
      </c>
      <c r="BN19" s="329">
        <v>0.1151619</v>
      </c>
      <c r="BO19" s="329">
        <v>0.1169423</v>
      </c>
      <c r="BP19" s="329">
        <v>0.11611</v>
      </c>
      <c r="BQ19" s="329">
        <v>0.1224605</v>
      </c>
      <c r="BR19" s="329">
        <v>0.121041</v>
      </c>
      <c r="BS19" s="329">
        <v>0.1168537</v>
      </c>
      <c r="BT19" s="329">
        <v>0.1211569</v>
      </c>
      <c r="BU19" s="329">
        <v>0.11766799999999999</v>
      </c>
      <c r="BV19" s="329">
        <v>0.1228861</v>
      </c>
    </row>
    <row r="20" spans="1:74" ht="12" customHeight="1" x14ac:dyDescent="0.2">
      <c r="A20" s="532" t="s">
        <v>19</v>
      </c>
      <c r="B20" s="533" t="s">
        <v>1393</v>
      </c>
      <c r="C20" s="263">
        <v>0.21254136355</v>
      </c>
      <c r="D20" s="263">
        <v>0.19197659480000001</v>
      </c>
      <c r="E20" s="263">
        <v>0.21077967077000001</v>
      </c>
      <c r="F20" s="263">
        <v>0.19977264827999999</v>
      </c>
      <c r="G20" s="263">
        <v>0.20922148578999999</v>
      </c>
      <c r="H20" s="263">
        <v>0.20349993858000001</v>
      </c>
      <c r="I20" s="263">
        <v>0.21360135520000001</v>
      </c>
      <c r="J20" s="263">
        <v>0.21383901199999999</v>
      </c>
      <c r="K20" s="263">
        <v>0.19807413644999999</v>
      </c>
      <c r="L20" s="263">
        <v>0.20765439634999999</v>
      </c>
      <c r="M20" s="263">
        <v>0.20445818988</v>
      </c>
      <c r="N20" s="263">
        <v>0.21397017357000001</v>
      </c>
      <c r="O20" s="263">
        <v>0.20913396720999999</v>
      </c>
      <c r="P20" s="263">
        <v>0.18951606265000001</v>
      </c>
      <c r="Q20" s="263">
        <v>0.20446060983</v>
      </c>
      <c r="R20" s="263">
        <v>0.19657840502000001</v>
      </c>
      <c r="S20" s="263">
        <v>0.20355744513999999</v>
      </c>
      <c r="T20" s="263">
        <v>0.20049447965</v>
      </c>
      <c r="U20" s="263">
        <v>0.20743672208</v>
      </c>
      <c r="V20" s="263">
        <v>0.20647073847</v>
      </c>
      <c r="W20" s="263">
        <v>0.19226289243</v>
      </c>
      <c r="X20" s="263">
        <v>0.20109793255</v>
      </c>
      <c r="Y20" s="263">
        <v>0.20100084341999999</v>
      </c>
      <c r="Z20" s="263">
        <v>0.21014049052</v>
      </c>
      <c r="AA20" s="263">
        <v>0.20949089283</v>
      </c>
      <c r="AB20" s="263">
        <v>0.19545894385000001</v>
      </c>
      <c r="AC20" s="263">
        <v>0.19913262524</v>
      </c>
      <c r="AD20" s="263">
        <v>0.16596117527000001</v>
      </c>
      <c r="AE20" s="263">
        <v>0.1779812992</v>
      </c>
      <c r="AF20" s="263">
        <v>0.18108662112000001</v>
      </c>
      <c r="AG20" s="263">
        <v>0.18926163978999999</v>
      </c>
      <c r="AH20" s="263">
        <v>0.18969312535999999</v>
      </c>
      <c r="AI20" s="263">
        <v>0.18353400890999999</v>
      </c>
      <c r="AJ20" s="263">
        <v>0.19361836935000001</v>
      </c>
      <c r="AK20" s="263">
        <v>0.19317441052000001</v>
      </c>
      <c r="AL20" s="263">
        <v>0.19991740957000001</v>
      </c>
      <c r="AM20" s="263">
        <v>0.1972516312</v>
      </c>
      <c r="AN20" s="263">
        <v>0.16821128746</v>
      </c>
      <c r="AO20" s="263">
        <v>0.19389364607000001</v>
      </c>
      <c r="AP20" s="263">
        <v>0.1886897713</v>
      </c>
      <c r="AQ20" s="263">
        <v>0.20349730813</v>
      </c>
      <c r="AR20" s="263">
        <v>0.19414085595</v>
      </c>
      <c r="AS20" s="263">
        <v>0.20367527148</v>
      </c>
      <c r="AT20" s="263">
        <v>0.19307850301999999</v>
      </c>
      <c r="AU20" s="263">
        <v>0.18879105401999999</v>
      </c>
      <c r="AV20" s="263">
        <v>0.19817615592999999</v>
      </c>
      <c r="AW20" s="263">
        <v>0.19337447776</v>
      </c>
      <c r="AX20" s="263">
        <v>0.20131209999999999</v>
      </c>
      <c r="AY20" s="263">
        <v>0.2002699</v>
      </c>
      <c r="AZ20" s="263">
        <v>0.17997589999999999</v>
      </c>
      <c r="BA20" s="329">
        <v>0.19608049999999999</v>
      </c>
      <c r="BB20" s="329">
        <v>0.1939448</v>
      </c>
      <c r="BC20" s="329">
        <v>0.20100519999999999</v>
      </c>
      <c r="BD20" s="329">
        <v>0.19781750000000001</v>
      </c>
      <c r="BE20" s="329">
        <v>0.20732900000000001</v>
      </c>
      <c r="BF20" s="329">
        <v>0.20587820000000001</v>
      </c>
      <c r="BG20" s="329">
        <v>0.19755690000000001</v>
      </c>
      <c r="BH20" s="329">
        <v>0.20483219999999999</v>
      </c>
      <c r="BI20" s="329">
        <v>0.20094219999999999</v>
      </c>
      <c r="BJ20" s="329">
        <v>0.20854020000000001</v>
      </c>
      <c r="BK20" s="329">
        <v>0.2060331</v>
      </c>
      <c r="BL20" s="329">
        <v>0.18495639999999999</v>
      </c>
      <c r="BM20" s="329">
        <v>0.20016349999999999</v>
      </c>
      <c r="BN20" s="329">
        <v>0.1970462</v>
      </c>
      <c r="BO20" s="329">
        <v>0.2035401</v>
      </c>
      <c r="BP20" s="329">
        <v>0.19977780000000001</v>
      </c>
      <c r="BQ20" s="329">
        <v>0.2083179</v>
      </c>
      <c r="BR20" s="329">
        <v>0.2064753</v>
      </c>
      <c r="BS20" s="329">
        <v>0.19835559999999999</v>
      </c>
      <c r="BT20" s="329">
        <v>0.2055669</v>
      </c>
      <c r="BU20" s="329">
        <v>0.2020759</v>
      </c>
      <c r="BV20" s="329">
        <v>0.20972260000000001</v>
      </c>
    </row>
    <row r="21" spans="1:74" ht="12" customHeight="1" x14ac:dyDescent="0.2">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1.99372E-3</v>
      </c>
      <c r="AY22" s="263">
        <v>1.9878000000000001E-3</v>
      </c>
      <c r="AZ22" s="263">
        <v>1.9996900000000001E-3</v>
      </c>
      <c r="BA22" s="329">
        <v>2.0156800000000002E-3</v>
      </c>
      <c r="BB22" s="329">
        <v>2.0219600000000002E-3</v>
      </c>
      <c r="BC22" s="329">
        <v>2.0129800000000002E-3</v>
      </c>
      <c r="BD22" s="329">
        <v>2.0166300000000002E-3</v>
      </c>
      <c r="BE22" s="329">
        <v>2.0164800000000002E-3</v>
      </c>
      <c r="BF22" s="329">
        <v>2.01462E-3</v>
      </c>
      <c r="BG22" s="329">
        <v>2.0164499999999999E-3</v>
      </c>
      <c r="BH22" s="329">
        <v>2.0091599999999999E-3</v>
      </c>
      <c r="BI22" s="329">
        <v>2.0095600000000001E-3</v>
      </c>
      <c r="BJ22" s="329">
        <v>2.0110000000000002E-3</v>
      </c>
      <c r="BK22" s="329">
        <v>2.0131099999999998E-3</v>
      </c>
      <c r="BL22" s="329">
        <v>2.0143299999999999E-3</v>
      </c>
      <c r="BM22" s="329">
        <v>2.0142099999999998E-3</v>
      </c>
      <c r="BN22" s="329">
        <v>2.0135000000000001E-3</v>
      </c>
      <c r="BO22" s="329">
        <v>2.0135499999999998E-3</v>
      </c>
      <c r="BP22" s="329">
        <v>2.0132700000000002E-3</v>
      </c>
      <c r="BQ22" s="329">
        <v>2.0129800000000002E-3</v>
      </c>
      <c r="BR22" s="329">
        <v>2.0128300000000002E-3</v>
      </c>
      <c r="BS22" s="329">
        <v>2.0125E-3</v>
      </c>
      <c r="BT22" s="329">
        <v>2.0127999999999999E-3</v>
      </c>
      <c r="BU22" s="329">
        <v>2.0130999999999999E-3</v>
      </c>
      <c r="BV22" s="329">
        <v>2.01329E-3</v>
      </c>
    </row>
    <row r="23" spans="1:74" ht="12" customHeight="1" x14ac:dyDescent="0.2">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7.9648732987999994E-3</v>
      </c>
      <c r="AN23" s="263">
        <v>8.5937792618999993E-3</v>
      </c>
      <c r="AO23" s="263">
        <v>1.1870494674999999E-2</v>
      </c>
      <c r="AP23" s="263">
        <v>1.3186958867E-2</v>
      </c>
      <c r="AQ23" s="263">
        <v>1.4292727926999999E-2</v>
      </c>
      <c r="AR23" s="263">
        <v>1.4385875019999999E-2</v>
      </c>
      <c r="AS23" s="263">
        <v>1.4869007504E-2</v>
      </c>
      <c r="AT23" s="263">
        <v>1.4290121879000001E-2</v>
      </c>
      <c r="AU23" s="263">
        <v>1.2771427586E-2</v>
      </c>
      <c r="AV23" s="263">
        <v>1.1097982523E-2</v>
      </c>
      <c r="AW23" s="263">
        <v>8.8573699511999993E-3</v>
      </c>
      <c r="AX23" s="263">
        <v>8.2954979695999999E-3</v>
      </c>
      <c r="AY23" s="263">
        <v>8.9341100000000003E-3</v>
      </c>
      <c r="AZ23" s="263">
        <v>9.9071100000000002E-3</v>
      </c>
      <c r="BA23" s="329">
        <v>1.3350300000000001E-2</v>
      </c>
      <c r="BB23" s="329">
        <v>1.46637E-2</v>
      </c>
      <c r="BC23" s="329">
        <v>1.5977999999999999E-2</v>
      </c>
      <c r="BD23" s="329">
        <v>1.6059500000000001E-2</v>
      </c>
      <c r="BE23" s="329">
        <v>1.6649299999999999E-2</v>
      </c>
      <c r="BF23" s="329">
        <v>1.5984700000000001E-2</v>
      </c>
      <c r="BG23" s="329">
        <v>1.4376E-2</v>
      </c>
      <c r="BH23" s="329">
        <v>1.2749099999999999E-2</v>
      </c>
      <c r="BI23" s="329">
        <v>1.01654E-2</v>
      </c>
      <c r="BJ23" s="329">
        <v>9.6885200000000008E-3</v>
      </c>
      <c r="BK23" s="329">
        <v>1.0406E-2</v>
      </c>
      <c r="BL23" s="329">
        <v>1.14371E-2</v>
      </c>
      <c r="BM23" s="329">
        <v>1.53102E-2</v>
      </c>
      <c r="BN23" s="329">
        <v>1.6798899999999999E-2</v>
      </c>
      <c r="BO23" s="329">
        <v>1.8298100000000001E-2</v>
      </c>
      <c r="BP23" s="329">
        <v>1.83708E-2</v>
      </c>
      <c r="BQ23" s="329">
        <v>1.9021799999999998E-2</v>
      </c>
      <c r="BR23" s="329">
        <v>1.8240300000000001E-2</v>
      </c>
      <c r="BS23" s="329">
        <v>1.63873E-2</v>
      </c>
      <c r="BT23" s="329">
        <v>1.45202E-2</v>
      </c>
      <c r="BU23" s="329">
        <v>1.15671E-2</v>
      </c>
      <c r="BV23" s="329">
        <v>1.09987E-2</v>
      </c>
    </row>
    <row r="24" spans="1:74" ht="12" customHeight="1" x14ac:dyDescent="0.2">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2.79503E-3</v>
      </c>
      <c r="AW24" s="263">
        <v>2.9514699999999999E-3</v>
      </c>
      <c r="AX24" s="263">
        <v>2.8568600000000001E-3</v>
      </c>
      <c r="AY24" s="263">
        <v>3.2092599999999998E-3</v>
      </c>
      <c r="AZ24" s="263">
        <v>2.6065699999999999E-3</v>
      </c>
      <c r="BA24" s="329">
        <v>3.05536E-3</v>
      </c>
      <c r="BB24" s="329">
        <v>2.8628400000000002E-3</v>
      </c>
      <c r="BC24" s="329">
        <v>2.8074300000000001E-3</v>
      </c>
      <c r="BD24" s="329">
        <v>2.71762E-3</v>
      </c>
      <c r="BE24" s="329">
        <v>3.03513E-3</v>
      </c>
      <c r="BF24" s="329">
        <v>3.0092600000000001E-3</v>
      </c>
      <c r="BG24" s="329">
        <v>2.8999500000000001E-3</v>
      </c>
      <c r="BH24" s="329">
        <v>2.8923199999999999E-3</v>
      </c>
      <c r="BI24" s="329">
        <v>2.9668899999999998E-3</v>
      </c>
      <c r="BJ24" s="329">
        <v>3.1478700000000001E-3</v>
      </c>
      <c r="BK24" s="329">
        <v>3.2044899999999999E-3</v>
      </c>
      <c r="BL24" s="329">
        <v>2.60443E-3</v>
      </c>
      <c r="BM24" s="329">
        <v>3.0570699999999998E-3</v>
      </c>
      <c r="BN24" s="329">
        <v>2.8658099999999999E-3</v>
      </c>
      <c r="BO24" s="329">
        <v>2.8097E-3</v>
      </c>
      <c r="BP24" s="329">
        <v>2.7142099999999999E-3</v>
      </c>
      <c r="BQ24" s="329">
        <v>3.0321200000000001E-3</v>
      </c>
      <c r="BR24" s="329">
        <v>3.01104E-3</v>
      </c>
      <c r="BS24" s="329">
        <v>2.9045400000000002E-3</v>
      </c>
      <c r="BT24" s="329">
        <v>2.89734E-3</v>
      </c>
      <c r="BU24" s="329">
        <v>2.9642100000000001E-3</v>
      </c>
      <c r="BV24" s="329">
        <v>3.1434100000000001E-3</v>
      </c>
    </row>
    <row r="25" spans="1:74" ht="12" customHeight="1" x14ac:dyDescent="0.2">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6.9222600000000004E-3</v>
      </c>
      <c r="AY25" s="263">
        <v>6.9379699999999999E-3</v>
      </c>
      <c r="AZ25" s="263">
        <v>6.4128400000000004E-3</v>
      </c>
      <c r="BA25" s="329">
        <v>6.8967799999999999E-3</v>
      </c>
      <c r="BB25" s="329">
        <v>6.6831700000000004E-3</v>
      </c>
      <c r="BC25" s="329">
        <v>6.8465000000000002E-3</v>
      </c>
      <c r="BD25" s="329">
        <v>6.8453300000000002E-3</v>
      </c>
      <c r="BE25" s="329">
        <v>7.1439199999999998E-3</v>
      </c>
      <c r="BF25" s="329">
        <v>7.1139200000000001E-3</v>
      </c>
      <c r="BG25" s="329">
        <v>6.8471000000000001E-3</v>
      </c>
      <c r="BH25" s="329">
        <v>6.9928300000000002E-3</v>
      </c>
      <c r="BI25" s="329">
        <v>6.7501100000000001E-3</v>
      </c>
      <c r="BJ25" s="329">
        <v>7.0846599999999996E-3</v>
      </c>
      <c r="BK25" s="329">
        <v>6.9320500000000004E-3</v>
      </c>
      <c r="BL25" s="329">
        <v>6.4070400000000001E-3</v>
      </c>
      <c r="BM25" s="329">
        <v>6.8975399999999997E-3</v>
      </c>
      <c r="BN25" s="329">
        <v>6.6839100000000004E-3</v>
      </c>
      <c r="BO25" s="329">
        <v>6.84755E-3</v>
      </c>
      <c r="BP25" s="329">
        <v>6.8479500000000002E-3</v>
      </c>
      <c r="BQ25" s="329">
        <v>7.1423600000000004E-3</v>
      </c>
      <c r="BR25" s="329">
        <v>7.1120599999999999E-3</v>
      </c>
      <c r="BS25" s="329">
        <v>6.8485200000000003E-3</v>
      </c>
      <c r="BT25" s="329">
        <v>6.99301E-3</v>
      </c>
      <c r="BU25" s="329">
        <v>6.7506299999999997E-3</v>
      </c>
      <c r="BV25" s="329">
        <v>7.0837000000000001E-3</v>
      </c>
    </row>
    <row r="26" spans="1:74" ht="12" customHeight="1" x14ac:dyDescent="0.2">
      <c r="A26" s="532" t="s">
        <v>222</v>
      </c>
      <c r="B26" s="533" t="s">
        <v>1393</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2.4385604769000001E-2</v>
      </c>
      <c r="AE26" s="263">
        <v>2.6722257823999999E-2</v>
      </c>
      <c r="AF26" s="263">
        <v>2.6601724120999998E-2</v>
      </c>
      <c r="AG26" s="263">
        <v>2.7400994772E-2</v>
      </c>
      <c r="AH26" s="263">
        <v>2.6761514077E-2</v>
      </c>
      <c r="AI26" s="263">
        <v>2.4820847904E-2</v>
      </c>
      <c r="AJ26" s="263">
        <v>2.3719361889999999E-2</v>
      </c>
      <c r="AK26" s="263">
        <v>2.1591841037000001E-2</v>
      </c>
      <c r="AL26" s="263">
        <v>2.1687704509E-2</v>
      </c>
      <c r="AM26" s="263">
        <v>2.2456341994000002E-2</v>
      </c>
      <c r="AN26" s="263">
        <v>2.1610068824999999E-2</v>
      </c>
      <c r="AO26" s="263">
        <v>2.6303278364E-2</v>
      </c>
      <c r="AP26" s="263">
        <v>2.7050059448E-2</v>
      </c>
      <c r="AQ26" s="263">
        <v>2.8741206819000002E-2</v>
      </c>
      <c r="AR26" s="263">
        <v>2.8614042677E-2</v>
      </c>
      <c r="AS26" s="263">
        <v>2.9814740489E-2</v>
      </c>
      <c r="AT26" s="263">
        <v>2.9123550004999998E-2</v>
      </c>
      <c r="AU26" s="263">
        <v>2.7027678071999999E-2</v>
      </c>
      <c r="AV26" s="263">
        <v>2.5676350210999999E-2</v>
      </c>
      <c r="AW26" s="263">
        <v>2.3146674222000001E-2</v>
      </c>
      <c r="AX26" s="263">
        <v>2.27212E-2</v>
      </c>
      <c r="AY26" s="263">
        <v>2.3630999999999999E-2</v>
      </c>
      <c r="AZ26" s="263">
        <v>2.3233299999999998E-2</v>
      </c>
      <c r="BA26" s="329">
        <v>2.7826699999999999E-2</v>
      </c>
      <c r="BB26" s="329">
        <v>2.8751700000000002E-2</v>
      </c>
      <c r="BC26" s="329">
        <v>3.0390199999999999E-2</v>
      </c>
      <c r="BD26" s="329">
        <v>3.0350599999999998E-2</v>
      </c>
      <c r="BE26" s="329">
        <v>3.15702E-2</v>
      </c>
      <c r="BF26" s="329">
        <v>3.0841199999999999E-2</v>
      </c>
      <c r="BG26" s="329">
        <v>2.86573E-2</v>
      </c>
      <c r="BH26" s="329">
        <v>2.72763E-2</v>
      </c>
      <c r="BI26" s="329">
        <v>2.44926E-2</v>
      </c>
      <c r="BJ26" s="329">
        <v>2.4652299999999999E-2</v>
      </c>
      <c r="BK26" s="329">
        <v>2.5046499999999999E-2</v>
      </c>
      <c r="BL26" s="329">
        <v>2.4804900000000001E-2</v>
      </c>
      <c r="BM26" s="329">
        <v>2.9807199999999999E-2</v>
      </c>
      <c r="BN26" s="329">
        <v>3.0892900000000001E-2</v>
      </c>
      <c r="BO26" s="329">
        <v>3.2727600000000003E-2</v>
      </c>
      <c r="BP26" s="329">
        <v>3.2681000000000002E-2</v>
      </c>
      <c r="BQ26" s="329">
        <v>3.3946299999999999E-2</v>
      </c>
      <c r="BR26" s="329">
        <v>3.3115499999999999E-2</v>
      </c>
      <c r="BS26" s="329">
        <v>3.0685899999999999E-2</v>
      </c>
      <c r="BT26" s="329">
        <v>2.9075899999999998E-2</v>
      </c>
      <c r="BU26" s="329">
        <v>2.59245E-2</v>
      </c>
      <c r="BV26" s="329">
        <v>2.5983200000000001E-2</v>
      </c>
    </row>
    <row r="27" spans="1:74" ht="12" customHeight="1" x14ac:dyDescent="0.2">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3.3632900000000001E-3</v>
      </c>
      <c r="AZ28" s="263">
        <v>3.0378100000000002E-3</v>
      </c>
      <c r="BA28" s="329">
        <v>3.3632900000000001E-3</v>
      </c>
      <c r="BB28" s="329">
        <v>3.2548E-3</v>
      </c>
      <c r="BC28" s="329">
        <v>3.3632900000000001E-3</v>
      </c>
      <c r="BD28" s="329">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
      <c r="A29" s="532" t="s">
        <v>22</v>
      </c>
      <c r="B29" s="533" t="s">
        <v>1394</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1.3404127E-2</v>
      </c>
      <c r="P29" s="263">
        <v>1.4571379000000001E-2</v>
      </c>
      <c r="Q29" s="263">
        <v>2.0817591E-2</v>
      </c>
      <c r="R29" s="263">
        <v>2.3284768000000001E-2</v>
      </c>
      <c r="S29" s="263">
        <v>2.5585699999999999E-2</v>
      </c>
      <c r="T29" s="263">
        <v>2.6095737000000001E-2</v>
      </c>
      <c r="U29" s="263">
        <v>2.7212177000000001E-2</v>
      </c>
      <c r="V29" s="263">
        <v>2.6190069999999999E-2</v>
      </c>
      <c r="W29" s="263">
        <v>2.3162814E-2</v>
      </c>
      <c r="X29" s="263">
        <v>2.0398724E-2</v>
      </c>
      <c r="Y29" s="263">
        <v>1.6143627000000001E-2</v>
      </c>
      <c r="Z29" s="263">
        <v>1.4594068999999999E-2</v>
      </c>
      <c r="AA29" s="263">
        <v>1.5734702999999999E-2</v>
      </c>
      <c r="AB29" s="263">
        <v>1.7903596000000001E-2</v>
      </c>
      <c r="AC29" s="263">
        <v>2.3279932999999999E-2</v>
      </c>
      <c r="AD29" s="263">
        <v>2.6177385000000001E-2</v>
      </c>
      <c r="AE29" s="263">
        <v>2.9504147000000001E-2</v>
      </c>
      <c r="AF29" s="263">
        <v>2.9507060000000002E-2</v>
      </c>
      <c r="AG29" s="263">
        <v>3.0337183E-2</v>
      </c>
      <c r="AH29" s="263">
        <v>2.8785908999999998E-2</v>
      </c>
      <c r="AI29" s="263">
        <v>2.5430696999999999E-2</v>
      </c>
      <c r="AJ29" s="263">
        <v>2.2876547000000001E-2</v>
      </c>
      <c r="AK29" s="263">
        <v>1.8817408000000001E-2</v>
      </c>
      <c r="AL29" s="263">
        <v>1.717492E-2</v>
      </c>
      <c r="AM29" s="263">
        <v>1.8222868999999999E-2</v>
      </c>
      <c r="AN29" s="263">
        <v>1.9589373E-2</v>
      </c>
      <c r="AO29" s="263">
        <v>2.7099769999999999E-2</v>
      </c>
      <c r="AP29" s="263">
        <v>3.0645810999999998E-2</v>
      </c>
      <c r="AQ29" s="263">
        <v>3.3959374000000001E-2</v>
      </c>
      <c r="AR29" s="263">
        <v>3.4389567000000003E-2</v>
      </c>
      <c r="AS29" s="263">
        <v>3.4924760999999999E-2</v>
      </c>
      <c r="AT29" s="263">
        <v>3.2935148999999997E-2</v>
      </c>
      <c r="AU29" s="263">
        <v>2.9156806E-2</v>
      </c>
      <c r="AV29" s="263">
        <v>2.5897041999999999E-2</v>
      </c>
      <c r="AW29" s="263">
        <v>2.1972353E-2</v>
      </c>
      <c r="AX29" s="263">
        <v>2.0629399999999999E-2</v>
      </c>
      <c r="AY29" s="263">
        <v>2.0198299999999999E-2</v>
      </c>
      <c r="AZ29" s="263">
        <v>2.2631600000000002E-2</v>
      </c>
      <c r="BA29" s="329">
        <v>3.1571799999999997E-2</v>
      </c>
      <c r="BB29" s="329">
        <v>3.5513400000000001E-2</v>
      </c>
      <c r="BC29" s="329">
        <v>3.9345600000000001E-2</v>
      </c>
      <c r="BD29" s="329">
        <v>3.9796900000000003E-2</v>
      </c>
      <c r="BE29" s="329">
        <v>4.0923399999999999E-2</v>
      </c>
      <c r="BF29" s="329">
        <v>3.9180699999999999E-2</v>
      </c>
      <c r="BG29" s="329">
        <v>3.4653799999999998E-2</v>
      </c>
      <c r="BH29" s="329">
        <v>3.1057899999999999E-2</v>
      </c>
      <c r="BI29" s="329">
        <v>2.49372E-2</v>
      </c>
      <c r="BJ29" s="329">
        <v>2.2579999999999999E-2</v>
      </c>
      <c r="BK29" s="329">
        <v>2.3353499999999999E-2</v>
      </c>
      <c r="BL29" s="329">
        <v>2.5858800000000001E-2</v>
      </c>
      <c r="BM29" s="329">
        <v>3.5606199999999998E-2</v>
      </c>
      <c r="BN29" s="329">
        <v>3.9799800000000003E-2</v>
      </c>
      <c r="BO29" s="329">
        <v>4.38536E-2</v>
      </c>
      <c r="BP29" s="329">
        <v>4.4192000000000002E-2</v>
      </c>
      <c r="BQ29" s="329">
        <v>4.53041E-2</v>
      </c>
      <c r="BR29" s="329">
        <v>4.3278700000000003E-2</v>
      </c>
      <c r="BS29" s="329">
        <v>3.8211599999999998E-2</v>
      </c>
      <c r="BT29" s="329">
        <v>3.4201200000000001E-2</v>
      </c>
      <c r="BU29" s="329">
        <v>2.7445500000000001E-2</v>
      </c>
      <c r="BV29" s="329">
        <v>2.4820100000000001E-2</v>
      </c>
    </row>
    <row r="30" spans="1:74" ht="12" customHeight="1" x14ac:dyDescent="0.2">
      <c r="A30" s="532" t="s">
        <v>730</v>
      </c>
      <c r="B30" s="533" t="s">
        <v>1032</v>
      </c>
      <c r="C30" s="263">
        <v>4.4534091999999997E-2</v>
      </c>
      <c r="D30" s="263">
        <v>4.0224340999999997E-2</v>
      </c>
      <c r="E30" s="263">
        <v>4.4534091999999997E-2</v>
      </c>
      <c r="F30" s="263">
        <v>4.3097508999999999E-2</v>
      </c>
      <c r="G30" s="263">
        <v>4.4534091999999997E-2</v>
      </c>
      <c r="H30" s="263">
        <v>4.3097508999999999E-2</v>
      </c>
      <c r="I30" s="263">
        <v>4.4534091999999997E-2</v>
      </c>
      <c r="J30" s="263">
        <v>4.4534091999999997E-2</v>
      </c>
      <c r="K30" s="263">
        <v>4.3097508999999999E-2</v>
      </c>
      <c r="L30" s="263">
        <v>4.4534091999999997E-2</v>
      </c>
      <c r="M30" s="263">
        <v>4.3097508999999999E-2</v>
      </c>
      <c r="N30" s="263">
        <v>4.4534091999999997E-2</v>
      </c>
      <c r="O30" s="263">
        <v>4.6235103999999999E-2</v>
      </c>
      <c r="P30" s="263">
        <v>4.1760738999999998E-2</v>
      </c>
      <c r="Q30" s="263">
        <v>4.6235103999999999E-2</v>
      </c>
      <c r="R30" s="263">
        <v>4.4743649000000003E-2</v>
      </c>
      <c r="S30" s="263">
        <v>4.6235103999999999E-2</v>
      </c>
      <c r="T30" s="263">
        <v>4.4743649000000003E-2</v>
      </c>
      <c r="U30" s="263">
        <v>4.6235103999999999E-2</v>
      </c>
      <c r="V30" s="263">
        <v>4.6235103999999999E-2</v>
      </c>
      <c r="W30" s="263">
        <v>4.4743649000000003E-2</v>
      </c>
      <c r="X30" s="263">
        <v>4.6235103999999999E-2</v>
      </c>
      <c r="Y30" s="263">
        <v>4.4743649000000003E-2</v>
      </c>
      <c r="Z30" s="263">
        <v>4.6235103999999999E-2</v>
      </c>
      <c r="AA30" s="263">
        <v>3.8751092000000001E-2</v>
      </c>
      <c r="AB30" s="263">
        <v>3.6251022000000001E-2</v>
      </c>
      <c r="AC30" s="263">
        <v>3.8751092000000001E-2</v>
      </c>
      <c r="AD30" s="263">
        <v>3.7501056999999997E-2</v>
      </c>
      <c r="AE30" s="263">
        <v>3.8751092000000001E-2</v>
      </c>
      <c r="AF30" s="263">
        <v>3.7501056999999997E-2</v>
      </c>
      <c r="AG30" s="263">
        <v>3.8751092000000001E-2</v>
      </c>
      <c r="AH30" s="263">
        <v>3.8751092000000001E-2</v>
      </c>
      <c r="AI30" s="263">
        <v>3.7501056999999997E-2</v>
      </c>
      <c r="AJ30" s="263">
        <v>3.8751092000000001E-2</v>
      </c>
      <c r="AK30" s="263">
        <v>3.7501056999999997E-2</v>
      </c>
      <c r="AL30" s="263">
        <v>3.8751092000000001E-2</v>
      </c>
      <c r="AM30" s="263">
        <v>3.8587261999999997E-2</v>
      </c>
      <c r="AN30" s="263">
        <v>3.4853009999999997E-2</v>
      </c>
      <c r="AO30" s="263">
        <v>3.8587261999999997E-2</v>
      </c>
      <c r="AP30" s="263">
        <v>3.7342511000000002E-2</v>
      </c>
      <c r="AQ30" s="263">
        <v>3.8587261999999997E-2</v>
      </c>
      <c r="AR30" s="263">
        <v>3.7342511000000002E-2</v>
      </c>
      <c r="AS30" s="263">
        <v>3.8587261999999997E-2</v>
      </c>
      <c r="AT30" s="263">
        <v>3.8587261999999997E-2</v>
      </c>
      <c r="AU30" s="263">
        <v>3.7342511000000002E-2</v>
      </c>
      <c r="AV30" s="263">
        <v>3.8587261999999997E-2</v>
      </c>
      <c r="AW30" s="263">
        <v>3.7342511000000002E-2</v>
      </c>
      <c r="AX30" s="263">
        <v>3.8587261999999997E-2</v>
      </c>
      <c r="AY30" s="263">
        <v>3.8587299999999998E-2</v>
      </c>
      <c r="AZ30" s="263">
        <v>3.4853000000000002E-2</v>
      </c>
      <c r="BA30" s="329">
        <v>3.8587299999999998E-2</v>
      </c>
      <c r="BB30" s="329">
        <v>3.7342500000000001E-2</v>
      </c>
      <c r="BC30" s="329">
        <v>3.8587299999999998E-2</v>
      </c>
      <c r="BD30" s="329">
        <v>3.7342500000000001E-2</v>
      </c>
      <c r="BE30" s="329">
        <v>3.8587299999999998E-2</v>
      </c>
      <c r="BF30" s="329">
        <v>3.8587299999999998E-2</v>
      </c>
      <c r="BG30" s="329">
        <v>3.7342500000000001E-2</v>
      </c>
      <c r="BH30" s="329">
        <v>3.8587299999999998E-2</v>
      </c>
      <c r="BI30" s="329">
        <v>3.7342500000000001E-2</v>
      </c>
      <c r="BJ30" s="329">
        <v>3.8587299999999998E-2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3.8587299999999998E-2</v>
      </c>
      <c r="BS30" s="329">
        <v>3.7342500000000001E-2</v>
      </c>
      <c r="BT30" s="329">
        <v>3.8587299999999998E-2</v>
      </c>
      <c r="BU30" s="329">
        <v>3.7342500000000001E-2</v>
      </c>
      <c r="BV30" s="329">
        <v>3.8587299999999998E-2</v>
      </c>
    </row>
    <row r="31" spans="1:74" ht="12" customHeight="1" x14ac:dyDescent="0.2">
      <c r="A31" s="531" t="s">
        <v>23</v>
      </c>
      <c r="B31" s="533" t="s">
        <v>353</v>
      </c>
      <c r="C31" s="263">
        <v>5.9847848000000002E-2</v>
      </c>
      <c r="D31" s="263">
        <v>5.6319737000000002E-2</v>
      </c>
      <c r="E31" s="263">
        <v>6.5947462999999998E-2</v>
      </c>
      <c r="F31" s="263">
        <v>6.6886405999999995E-2</v>
      </c>
      <c r="G31" s="263">
        <v>7.0491476999999997E-2</v>
      </c>
      <c r="H31" s="263">
        <v>6.9373658000000005E-2</v>
      </c>
      <c r="I31" s="263">
        <v>7.1527014E-2</v>
      </c>
      <c r="J31" s="263">
        <v>7.0537822E-2</v>
      </c>
      <c r="K31" s="263">
        <v>6.6259589999999993E-2</v>
      </c>
      <c r="L31" s="263">
        <v>6.5782858E-2</v>
      </c>
      <c r="M31" s="263">
        <v>6.0639252999999997E-2</v>
      </c>
      <c r="N31" s="263">
        <v>6.1176746999999997E-2</v>
      </c>
      <c r="O31" s="263">
        <v>6.3002519000000007E-2</v>
      </c>
      <c r="P31" s="263">
        <v>5.9369926000000003E-2</v>
      </c>
      <c r="Q31" s="263">
        <v>7.0415983000000001E-2</v>
      </c>
      <c r="R31" s="263">
        <v>7.1283211999999999E-2</v>
      </c>
      <c r="S31" s="263">
        <v>7.5184091999999994E-2</v>
      </c>
      <c r="T31" s="263">
        <v>7.4094180999999995E-2</v>
      </c>
      <c r="U31" s="263">
        <v>7.6810568999999995E-2</v>
      </c>
      <c r="V31" s="263">
        <v>7.5788462000000001E-2</v>
      </c>
      <c r="W31" s="263">
        <v>7.1161258000000005E-2</v>
      </c>
      <c r="X31" s="263">
        <v>6.9997115999999998E-2</v>
      </c>
      <c r="Y31" s="263">
        <v>6.4142070999999995E-2</v>
      </c>
      <c r="Z31" s="263">
        <v>6.4192461000000006E-2</v>
      </c>
      <c r="AA31" s="263">
        <v>5.7839893000000003E-2</v>
      </c>
      <c r="AB31" s="263">
        <v>5.7292322999999999E-2</v>
      </c>
      <c r="AC31" s="263">
        <v>6.5385123000000003E-2</v>
      </c>
      <c r="AD31" s="263">
        <v>6.6924343999999997E-2</v>
      </c>
      <c r="AE31" s="263">
        <v>7.1609336999999995E-2</v>
      </c>
      <c r="AF31" s="263">
        <v>7.0254019000000001E-2</v>
      </c>
      <c r="AG31" s="263">
        <v>7.2442373000000004E-2</v>
      </c>
      <c r="AH31" s="263">
        <v>7.0891098999999999E-2</v>
      </c>
      <c r="AI31" s="263">
        <v>6.6177656000000001E-2</v>
      </c>
      <c r="AJ31" s="263">
        <v>6.4981736999999998E-2</v>
      </c>
      <c r="AK31" s="263">
        <v>5.9564367E-2</v>
      </c>
      <c r="AL31" s="263">
        <v>5.9280109999999997E-2</v>
      </c>
      <c r="AM31" s="263">
        <v>6.0173418999999999E-2</v>
      </c>
      <c r="AN31" s="263">
        <v>5.7480191E-2</v>
      </c>
      <c r="AO31" s="263">
        <v>6.9050319999999998E-2</v>
      </c>
      <c r="AP31" s="263">
        <v>7.1243116999999995E-2</v>
      </c>
      <c r="AQ31" s="263">
        <v>7.5909924000000004E-2</v>
      </c>
      <c r="AR31" s="263">
        <v>7.4986872999999996E-2</v>
      </c>
      <c r="AS31" s="263">
        <v>7.6875311000000002E-2</v>
      </c>
      <c r="AT31" s="263">
        <v>7.4885699E-2</v>
      </c>
      <c r="AU31" s="263">
        <v>6.9754111999999993E-2</v>
      </c>
      <c r="AV31" s="263">
        <v>6.7847591999999998E-2</v>
      </c>
      <c r="AW31" s="263">
        <v>6.2569659E-2</v>
      </c>
      <c r="AX31" s="263">
        <v>6.2734600000000001E-2</v>
      </c>
      <c r="AY31" s="263">
        <v>6.2148799999999997E-2</v>
      </c>
      <c r="AZ31" s="263">
        <v>6.0522399999999997E-2</v>
      </c>
      <c r="BA31" s="329">
        <v>7.3522400000000002E-2</v>
      </c>
      <c r="BB31" s="329">
        <v>7.6110700000000003E-2</v>
      </c>
      <c r="BC31" s="329">
        <v>8.1296099999999996E-2</v>
      </c>
      <c r="BD31" s="329">
        <v>8.0394199999999999E-2</v>
      </c>
      <c r="BE31" s="329">
        <v>8.2874000000000003E-2</v>
      </c>
      <c r="BF31" s="329">
        <v>8.1131300000000003E-2</v>
      </c>
      <c r="BG31" s="329">
        <v>7.5251100000000001E-2</v>
      </c>
      <c r="BH31" s="329">
        <v>7.3008500000000004E-2</v>
      </c>
      <c r="BI31" s="329">
        <v>6.5534499999999996E-2</v>
      </c>
      <c r="BJ31" s="329">
        <v>6.4530599999999994E-2</v>
      </c>
      <c r="BK31" s="329">
        <v>6.5304100000000004E-2</v>
      </c>
      <c r="BL31" s="329">
        <v>6.3749600000000003E-2</v>
      </c>
      <c r="BM31" s="329">
        <v>7.7556799999999995E-2</v>
      </c>
      <c r="BN31" s="329">
        <v>8.0397099999999999E-2</v>
      </c>
      <c r="BO31" s="329">
        <v>8.5804099999999994E-2</v>
      </c>
      <c r="BP31" s="329">
        <v>8.4789299999999998E-2</v>
      </c>
      <c r="BQ31" s="329">
        <v>8.7254600000000002E-2</v>
      </c>
      <c r="BR31" s="329">
        <v>8.5229299999999994E-2</v>
      </c>
      <c r="BS31" s="329">
        <v>7.8808900000000001E-2</v>
      </c>
      <c r="BT31" s="329">
        <v>7.6151800000000006E-2</v>
      </c>
      <c r="BU31" s="329">
        <v>6.8042800000000001E-2</v>
      </c>
      <c r="BV31" s="329">
        <v>6.6770599999999999E-2</v>
      </c>
    </row>
    <row r="32" spans="1:74" ht="12" customHeight="1" x14ac:dyDescent="0.2">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1391</v>
      </c>
      <c r="B33" s="533" t="s">
        <v>1395</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2.4692924259E-2</v>
      </c>
      <c r="AB33" s="263">
        <v>2.7481002652E-2</v>
      </c>
      <c r="AC33" s="263">
        <v>2.7244584345E-2</v>
      </c>
      <c r="AD33" s="263">
        <v>2.7313573930000001E-2</v>
      </c>
      <c r="AE33" s="263">
        <v>2.6920782221E-2</v>
      </c>
      <c r="AF33" s="263">
        <v>3.1676605181000003E-2</v>
      </c>
      <c r="AG33" s="263">
        <v>3.1376474223000002E-2</v>
      </c>
      <c r="AH33" s="263">
        <v>3.0120613793999999E-2</v>
      </c>
      <c r="AI33" s="263">
        <v>3.1482665920999998E-2</v>
      </c>
      <c r="AJ33" s="263">
        <v>2.7126119808000001E-2</v>
      </c>
      <c r="AK33" s="263">
        <v>3.0205752323000001E-2</v>
      </c>
      <c r="AL33" s="263">
        <v>3.5459701938E-2</v>
      </c>
      <c r="AM33" s="263">
        <v>2.2659433988000001E-2</v>
      </c>
      <c r="AN33" s="263">
        <v>2.5124963965E-2</v>
      </c>
      <c r="AO33" s="263">
        <v>3.2132896257999997E-2</v>
      </c>
      <c r="AP33" s="263">
        <v>3.1069994783000002E-2</v>
      </c>
      <c r="AQ33" s="263">
        <v>3.3343059511000001E-2</v>
      </c>
      <c r="AR33" s="263">
        <v>3.0600761409000001E-2</v>
      </c>
      <c r="AS33" s="263">
        <v>2.8665136736000001E-2</v>
      </c>
      <c r="AT33" s="263">
        <v>3.2847406627000003E-2</v>
      </c>
      <c r="AU33" s="263">
        <v>2.7499271325000001E-2</v>
      </c>
      <c r="AV33" s="263">
        <v>3.7405354407999997E-2</v>
      </c>
      <c r="AW33" s="263">
        <v>3.4420812435000003E-2</v>
      </c>
      <c r="AX33" s="263">
        <v>3.6559732742999999E-2</v>
      </c>
      <c r="AY33" s="263">
        <v>3.8720341071000003E-2</v>
      </c>
      <c r="AZ33" s="263">
        <v>3.3991441763000001E-2</v>
      </c>
      <c r="BA33" s="329">
        <v>3.94247E-2</v>
      </c>
      <c r="BB33" s="329">
        <v>3.9356200000000001E-2</v>
      </c>
      <c r="BC33" s="329">
        <v>3.9317100000000001E-2</v>
      </c>
      <c r="BD33" s="329">
        <v>3.9492800000000002E-2</v>
      </c>
      <c r="BE33" s="329">
        <v>4.0132399999999999E-2</v>
      </c>
      <c r="BF33" s="329">
        <v>3.6810000000000002E-2</v>
      </c>
      <c r="BG33" s="329">
        <v>3.5149E-2</v>
      </c>
      <c r="BH33" s="329">
        <v>4.1469800000000001E-2</v>
      </c>
      <c r="BI33" s="329">
        <v>4.3951999999999998E-2</v>
      </c>
      <c r="BJ33" s="329">
        <v>4.7131800000000001E-2</v>
      </c>
      <c r="BK33" s="329">
        <v>4.2893500000000001E-2</v>
      </c>
      <c r="BL33" s="329">
        <v>3.8955400000000001E-2</v>
      </c>
      <c r="BM33" s="329">
        <v>4.4133699999999998E-2</v>
      </c>
      <c r="BN33" s="329">
        <v>4.2343100000000002E-2</v>
      </c>
      <c r="BO33" s="329">
        <v>4.2141400000000002E-2</v>
      </c>
      <c r="BP33" s="329">
        <v>4.2158899999999999E-2</v>
      </c>
      <c r="BQ33" s="329">
        <v>4.38261E-2</v>
      </c>
      <c r="BR33" s="329">
        <v>4.41492E-2</v>
      </c>
      <c r="BS33" s="329">
        <v>3.9584800000000003E-2</v>
      </c>
      <c r="BT33" s="329">
        <v>4.9981299999999999E-2</v>
      </c>
      <c r="BU33" s="329">
        <v>5.1922799999999998E-2</v>
      </c>
      <c r="BV33" s="329">
        <v>5.5610699999999999E-2</v>
      </c>
    </row>
    <row r="34" spans="1:74" ht="12" customHeight="1" x14ac:dyDescent="0.2">
      <c r="A34" s="531" t="s">
        <v>358</v>
      </c>
      <c r="B34" s="533" t="s">
        <v>1400</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5.3746592133000003E-2</v>
      </c>
      <c r="AE34" s="263">
        <v>7.7817492565999999E-2</v>
      </c>
      <c r="AF34" s="263">
        <v>8.9546200672000004E-2</v>
      </c>
      <c r="AG34" s="263">
        <v>8.9105802541000007E-2</v>
      </c>
      <c r="AH34" s="263">
        <v>8.8130606220999996E-2</v>
      </c>
      <c r="AI34" s="263">
        <v>8.7427402946000002E-2</v>
      </c>
      <c r="AJ34" s="263">
        <v>8.3730011558E-2</v>
      </c>
      <c r="AK34" s="263">
        <v>8.6068313433000004E-2</v>
      </c>
      <c r="AL34" s="263">
        <v>8.7577624682000005E-2</v>
      </c>
      <c r="AM34" s="263">
        <v>7.7473552761E-2</v>
      </c>
      <c r="AN34" s="263">
        <v>7.2310002254E-2</v>
      </c>
      <c r="AO34" s="263">
        <v>9.2759762103000007E-2</v>
      </c>
      <c r="AP34" s="263">
        <v>8.5985566727000001E-2</v>
      </c>
      <c r="AQ34" s="263">
        <v>9.8783010202999996E-2</v>
      </c>
      <c r="AR34" s="263">
        <v>9.6026524964000007E-2</v>
      </c>
      <c r="AS34" s="263">
        <v>9.8675044375000007E-2</v>
      </c>
      <c r="AT34" s="263">
        <v>9.5797438878999996E-2</v>
      </c>
      <c r="AU34" s="263">
        <v>9.0691691308000005E-2</v>
      </c>
      <c r="AV34" s="263">
        <v>9.9456758143999999E-2</v>
      </c>
      <c r="AW34" s="263">
        <v>9.3970320659000003E-2</v>
      </c>
      <c r="AX34" s="263">
        <v>9.1983099999999998E-2</v>
      </c>
      <c r="AY34" s="263">
        <v>8.8931899999999994E-2</v>
      </c>
      <c r="AZ34" s="263">
        <v>8.0568100000000004E-2</v>
      </c>
      <c r="BA34" s="329">
        <v>8.9211299999999993E-2</v>
      </c>
      <c r="BB34" s="329">
        <v>9.0128799999999995E-2</v>
      </c>
      <c r="BC34" s="329">
        <v>9.7512500000000002E-2</v>
      </c>
      <c r="BD34" s="329">
        <v>9.5466099999999998E-2</v>
      </c>
      <c r="BE34" s="329">
        <v>9.71669E-2</v>
      </c>
      <c r="BF34" s="329">
        <v>9.7427E-2</v>
      </c>
      <c r="BG34" s="329">
        <v>9.1011400000000006E-2</v>
      </c>
      <c r="BH34" s="329">
        <v>9.5762899999999998E-2</v>
      </c>
      <c r="BI34" s="329">
        <v>9.3494800000000003E-2</v>
      </c>
      <c r="BJ34" s="329">
        <v>9.54425E-2</v>
      </c>
      <c r="BK34" s="329">
        <v>8.6213799999999993E-2</v>
      </c>
      <c r="BL34" s="329">
        <v>8.1909700000000002E-2</v>
      </c>
      <c r="BM34" s="329">
        <v>8.9960399999999996E-2</v>
      </c>
      <c r="BN34" s="329">
        <v>9.0541399999999994E-2</v>
      </c>
      <c r="BO34" s="329">
        <v>9.8027799999999998E-2</v>
      </c>
      <c r="BP34" s="329">
        <v>9.6358799999999994E-2</v>
      </c>
      <c r="BQ34" s="329">
        <v>9.76162E-2</v>
      </c>
      <c r="BR34" s="329">
        <v>9.8210900000000004E-2</v>
      </c>
      <c r="BS34" s="329">
        <v>9.1594999999999996E-2</v>
      </c>
      <c r="BT34" s="329">
        <v>9.6518999999999994E-2</v>
      </c>
      <c r="BU34" s="329">
        <v>9.4600699999999996E-2</v>
      </c>
      <c r="BV34" s="329">
        <v>9.6358600000000003E-2</v>
      </c>
    </row>
    <row r="35" spans="1:74" ht="12" customHeight="1" x14ac:dyDescent="0.2">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0.11916758936999999</v>
      </c>
      <c r="AB35" s="263">
        <v>0.11415263986</v>
      </c>
      <c r="AC35" s="263">
        <v>0.10265830979</v>
      </c>
      <c r="AD35" s="263">
        <v>8.1060166064000003E-2</v>
      </c>
      <c r="AE35" s="263">
        <v>0.10473827479</v>
      </c>
      <c r="AF35" s="263">
        <v>0.12122280585</v>
      </c>
      <c r="AG35" s="263">
        <v>0.12048227676000001</v>
      </c>
      <c r="AH35" s="263">
        <v>0.11825122001</v>
      </c>
      <c r="AI35" s="263">
        <v>0.11891006887</v>
      </c>
      <c r="AJ35" s="263">
        <v>0.11085613137</v>
      </c>
      <c r="AK35" s="263">
        <v>0.11627406576</v>
      </c>
      <c r="AL35" s="263">
        <v>0.12303732662</v>
      </c>
      <c r="AM35" s="263">
        <v>0.10013298675</v>
      </c>
      <c r="AN35" s="263">
        <v>9.7434966218999997E-2</v>
      </c>
      <c r="AO35" s="263">
        <v>0.12489265836000001</v>
      </c>
      <c r="AP35" s="263">
        <v>0.11705556151</v>
      </c>
      <c r="AQ35" s="263">
        <v>0.13212606970999999</v>
      </c>
      <c r="AR35" s="263">
        <v>0.12662728637000001</v>
      </c>
      <c r="AS35" s="263">
        <v>0.12734018111000001</v>
      </c>
      <c r="AT35" s="263">
        <v>0.12864484550999999</v>
      </c>
      <c r="AU35" s="263">
        <v>0.11819096262999999</v>
      </c>
      <c r="AV35" s="263">
        <v>0.13686211255</v>
      </c>
      <c r="AW35" s="263">
        <v>0.12839113309</v>
      </c>
      <c r="AX35" s="263">
        <v>0.12854283274</v>
      </c>
      <c r="AY35" s="263">
        <v>0.12765224107000001</v>
      </c>
      <c r="AZ35" s="263">
        <v>0.11455954175999999</v>
      </c>
      <c r="BA35" s="329">
        <v>0.1286361</v>
      </c>
      <c r="BB35" s="329">
        <v>0.12948490000000001</v>
      </c>
      <c r="BC35" s="329">
        <v>0.1368296</v>
      </c>
      <c r="BD35" s="329">
        <v>0.134959</v>
      </c>
      <c r="BE35" s="329">
        <v>0.13729930000000001</v>
      </c>
      <c r="BF35" s="329">
        <v>0.134237</v>
      </c>
      <c r="BG35" s="329">
        <v>0.12616040000000001</v>
      </c>
      <c r="BH35" s="329">
        <v>0.13723270000000001</v>
      </c>
      <c r="BI35" s="329">
        <v>0.13744680000000001</v>
      </c>
      <c r="BJ35" s="329">
        <v>0.14257429999999999</v>
      </c>
      <c r="BK35" s="329">
        <v>0.12910730000000001</v>
      </c>
      <c r="BL35" s="329">
        <v>0.1208651</v>
      </c>
      <c r="BM35" s="329">
        <v>0.13409409999999999</v>
      </c>
      <c r="BN35" s="329">
        <v>0.13288449999999999</v>
      </c>
      <c r="BO35" s="329">
        <v>0.1401693</v>
      </c>
      <c r="BP35" s="329">
        <v>0.13851769999999999</v>
      </c>
      <c r="BQ35" s="329">
        <v>0.14144229999999999</v>
      </c>
      <c r="BR35" s="329">
        <v>0.14236009999999999</v>
      </c>
      <c r="BS35" s="329">
        <v>0.13117980000000001</v>
      </c>
      <c r="BT35" s="329">
        <v>0.1465004</v>
      </c>
      <c r="BU35" s="329">
        <v>0.1465235</v>
      </c>
      <c r="BV35" s="329">
        <v>0.1519693</v>
      </c>
    </row>
    <row r="36" spans="1:74" s="166" customFormat="1" ht="12" customHeight="1" x14ac:dyDescent="0.2">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1391</v>
      </c>
      <c r="B37" s="533" t="s">
        <v>1395</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2.4692924259E-2</v>
      </c>
      <c r="AB37" s="263">
        <v>2.7481002652E-2</v>
      </c>
      <c r="AC37" s="263">
        <v>2.7244584345E-2</v>
      </c>
      <c r="AD37" s="263">
        <v>2.7313573930000001E-2</v>
      </c>
      <c r="AE37" s="263">
        <v>2.6920782221E-2</v>
      </c>
      <c r="AF37" s="263">
        <v>3.1676605181000003E-2</v>
      </c>
      <c r="AG37" s="263">
        <v>3.1376474223000002E-2</v>
      </c>
      <c r="AH37" s="263">
        <v>3.0120613793999999E-2</v>
      </c>
      <c r="AI37" s="263">
        <v>3.1482665920999998E-2</v>
      </c>
      <c r="AJ37" s="263">
        <v>2.7126119808000001E-2</v>
      </c>
      <c r="AK37" s="263">
        <v>3.0205752323000001E-2</v>
      </c>
      <c r="AL37" s="263">
        <v>3.5459701938E-2</v>
      </c>
      <c r="AM37" s="263">
        <v>2.2659433988000001E-2</v>
      </c>
      <c r="AN37" s="263">
        <v>2.5124963965E-2</v>
      </c>
      <c r="AO37" s="263">
        <v>3.2132896257999997E-2</v>
      </c>
      <c r="AP37" s="263">
        <v>3.1069994783000002E-2</v>
      </c>
      <c r="AQ37" s="263">
        <v>3.3343059511000001E-2</v>
      </c>
      <c r="AR37" s="263">
        <v>3.0600761409000001E-2</v>
      </c>
      <c r="AS37" s="263">
        <v>2.8665136736000001E-2</v>
      </c>
      <c r="AT37" s="263">
        <v>3.2847406627000003E-2</v>
      </c>
      <c r="AU37" s="263">
        <v>2.7499271325000001E-2</v>
      </c>
      <c r="AV37" s="263">
        <v>3.7405354407999997E-2</v>
      </c>
      <c r="AW37" s="263">
        <v>3.4420812435000003E-2</v>
      </c>
      <c r="AX37" s="263">
        <v>3.6559732742999999E-2</v>
      </c>
      <c r="AY37" s="263">
        <v>3.8720341071000003E-2</v>
      </c>
      <c r="AZ37" s="263">
        <v>3.3991441763000001E-2</v>
      </c>
      <c r="BA37" s="329">
        <v>3.94247E-2</v>
      </c>
      <c r="BB37" s="329">
        <v>3.9356200000000001E-2</v>
      </c>
      <c r="BC37" s="329">
        <v>3.9317100000000001E-2</v>
      </c>
      <c r="BD37" s="329">
        <v>3.9492800000000002E-2</v>
      </c>
      <c r="BE37" s="329">
        <v>4.0132399999999999E-2</v>
      </c>
      <c r="BF37" s="329">
        <v>3.6810000000000002E-2</v>
      </c>
      <c r="BG37" s="329">
        <v>3.5149E-2</v>
      </c>
      <c r="BH37" s="329">
        <v>4.1469800000000001E-2</v>
      </c>
      <c r="BI37" s="329">
        <v>4.3951999999999998E-2</v>
      </c>
      <c r="BJ37" s="329">
        <v>4.7131800000000001E-2</v>
      </c>
      <c r="BK37" s="329">
        <v>4.2893500000000001E-2</v>
      </c>
      <c r="BL37" s="329">
        <v>3.8955400000000001E-2</v>
      </c>
      <c r="BM37" s="329">
        <v>4.4133699999999998E-2</v>
      </c>
      <c r="BN37" s="329">
        <v>4.2343100000000002E-2</v>
      </c>
      <c r="BO37" s="329">
        <v>4.2141400000000002E-2</v>
      </c>
      <c r="BP37" s="329">
        <v>4.2158899999999999E-2</v>
      </c>
      <c r="BQ37" s="329">
        <v>4.38261E-2</v>
      </c>
      <c r="BR37" s="329">
        <v>4.41492E-2</v>
      </c>
      <c r="BS37" s="329">
        <v>3.9584800000000003E-2</v>
      </c>
      <c r="BT37" s="329">
        <v>4.9981299999999999E-2</v>
      </c>
      <c r="BU37" s="329">
        <v>5.1922799999999998E-2</v>
      </c>
      <c r="BV37" s="329">
        <v>5.5610699999999999E-2</v>
      </c>
    </row>
    <row r="38" spans="1:74" s="166" customFormat="1" ht="12" customHeight="1" x14ac:dyDescent="0.2">
      <c r="A38" s="532" t="s">
        <v>973</v>
      </c>
      <c r="B38" s="533" t="s">
        <v>1033</v>
      </c>
      <c r="C38" s="263">
        <v>7.0007658E-2</v>
      </c>
      <c r="D38" s="263">
        <v>6.3832082999999998E-2</v>
      </c>
      <c r="E38" s="263">
        <v>6.9683676E-2</v>
      </c>
      <c r="F38" s="263">
        <v>6.5998955999999998E-2</v>
      </c>
      <c r="G38" s="263">
        <v>6.9678822000000001E-2</v>
      </c>
      <c r="H38" s="263">
        <v>6.8717285000000003E-2</v>
      </c>
      <c r="I38" s="263">
        <v>7.1907395999999998E-2</v>
      </c>
      <c r="J38" s="263">
        <v>7.2646837000000006E-2</v>
      </c>
      <c r="K38" s="263">
        <v>6.5996147000000005E-2</v>
      </c>
      <c r="L38" s="263">
        <v>6.9733007999999999E-2</v>
      </c>
      <c r="M38" s="263">
        <v>6.7866770000000007E-2</v>
      </c>
      <c r="N38" s="263">
        <v>6.8225988000000001E-2</v>
      </c>
      <c r="O38" s="263">
        <v>6.7172783999999999E-2</v>
      </c>
      <c r="P38" s="263">
        <v>6.0787635E-2</v>
      </c>
      <c r="Q38" s="263">
        <v>6.5671763999999994E-2</v>
      </c>
      <c r="R38" s="263">
        <v>6.6036517000000003E-2</v>
      </c>
      <c r="S38" s="263">
        <v>6.9221597999999995E-2</v>
      </c>
      <c r="T38" s="263">
        <v>6.7901319000000002E-2</v>
      </c>
      <c r="U38" s="263">
        <v>6.9301951000000001E-2</v>
      </c>
      <c r="V38" s="263">
        <v>6.7958917999999993E-2</v>
      </c>
      <c r="W38" s="263">
        <v>6.222341E-2</v>
      </c>
      <c r="X38" s="263">
        <v>6.5846002000000001E-2</v>
      </c>
      <c r="Y38" s="263">
        <v>6.6645917999999998E-2</v>
      </c>
      <c r="Z38" s="263">
        <v>7.0734894000000006E-2</v>
      </c>
      <c r="AA38" s="263">
        <v>7.0258101000000003E-2</v>
      </c>
      <c r="AB38" s="263">
        <v>6.4344184999999998E-2</v>
      </c>
      <c r="AC38" s="263">
        <v>6.2025096000000002E-2</v>
      </c>
      <c r="AD38" s="263">
        <v>3.5888521999999999E-2</v>
      </c>
      <c r="AE38" s="263">
        <v>4.4621145000000001E-2</v>
      </c>
      <c r="AF38" s="263">
        <v>5.4678306000000003E-2</v>
      </c>
      <c r="AG38" s="263">
        <v>6.0442740000000002E-2</v>
      </c>
      <c r="AH38" s="263">
        <v>5.9867946999999998E-2</v>
      </c>
      <c r="AI38" s="263">
        <v>5.8525360999999998E-2</v>
      </c>
      <c r="AJ38" s="263">
        <v>6.2335440999999998E-2</v>
      </c>
      <c r="AK38" s="263">
        <v>6.2932699999999994E-2</v>
      </c>
      <c r="AL38" s="263">
        <v>6.3353815999999993E-2</v>
      </c>
      <c r="AM38" s="263">
        <v>6.0203449999999999E-2</v>
      </c>
      <c r="AN38" s="263">
        <v>4.7843798999999999E-2</v>
      </c>
      <c r="AO38" s="263">
        <v>6.1226616999999997E-2</v>
      </c>
      <c r="AP38" s="263">
        <v>5.8897136000000003E-2</v>
      </c>
      <c r="AQ38" s="263">
        <v>6.5172734999999996E-2</v>
      </c>
      <c r="AR38" s="263">
        <v>6.4013415000000004E-2</v>
      </c>
      <c r="AS38" s="263">
        <v>6.5586992999999996E-2</v>
      </c>
      <c r="AT38" s="263">
        <v>6.0749259E-2</v>
      </c>
      <c r="AU38" s="263">
        <v>5.8639908999999997E-2</v>
      </c>
      <c r="AV38" s="263">
        <v>6.7181767000000003E-2</v>
      </c>
      <c r="AW38" s="263">
        <v>6.7581474000000002E-2</v>
      </c>
      <c r="AX38" s="263">
        <v>6.6734799999999997E-2</v>
      </c>
      <c r="AY38" s="263">
        <v>6.6483100000000003E-2</v>
      </c>
      <c r="AZ38" s="263">
        <v>5.7434600000000002E-2</v>
      </c>
      <c r="BA38" s="329">
        <v>6.2041899999999997E-2</v>
      </c>
      <c r="BB38" s="329">
        <v>6.1239799999999997E-2</v>
      </c>
      <c r="BC38" s="329">
        <v>6.5291699999999994E-2</v>
      </c>
      <c r="BD38" s="329">
        <v>6.3901200000000005E-2</v>
      </c>
      <c r="BE38" s="329">
        <v>6.5931199999999995E-2</v>
      </c>
      <c r="BF38" s="329">
        <v>6.5740900000000005E-2</v>
      </c>
      <c r="BG38" s="329">
        <v>6.2453799999999997E-2</v>
      </c>
      <c r="BH38" s="329">
        <v>6.4584500000000003E-2</v>
      </c>
      <c r="BI38" s="329">
        <v>6.5073000000000006E-2</v>
      </c>
      <c r="BJ38" s="329">
        <v>6.6947300000000001E-2</v>
      </c>
      <c r="BK38" s="329">
        <v>6.4401299999999995E-2</v>
      </c>
      <c r="BL38" s="329">
        <v>5.7216700000000002E-2</v>
      </c>
      <c r="BM38" s="329">
        <v>6.2527100000000002E-2</v>
      </c>
      <c r="BN38" s="329">
        <v>6.1716699999999999E-2</v>
      </c>
      <c r="BO38" s="329">
        <v>6.57634E-2</v>
      </c>
      <c r="BP38" s="329">
        <v>6.4151600000000003E-2</v>
      </c>
      <c r="BQ38" s="329">
        <v>6.5456100000000003E-2</v>
      </c>
      <c r="BR38" s="329">
        <v>6.5068699999999993E-2</v>
      </c>
      <c r="BS38" s="329">
        <v>6.2161800000000003E-2</v>
      </c>
      <c r="BT38" s="329">
        <v>6.4365699999999998E-2</v>
      </c>
      <c r="BU38" s="329">
        <v>6.53474E-2</v>
      </c>
      <c r="BV38" s="329">
        <v>6.7329399999999998E-2</v>
      </c>
    </row>
    <row r="39" spans="1:74" s="166" customFormat="1" ht="12" customHeight="1" x14ac:dyDescent="0.2">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5.6163753050000001E-2</v>
      </c>
      <c r="AE39" s="263">
        <v>8.1317103535999996E-2</v>
      </c>
      <c r="AF39" s="263">
        <v>9.3573354179999998E-2</v>
      </c>
      <c r="AG39" s="263">
        <v>9.3113262946000003E-2</v>
      </c>
      <c r="AH39" s="263">
        <v>9.2094190201000001E-2</v>
      </c>
      <c r="AI39" s="263">
        <v>9.1359355779999998E-2</v>
      </c>
      <c r="AJ39" s="263">
        <v>8.7495808246000006E-2</v>
      </c>
      <c r="AK39" s="263">
        <v>8.9939240015999997E-2</v>
      </c>
      <c r="AL39" s="263">
        <v>9.1516427216999999E-2</v>
      </c>
      <c r="AM39" s="263">
        <v>8.0958015361999994E-2</v>
      </c>
      <c r="AN39" s="263">
        <v>7.556210914E-2</v>
      </c>
      <c r="AO39" s="263">
        <v>9.6931571443000006E-2</v>
      </c>
      <c r="AP39" s="263">
        <v>8.9852764550999997E-2</v>
      </c>
      <c r="AQ39" s="263">
        <v>0.10322574311</v>
      </c>
      <c r="AR39" s="263">
        <v>0.10034533684999999</v>
      </c>
      <c r="AS39" s="263">
        <v>0.10311295871999999</v>
      </c>
      <c r="AT39" s="263">
        <v>0.10010588811</v>
      </c>
      <c r="AU39" s="263">
        <v>9.4770530638999997E-2</v>
      </c>
      <c r="AV39" s="263">
        <v>0.10392977053000001</v>
      </c>
      <c r="AW39" s="263">
        <v>9.8196661312E-2</v>
      </c>
      <c r="AX39" s="263">
        <v>9.9144225022999993E-2</v>
      </c>
      <c r="AY39" s="263">
        <v>9.0753440759000006E-2</v>
      </c>
      <c r="AZ39" s="263">
        <v>8.6588225643999997E-2</v>
      </c>
      <c r="BA39" s="329">
        <v>9.3223600000000004E-2</v>
      </c>
      <c r="BB39" s="329">
        <v>9.4182299999999997E-2</v>
      </c>
      <c r="BC39" s="329">
        <v>0.10189810000000001</v>
      </c>
      <c r="BD39" s="329">
        <v>9.9759700000000007E-2</v>
      </c>
      <c r="BE39" s="329">
        <v>0.101537</v>
      </c>
      <c r="BF39" s="329">
        <v>0.1018088</v>
      </c>
      <c r="BG39" s="329">
        <v>9.5104599999999997E-2</v>
      </c>
      <c r="BH39" s="329">
        <v>0.1000698</v>
      </c>
      <c r="BI39" s="329">
        <v>9.76997E-2</v>
      </c>
      <c r="BJ39" s="329">
        <v>9.9735000000000004E-2</v>
      </c>
      <c r="BK39" s="329">
        <v>9.0091299999999999E-2</v>
      </c>
      <c r="BL39" s="329">
        <v>8.5593500000000003E-2</v>
      </c>
      <c r="BM39" s="329">
        <v>9.4006400000000004E-2</v>
      </c>
      <c r="BN39" s="329">
        <v>9.4613500000000003E-2</v>
      </c>
      <c r="BO39" s="329">
        <v>0.1024366</v>
      </c>
      <c r="BP39" s="329">
        <v>0.10069259999999999</v>
      </c>
      <c r="BQ39" s="329">
        <v>0.1020064</v>
      </c>
      <c r="BR39" s="329">
        <v>0.10262789999999999</v>
      </c>
      <c r="BS39" s="329">
        <v>9.5714499999999994E-2</v>
      </c>
      <c r="BT39" s="329">
        <v>0.10086000000000001</v>
      </c>
      <c r="BU39" s="329">
        <v>9.8855399999999996E-2</v>
      </c>
      <c r="BV39" s="329">
        <v>0.1006924</v>
      </c>
    </row>
    <row r="40" spans="1:74" s="166" customFormat="1" ht="12" customHeight="1" x14ac:dyDescent="0.2">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1.6889675999999999E-2</v>
      </c>
      <c r="AW40" s="263">
        <v>1.7036229E-2</v>
      </c>
      <c r="AX40" s="263">
        <v>1.7428900000000001E-2</v>
      </c>
      <c r="AY40" s="263">
        <v>1.8080800000000001E-2</v>
      </c>
      <c r="AZ40" s="263">
        <v>1.68705E-2</v>
      </c>
      <c r="BA40" s="329">
        <v>1.6644200000000001E-2</v>
      </c>
      <c r="BB40" s="329">
        <v>1.6251700000000001E-2</v>
      </c>
      <c r="BC40" s="329">
        <v>1.7476800000000001E-2</v>
      </c>
      <c r="BD40" s="329">
        <v>1.7395899999999999E-2</v>
      </c>
      <c r="BE40" s="329">
        <v>1.7946899999999998E-2</v>
      </c>
      <c r="BF40" s="329">
        <v>1.7139700000000001E-2</v>
      </c>
      <c r="BG40" s="329">
        <v>1.7120900000000001E-2</v>
      </c>
      <c r="BH40" s="329">
        <v>1.72918E-2</v>
      </c>
      <c r="BI40" s="329">
        <v>1.65259E-2</v>
      </c>
      <c r="BJ40" s="329">
        <v>1.8417699999999999E-2</v>
      </c>
      <c r="BK40" s="329">
        <v>1.9103100000000001E-2</v>
      </c>
      <c r="BL40" s="329">
        <v>1.71293E-2</v>
      </c>
      <c r="BM40" s="329">
        <v>1.55595E-2</v>
      </c>
      <c r="BN40" s="329">
        <v>1.3187600000000001E-2</v>
      </c>
      <c r="BO40" s="329">
        <v>1.7227599999999999E-2</v>
      </c>
      <c r="BP40" s="329">
        <v>1.7426000000000001E-2</v>
      </c>
      <c r="BQ40" s="329">
        <v>1.7992999999999999E-2</v>
      </c>
      <c r="BR40" s="329">
        <v>1.7172900000000001E-2</v>
      </c>
      <c r="BS40" s="329">
        <v>1.7120799999999999E-2</v>
      </c>
      <c r="BT40" s="329">
        <v>1.63628E-2</v>
      </c>
      <c r="BU40" s="329">
        <v>1.6349499999999999E-2</v>
      </c>
      <c r="BV40" s="329">
        <v>1.82515E-2</v>
      </c>
    </row>
    <row r="41" spans="1:74" s="166" customFormat="1" ht="12" customHeight="1" x14ac:dyDescent="0.2">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0.22646126999999999</v>
      </c>
      <c r="AN41" s="263">
        <v>0.18970051099999999</v>
      </c>
      <c r="AO41" s="263">
        <v>0.189266552</v>
      </c>
      <c r="AP41" s="263">
        <v>0.16844869800000001</v>
      </c>
      <c r="AQ41" s="263">
        <v>0.199951876</v>
      </c>
      <c r="AR41" s="263">
        <v>0.211215966</v>
      </c>
      <c r="AS41" s="263">
        <v>0.194009023</v>
      </c>
      <c r="AT41" s="263">
        <v>0.18385043700000001</v>
      </c>
      <c r="AU41" s="263">
        <v>0.157616274</v>
      </c>
      <c r="AV41" s="263">
        <v>0.158879723</v>
      </c>
      <c r="AW41" s="263">
        <v>0.17914649299999999</v>
      </c>
      <c r="AX41" s="263">
        <v>0.2150176</v>
      </c>
      <c r="AY41" s="263">
        <v>0.24124329999999999</v>
      </c>
      <c r="AZ41" s="263">
        <v>0.19694439999999999</v>
      </c>
      <c r="BA41" s="329">
        <v>0.23287759999999999</v>
      </c>
      <c r="BB41" s="329">
        <v>0.224576</v>
      </c>
      <c r="BC41" s="329">
        <v>0.24906519999999999</v>
      </c>
      <c r="BD41" s="329">
        <v>0.2442463</v>
      </c>
      <c r="BE41" s="329">
        <v>0.22615070000000001</v>
      </c>
      <c r="BF41" s="329">
        <v>0.19040299999999999</v>
      </c>
      <c r="BG41" s="329">
        <v>0.15791910000000001</v>
      </c>
      <c r="BH41" s="329">
        <v>0.15583530000000001</v>
      </c>
      <c r="BI41" s="329">
        <v>0.17276649999999999</v>
      </c>
      <c r="BJ41" s="329">
        <v>0.1904738</v>
      </c>
      <c r="BK41" s="329">
        <v>0.21725</v>
      </c>
      <c r="BL41" s="329">
        <v>0.19409560000000001</v>
      </c>
      <c r="BM41" s="329">
        <v>0.22318760000000001</v>
      </c>
      <c r="BN41" s="329">
        <v>0.22640750000000001</v>
      </c>
      <c r="BO41" s="329">
        <v>0.2558936</v>
      </c>
      <c r="BP41" s="329">
        <v>0.25024410000000002</v>
      </c>
      <c r="BQ41" s="329">
        <v>0.23208580000000001</v>
      </c>
      <c r="BR41" s="329">
        <v>0.19572999999999999</v>
      </c>
      <c r="BS41" s="329">
        <v>0.16267039999999999</v>
      </c>
      <c r="BT41" s="329">
        <v>0.16129170000000001</v>
      </c>
      <c r="BU41" s="329">
        <v>0.17842469999999999</v>
      </c>
      <c r="BV41" s="329">
        <v>0.1987389</v>
      </c>
    </row>
    <row r="42" spans="1:74" s="166" customFormat="1" ht="12" customHeight="1" x14ac:dyDescent="0.2">
      <c r="A42" s="528" t="s">
        <v>32</v>
      </c>
      <c r="B42" s="533" t="s">
        <v>1396</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5.2380391980000003E-2</v>
      </c>
      <c r="P42" s="263">
        <v>5.6332923591999998E-2</v>
      </c>
      <c r="Q42" s="263">
        <v>8.3915654652999994E-2</v>
      </c>
      <c r="R42" s="263">
        <v>9.5079378327999994E-2</v>
      </c>
      <c r="S42" s="263">
        <v>0.1019993107</v>
      </c>
      <c r="T42" s="263">
        <v>0.10980048126</v>
      </c>
      <c r="U42" s="263">
        <v>0.11292022317</v>
      </c>
      <c r="V42" s="263">
        <v>0.10903724428</v>
      </c>
      <c r="W42" s="263">
        <v>9.5226964733000005E-2</v>
      </c>
      <c r="X42" s="263">
        <v>8.4770421084E-2</v>
      </c>
      <c r="Y42" s="263">
        <v>6.2853497120999996E-2</v>
      </c>
      <c r="Z42" s="263">
        <v>5.2794499283999999E-2</v>
      </c>
      <c r="AA42" s="263">
        <v>6.3698595132999997E-2</v>
      </c>
      <c r="AB42" s="263">
        <v>7.6735210597999995E-2</v>
      </c>
      <c r="AC42" s="263">
        <v>9.2065488447999999E-2</v>
      </c>
      <c r="AD42" s="263">
        <v>0.11011890354999999</v>
      </c>
      <c r="AE42" s="263">
        <v>0.13022950872</v>
      </c>
      <c r="AF42" s="263">
        <v>0.13025302930999999</v>
      </c>
      <c r="AG42" s="263">
        <v>0.14017970581</v>
      </c>
      <c r="AH42" s="263">
        <v>0.12651106878999999</v>
      </c>
      <c r="AI42" s="263">
        <v>0.10746647294</v>
      </c>
      <c r="AJ42" s="263">
        <v>9.7568090689000006E-2</v>
      </c>
      <c r="AK42" s="263">
        <v>7.9342409579999995E-2</v>
      </c>
      <c r="AL42" s="263">
        <v>7.1215264826000005E-2</v>
      </c>
      <c r="AM42" s="263">
        <v>7.8774865348000003E-2</v>
      </c>
      <c r="AN42" s="263">
        <v>8.7013148429000001E-2</v>
      </c>
      <c r="AO42" s="263">
        <v>0.12395510843</v>
      </c>
      <c r="AP42" s="263">
        <v>0.14286276332</v>
      </c>
      <c r="AQ42" s="263">
        <v>0.16058102370999999</v>
      </c>
      <c r="AR42" s="263">
        <v>0.15715950999</v>
      </c>
      <c r="AS42" s="263">
        <v>0.15888950298999999</v>
      </c>
      <c r="AT42" s="263">
        <v>0.15533070481</v>
      </c>
      <c r="AU42" s="263">
        <v>0.14344998771</v>
      </c>
      <c r="AV42" s="263">
        <v>0.12168378978</v>
      </c>
      <c r="AW42" s="263">
        <v>0.10272289427</v>
      </c>
      <c r="AX42" s="263">
        <v>5.9027799999999998E-2</v>
      </c>
      <c r="AY42" s="263">
        <v>9.8844699999999994E-2</v>
      </c>
      <c r="AZ42" s="263">
        <v>0.1087027</v>
      </c>
      <c r="BA42" s="329">
        <v>0.1548118</v>
      </c>
      <c r="BB42" s="329">
        <v>0.1749763</v>
      </c>
      <c r="BC42" s="329">
        <v>0.19680010000000001</v>
      </c>
      <c r="BD42" s="329">
        <v>0.1956734</v>
      </c>
      <c r="BE42" s="329">
        <v>0.19987340000000001</v>
      </c>
      <c r="BF42" s="329">
        <v>0.19305410000000001</v>
      </c>
      <c r="BG42" s="329">
        <v>0.17678659999999999</v>
      </c>
      <c r="BH42" s="329">
        <v>0.152222</v>
      </c>
      <c r="BI42" s="329">
        <v>0.12350559999999999</v>
      </c>
      <c r="BJ42" s="329">
        <v>0.1085937</v>
      </c>
      <c r="BK42" s="329">
        <v>0.12655230000000001</v>
      </c>
      <c r="BL42" s="329">
        <v>0.13718159999999999</v>
      </c>
      <c r="BM42" s="329">
        <v>0.19075729999999999</v>
      </c>
      <c r="BN42" s="329">
        <v>0.21436849999999999</v>
      </c>
      <c r="BO42" s="329">
        <v>0.24011289999999999</v>
      </c>
      <c r="BP42" s="329">
        <v>0.24025630000000001</v>
      </c>
      <c r="BQ42" s="329">
        <v>0.24446709999999999</v>
      </c>
      <c r="BR42" s="329">
        <v>0.23797499999999999</v>
      </c>
      <c r="BS42" s="329">
        <v>0.2131682</v>
      </c>
      <c r="BT42" s="329">
        <v>0.1867558</v>
      </c>
      <c r="BU42" s="329">
        <v>0.15245929999999999</v>
      </c>
      <c r="BV42" s="329">
        <v>0.1355066</v>
      </c>
    </row>
    <row r="43" spans="1:74" s="166" customFormat="1" ht="12" customHeight="1" x14ac:dyDescent="0.2">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3.8272906000000002E-2</v>
      </c>
      <c r="AN43" s="263">
        <v>3.3978934000000002E-2</v>
      </c>
      <c r="AO43" s="263">
        <v>3.7967186E-2</v>
      </c>
      <c r="AP43" s="263">
        <v>3.5715349E-2</v>
      </c>
      <c r="AQ43" s="263">
        <v>3.6795766000000001E-2</v>
      </c>
      <c r="AR43" s="263">
        <v>3.4082459000000002E-2</v>
      </c>
      <c r="AS43" s="263">
        <v>3.5586755999999997E-2</v>
      </c>
      <c r="AT43" s="263">
        <v>3.5122166000000003E-2</v>
      </c>
      <c r="AU43" s="263">
        <v>3.4703029000000003E-2</v>
      </c>
      <c r="AV43" s="263">
        <v>3.5385576000000002E-2</v>
      </c>
      <c r="AW43" s="263">
        <v>3.5496598999999997E-2</v>
      </c>
      <c r="AX43" s="263">
        <v>3.6902200000000003E-2</v>
      </c>
      <c r="AY43" s="263">
        <v>3.7220999999999997E-2</v>
      </c>
      <c r="AZ43" s="263">
        <v>3.28624E-2</v>
      </c>
      <c r="BA43" s="329">
        <v>3.6856600000000003E-2</v>
      </c>
      <c r="BB43" s="329">
        <v>3.5126600000000001E-2</v>
      </c>
      <c r="BC43" s="329">
        <v>3.59762E-2</v>
      </c>
      <c r="BD43" s="329">
        <v>3.3946400000000002E-2</v>
      </c>
      <c r="BE43" s="329">
        <v>3.5672200000000001E-2</v>
      </c>
      <c r="BF43" s="329">
        <v>3.58208E-2</v>
      </c>
      <c r="BG43" s="329">
        <v>3.4435E-2</v>
      </c>
      <c r="BH43" s="329">
        <v>3.5500499999999997E-2</v>
      </c>
      <c r="BI43" s="329">
        <v>3.4777500000000003E-2</v>
      </c>
      <c r="BJ43" s="329">
        <v>3.7150500000000003E-2</v>
      </c>
      <c r="BK43" s="329">
        <v>3.7224800000000002E-2</v>
      </c>
      <c r="BL43" s="329">
        <v>3.2893800000000001E-2</v>
      </c>
      <c r="BM43" s="329">
        <v>3.7136799999999998E-2</v>
      </c>
      <c r="BN43" s="329">
        <v>3.54077E-2</v>
      </c>
      <c r="BO43" s="329">
        <v>3.6162899999999998E-2</v>
      </c>
      <c r="BP43" s="329">
        <v>3.38503E-2</v>
      </c>
      <c r="BQ43" s="329">
        <v>3.52793E-2</v>
      </c>
      <c r="BR43" s="329">
        <v>3.5381799999999998E-2</v>
      </c>
      <c r="BS43" s="329">
        <v>3.4126700000000003E-2</v>
      </c>
      <c r="BT43" s="329">
        <v>3.5011300000000002E-2</v>
      </c>
      <c r="BU43" s="329">
        <v>3.4283099999999997E-2</v>
      </c>
      <c r="BV43" s="329">
        <v>3.6760000000000001E-2</v>
      </c>
    </row>
    <row r="44" spans="1:74" s="166" customFormat="1" ht="12" customHeight="1" x14ac:dyDescent="0.2">
      <c r="A44" s="499" t="s">
        <v>34</v>
      </c>
      <c r="B44" s="533" t="s">
        <v>1032</v>
      </c>
      <c r="C44" s="263">
        <v>0.196731138</v>
      </c>
      <c r="D44" s="263">
        <v>0.17635583699999999</v>
      </c>
      <c r="E44" s="263">
        <v>0.19284401800000001</v>
      </c>
      <c r="F44" s="263">
        <v>0.18058706699999999</v>
      </c>
      <c r="G44" s="263">
        <v>0.18914746800000001</v>
      </c>
      <c r="H44" s="263">
        <v>0.18650966699999999</v>
      </c>
      <c r="I44" s="263">
        <v>0.196146548</v>
      </c>
      <c r="J44" s="263">
        <v>0.194473388</v>
      </c>
      <c r="K44" s="263">
        <v>0.18171878699999999</v>
      </c>
      <c r="L44" s="263">
        <v>0.18665742799999999</v>
      </c>
      <c r="M44" s="263">
        <v>0.18467235700000001</v>
      </c>
      <c r="N44" s="263">
        <v>0.195645928</v>
      </c>
      <c r="O44" s="263">
        <v>0.196489529</v>
      </c>
      <c r="P44" s="263">
        <v>0.17608143400000001</v>
      </c>
      <c r="Q44" s="263">
        <v>0.18944546900000001</v>
      </c>
      <c r="R44" s="263">
        <v>0.17785779800000001</v>
      </c>
      <c r="S44" s="263">
        <v>0.18543171899999999</v>
      </c>
      <c r="T44" s="263">
        <v>0.182330618</v>
      </c>
      <c r="U44" s="263">
        <v>0.192434469</v>
      </c>
      <c r="V44" s="263">
        <v>0.19338767900000001</v>
      </c>
      <c r="W44" s="263">
        <v>0.18193990800000001</v>
      </c>
      <c r="X44" s="263">
        <v>0.184871959</v>
      </c>
      <c r="Y44" s="263">
        <v>0.18394271800000001</v>
      </c>
      <c r="Z44" s="263">
        <v>0.19197362900000001</v>
      </c>
      <c r="AA44" s="263">
        <v>0.183345535</v>
      </c>
      <c r="AB44" s="263">
        <v>0.17237287000000001</v>
      </c>
      <c r="AC44" s="263">
        <v>0.17918763500000001</v>
      </c>
      <c r="AD44" s="263">
        <v>0.168426983</v>
      </c>
      <c r="AE44" s="263">
        <v>0.173637655</v>
      </c>
      <c r="AF44" s="263">
        <v>0.166594663</v>
      </c>
      <c r="AG44" s="263">
        <v>0.17227226500000001</v>
      </c>
      <c r="AH44" s="263">
        <v>0.17469868499999999</v>
      </c>
      <c r="AI44" s="263">
        <v>0.16657756300000001</v>
      </c>
      <c r="AJ44" s="263">
        <v>0.172231565</v>
      </c>
      <c r="AK44" s="263">
        <v>0.17177727300000001</v>
      </c>
      <c r="AL44" s="263">
        <v>0.18027225499999999</v>
      </c>
      <c r="AM44" s="263">
        <v>0.18087736700000001</v>
      </c>
      <c r="AN44" s="263">
        <v>0.16091830600000001</v>
      </c>
      <c r="AO44" s="263">
        <v>0.17567112700000001</v>
      </c>
      <c r="AP44" s="263">
        <v>0.16682152</v>
      </c>
      <c r="AQ44" s="263">
        <v>0.17893898699999999</v>
      </c>
      <c r="AR44" s="263">
        <v>0.17332401</v>
      </c>
      <c r="AS44" s="263">
        <v>0.18302573699999999</v>
      </c>
      <c r="AT44" s="263">
        <v>0.17840503699999999</v>
      </c>
      <c r="AU44" s="263">
        <v>0.17253905</v>
      </c>
      <c r="AV44" s="263">
        <v>0.17327493699999999</v>
      </c>
      <c r="AW44" s="263">
        <v>0.16482237</v>
      </c>
      <c r="AX44" s="263">
        <v>0.17579210000000001</v>
      </c>
      <c r="AY44" s="263">
        <v>0.17609749999999999</v>
      </c>
      <c r="AZ44" s="263">
        <v>0.1607199</v>
      </c>
      <c r="BA44" s="329">
        <v>0.17389650000000001</v>
      </c>
      <c r="BB44" s="329">
        <v>0.16823940000000001</v>
      </c>
      <c r="BC44" s="329">
        <v>0.1746712</v>
      </c>
      <c r="BD44" s="329">
        <v>0.17364740000000001</v>
      </c>
      <c r="BE44" s="329">
        <v>0.18369389999999999</v>
      </c>
      <c r="BF44" s="329">
        <v>0.1834364</v>
      </c>
      <c r="BG44" s="329">
        <v>0.1751037</v>
      </c>
      <c r="BH44" s="329">
        <v>0.18007110000000001</v>
      </c>
      <c r="BI44" s="329">
        <v>0.17473710000000001</v>
      </c>
      <c r="BJ44" s="329">
        <v>0.1836719</v>
      </c>
      <c r="BK44" s="329">
        <v>0.18418760000000001</v>
      </c>
      <c r="BL44" s="329">
        <v>0.1661976</v>
      </c>
      <c r="BM44" s="329">
        <v>0.17778379999999999</v>
      </c>
      <c r="BN44" s="329">
        <v>0.1707465</v>
      </c>
      <c r="BO44" s="329">
        <v>0.17663129999999999</v>
      </c>
      <c r="BP44" s="329">
        <v>0.17535310000000001</v>
      </c>
      <c r="BQ44" s="329">
        <v>0.18490129999999999</v>
      </c>
      <c r="BR44" s="329">
        <v>0.18474260000000001</v>
      </c>
      <c r="BS44" s="329">
        <v>0.17599219999999999</v>
      </c>
      <c r="BT44" s="329">
        <v>0.18120410000000001</v>
      </c>
      <c r="BU44" s="329">
        <v>0.1753401</v>
      </c>
      <c r="BV44" s="329">
        <v>0.184701</v>
      </c>
    </row>
    <row r="45" spans="1:74" s="166" customFormat="1" ht="12" customHeight="1" x14ac:dyDescent="0.2">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0.27022003784999998</v>
      </c>
      <c r="AN45" s="263">
        <v>0.23828942667</v>
      </c>
      <c r="AO45" s="263">
        <v>0.35489199187999998</v>
      </c>
      <c r="AP45" s="263">
        <v>0.32130653491</v>
      </c>
      <c r="AQ45" s="263">
        <v>0.29811972607999998</v>
      </c>
      <c r="AR45" s="263">
        <v>0.23628478746000001</v>
      </c>
      <c r="AS45" s="263">
        <v>0.19128758897000001</v>
      </c>
      <c r="AT45" s="263">
        <v>0.23777167873999999</v>
      </c>
      <c r="AU45" s="263">
        <v>0.25475361487999998</v>
      </c>
      <c r="AV45" s="263">
        <v>0.28789341751999997</v>
      </c>
      <c r="AW45" s="263">
        <v>0.31983236580000002</v>
      </c>
      <c r="AX45" s="263">
        <v>0.36101278103000001</v>
      </c>
      <c r="AY45" s="263">
        <v>0.32055030000000001</v>
      </c>
      <c r="AZ45" s="263">
        <v>0.32204470000000002</v>
      </c>
      <c r="BA45" s="329">
        <v>0.39914660000000002</v>
      </c>
      <c r="BB45" s="329">
        <v>0.36242590000000002</v>
      </c>
      <c r="BC45" s="329">
        <v>0.33807670000000001</v>
      </c>
      <c r="BD45" s="329">
        <v>0.26397929999999997</v>
      </c>
      <c r="BE45" s="329">
        <v>0.21200479999999999</v>
      </c>
      <c r="BF45" s="329">
        <v>0.25648739999999998</v>
      </c>
      <c r="BG45" s="329">
        <v>0.28751009999999999</v>
      </c>
      <c r="BH45" s="329">
        <v>0.31381160000000002</v>
      </c>
      <c r="BI45" s="329">
        <v>0.34620339999999999</v>
      </c>
      <c r="BJ45" s="329">
        <v>0.38538509999999998</v>
      </c>
      <c r="BK45" s="329">
        <v>0.3384471</v>
      </c>
      <c r="BL45" s="329">
        <v>0.33617950000000002</v>
      </c>
      <c r="BM45" s="329">
        <v>0.42104160000000002</v>
      </c>
      <c r="BN45" s="329">
        <v>0.37424619999999997</v>
      </c>
      <c r="BO45" s="329">
        <v>0.35339989999999999</v>
      </c>
      <c r="BP45" s="329">
        <v>0.27304780000000001</v>
      </c>
      <c r="BQ45" s="329">
        <v>0.2185125</v>
      </c>
      <c r="BR45" s="329">
        <v>0.26725900000000002</v>
      </c>
      <c r="BS45" s="329">
        <v>0.30205100000000001</v>
      </c>
      <c r="BT45" s="329">
        <v>0.32851999999999998</v>
      </c>
      <c r="BU45" s="329">
        <v>0.35565360000000001</v>
      </c>
      <c r="BV45" s="329">
        <v>0.40631270000000003</v>
      </c>
    </row>
    <row r="46" spans="1:74" ht="12" customHeight="1" x14ac:dyDescent="0.2">
      <c r="A46" s="534" t="s">
        <v>24</v>
      </c>
      <c r="B46" s="535" t="s">
        <v>779</v>
      </c>
      <c r="C46" s="264">
        <v>0.95476049722</v>
      </c>
      <c r="D46" s="264">
        <v>0.89449769961000003</v>
      </c>
      <c r="E46" s="264">
        <v>0.99557934832999995</v>
      </c>
      <c r="F46" s="264">
        <v>1.0026329947999999</v>
      </c>
      <c r="G46" s="264">
        <v>1.045277096</v>
      </c>
      <c r="H46" s="264">
        <v>1.0157887720000001</v>
      </c>
      <c r="I46" s="264">
        <v>0.92980738827999998</v>
      </c>
      <c r="J46" s="264">
        <v>0.93644319003999998</v>
      </c>
      <c r="K46" s="264">
        <v>0.84984238598999995</v>
      </c>
      <c r="L46" s="264">
        <v>0.88751104858999996</v>
      </c>
      <c r="M46" s="264">
        <v>0.89102543114999999</v>
      </c>
      <c r="N46" s="264">
        <v>0.92846248406999998</v>
      </c>
      <c r="O46" s="264">
        <v>0.92501995554000005</v>
      </c>
      <c r="P46" s="264">
        <v>0.86652669541000005</v>
      </c>
      <c r="Q46" s="264">
        <v>0.98556288989999996</v>
      </c>
      <c r="R46" s="264">
        <v>1.0203878904000001</v>
      </c>
      <c r="S46" s="264">
        <v>1.0618536212</v>
      </c>
      <c r="T46" s="264">
        <v>0.99423285943999995</v>
      </c>
      <c r="U46" s="264">
        <v>0.98160666681999997</v>
      </c>
      <c r="V46" s="264">
        <v>0.93586901070999995</v>
      </c>
      <c r="W46" s="264">
        <v>0.89788967827999999</v>
      </c>
      <c r="X46" s="264">
        <v>0.92974661985999996</v>
      </c>
      <c r="Y46" s="264">
        <v>0.89680476193000003</v>
      </c>
      <c r="Z46" s="264">
        <v>0.93146493806999997</v>
      </c>
      <c r="AA46" s="264">
        <v>0.96094977403000004</v>
      </c>
      <c r="AB46" s="264">
        <v>0.96971281622000005</v>
      </c>
      <c r="AC46" s="264">
        <v>0.96644726710999995</v>
      </c>
      <c r="AD46" s="264">
        <v>0.91992110679000005</v>
      </c>
      <c r="AE46" s="264">
        <v>1.0267651177999999</v>
      </c>
      <c r="AF46" s="264">
        <v>1.0414535657999999</v>
      </c>
      <c r="AG46" s="264">
        <v>0.98787649152000001</v>
      </c>
      <c r="AH46" s="264">
        <v>0.94545326060000001</v>
      </c>
      <c r="AI46" s="264">
        <v>0.87575744470000005</v>
      </c>
      <c r="AJ46" s="264">
        <v>0.92050102235999998</v>
      </c>
      <c r="AK46" s="264">
        <v>0.96465427625</v>
      </c>
      <c r="AL46" s="264">
        <v>0.97002044396999998</v>
      </c>
      <c r="AM46" s="264">
        <v>0.97585574254999996</v>
      </c>
      <c r="AN46" s="264">
        <v>0.87482645121000002</v>
      </c>
      <c r="AO46" s="264">
        <v>1.0884153270000001</v>
      </c>
      <c r="AP46" s="264">
        <v>1.0315764596000001</v>
      </c>
      <c r="AQ46" s="264">
        <v>1.0935468114</v>
      </c>
      <c r="AR46" s="264">
        <v>1.0246391007</v>
      </c>
      <c r="AS46" s="264">
        <v>0.97777286140999997</v>
      </c>
      <c r="AT46" s="264">
        <v>1.0017837473</v>
      </c>
      <c r="AU46" s="264">
        <v>0.96108998754999997</v>
      </c>
      <c r="AV46" s="264">
        <v>1.0024573591999999</v>
      </c>
      <c r="AW46" s="264">
        <v>1.0191446568</v>
      </c>
      <c r="AX46" s="264">
        <v>1.1033175981000001</v>
      </c>
      <c r="AY46" s="264">
        <v>1.0895258000000001</v>
      </c>
      <c r="AZ46" s="264">
        <v>1.0086379000000001</v>
      </c>
      <c r="BA46" s="327">
        <v>1.208923</v>
      </c>
      <c r="BB46" s="327">
        <v>1.176374</v>
      </c>
      <c r="BC46" s="327">
        <v>1.2185729999999999</v>
      </c>
      <c r="BD46" s="327">
        <v>1.132042</v>
      </c>
      <c r="BE46" s="327">
        <v>1.0829420000000001</v>
      </c>
      <c r="BF46" s="327">
        <v>1.0807009999999999</v>
      </c>
      <c r="BG46" s="327">
        <v>1.0415829999999999</v>
      </c>
      <c r="BH46" s="327">
        <v>1.060856</v>
      </c>
      <c r="BI46" s="327">
        <v>1.0752409999999999</v>
      </c>
      <c r="BJ46" s="327">
        <v>1.137507</v>
      </c>
      <c r="BK46" s="327">
        <v>1.1201509999999999</v>
      </c>
      <c r="BL46" s="327">
        <v>1.0654429999999999</v>
      </c>
      <c r="BM46" s="327">
        <v>1.2661340000000001</v>
      </c>
      <c r="BN46" s="327">
        <v>1.2330369999999999</v>
      </c>
      <c r="BO46" s="327">
        <v>1.2897689999999999</v>
      </c>
      <c r="BP46" s="327">
        <v>1.1971810000000001</v>
      </c>
      <c r="BQ46" s="327">
        <v>1.144528</v>
      </c>
      <c r="BR46" s="327">
        <v>1.150107</v>
      </c>
      <c r="BS46" s="327">
        <v>1.10259</v>
      </c>
      <c r="BT46" s="327">
        <v>1.1243529999999999</v>
      </c>
      <c r="BU46" s="327">
        <v>1.128636</v>
      </c>
      <c r="BV46" s="327">
        <v>1.2039029999999999</v>
      </c>
    </row>
    <row r="47" spans="1:74" s="540" customFormat="1" ht="12" customHeight="1" x14ac:dyDescent="0.2">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45" customHeight="1" x14ac:dyDescent="0.2">
      <c r="A51" s="537"/>
      <c r="B51" s="818" t="s">
        <v>1399</v>
      </c>
      <c r="C51" s="740"/>
      <c r="D51" s="740"/>
      <c r="E51" s="740"/>
      <c r="F51" s="740"/>
      <c r="G51" s="740"/>
      <c r="H51" s="740"/>
      <c r="I51" s="740"/>
      <c r="J51" s="740"/>
      <c r="K51" s="740"/>
      <c r="L51" s="740"/>
      <c r="M51" s="740"/>
      <c r="N51" s="740"/>
      <c r="O51" s="740"/>
      <c r="P51" s="740"/>
      <c r="Q51" s="734"/>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
      <c r="A52" s="537"/>
      <c r="B52" s="538" t="s">
        <v>1397</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1.95" customHeight="1" x14ac:dyDescent="0.2">
      <c r="A53" s="537"/>
      <c r="B53" s="818" t="s">
        <v>1398</v>
      </c>
      <c r="C53" s="740"/>
      <c r="D53" s="740"/>
      <c r="E53" s="740"/>
      <c r="F53" s="740"/>
      <c r="G53" s="740"/>
      <c r="H53" s="740"/>
      <c r="I53" s="740"/>
      <c r="J53" s="740"/>
      <c r="K53" s="740"/>
      <c r="L53" s="740"/>
      <c r="M53" s="740"/>
      <c r="N53" s="740"/>
      <c r="O53" s="740"/>
      <c r="P53" s="740"/>
      <c r="Q53" s="734"/>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
      <c r="A55" s="537"/>
      <c r="B55" s="748" t="str">
        <f>"Notes: "&amp;"EIA completed modeling and analysis for this report on " &amp;Dates!D2&amp;"."</f>
        <v>Notes: EIA completed modeling and analysis for this report on Thursday March 3, 2022.</v>
      </c>
      <c r="C55" s="747"/>
      <c r="D55" s="747"/>
      <c r="E55" s="747"/>
      <c r="F55" s="747"/>
      <c r="G55" s="747"/>
      <c r="H55" s="747"/>
      <c r="I55" s="747"/>
      <c r="J55" s="747"/>
      <c r="K55" s="747"/>
      <c r="L55" s="747"/>
      <c r="M55" s="747"/>
      <c r="N55" s="747"/>
      <c r="O55" s="747"/>
      <c r="P55" s="747"/>
      <c r="Q55" s="747"/>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
      <c r="A56" s="537"/>
      <c r="B56" s="748" t="s">
        <v>351</v>
      </c>
      <c r="C56" s="747"/>
      <c r="D56" s="747"/>
      <c r="E56" s="747"/>
      <c r="F56" s="747"/>
      <c r="G56" s="747"/>
      <c r="H56" s="747"/>
      <c r="I56" s="747"/>
      <c r="J56" s="747"/>
      <c r="K56" s="747"/>
      <c r="L56" s="747"/>
      <c r="M56" s="747"/>
      <c r="N56" s="747"/>
      <c r="O56" s="747"/>
      <c r="P56" s="747"/>
      <c r="Q56" s="747"/>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
      <c r="A57" s="537"/>
      <c r="B57" s="819" t="s">
        <v>361</v>
      </c>
      <c r="C57" s="734"/>
      <c r="D57" s="734"/>
      <c r="E57" s="734"/>
      <c r="F57" s="734"/>
      <c r="G57" s="734"/>
      <c r="H57" s="734"/>
      <c r="I57" s="734"/>
      <c r="J57" s="734"/>
      <c r="K57" s="734"/>
      <c r="L57" s="734"/>
      <c r="M57" s="734"/>
      <c r="N57" s="734"/>
      <c r="O57" s="734"/>
      <c r="P57" s="734"/>
      <c r="Q57" s="734"/>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
      <c r="A59" s="537"/>
      <c r="B59" s="763" t="s">
        <v>1361</v>
      </c>
      <c r="C59" s="734"/>
      <c r="D59" s="734"/>
      <c r="E59" s="734"/>
      <c r="F59" s="734"/>
      <c r="G59" s="734"/>
      <c r="H59" s="734"/>
      <c r="I59" s="734"/>
      <c r="J59" s="734"/>
      <c r="K59" s="734"/>
      <c r="L59" s="734"/>
      <c r="M59" s="734"/>
      <c r="N59" s="734"/>
      <c r="O59" s="734"/>
      <c r="P59" s="734"/>
      <c r="Q59" s="734"/>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9.140625" defaultRowHeight="12" customHeight="1" x14ac:dyDescent="0.25"/>
  <cols>
    <col min="1" max="1" width="12.42578125" style="645" customWidth="1"/>
    <col min="2" max="2" width="26" style="645" customWidth="1"/>
    <col min="3" max="55" width="6.5703125" style="645" customWidth="1"/>
    <col min="56" max="58" width="6.5703125" style="660" customWidth="1"/>
    <col min="59" max="74" width="6.5703125" style="645" customWidth="1"/>
    <col min="75" max="16384" width="9.140625" style="645"/>
  </cols>
  <sheetData>
    <row r="1" spans="1:74" ht="12.75" customHeight="1" x14ac:dyDescent="0.25">
      <c r="A1" s="826" t="s">
        <v>792</v>
      </c>
      <c r="B1" s="648" t="s">
        <v>1037</v>
      </c>
      <c r="C1" s="646"/>
      <c r="D1" s="646"/>
      <c r="E1" s="646"/>
      <c r="F1" s="646"/>
      <c r="G1" s="646"/>
      <c r="H1" s="646"/>
      <c r="I1" s="646"/>
      <c r="J1" s="646"/>
      <c r="K1" s="646"/>
      <c r="L1" s="646"/>
      <c r="M1" s="646"/>
      <c r="N1" s="646"/>
      <c r="O1" s="646"/>
      <c r="P1" s="646"/>
      <c r="Q1" s="646"/>
    </row>
    <row r="2" spans="1:74" ht="12.75" customHeight="1" x14ac:dyDescent="0.25">
      <c r="A2" s="826"/>
      <c r="B2" s="647" t="str">
        <f>"U.S. Energy Information Administration  |  Short-Term Energy Outlook - "&amp;Dates!$D$1</f>
        <v>U.S. Energy Information Administration  |  Short-Term Energy Outlook - March 2022</v>
      </c>
      <c r="C2" s="646"/>
      <c r="D2" s="646"/>
      <c r="E2" s="646"/>
      <c r="F2" s="646"/>
      <c r="G2" s="646"/>
      <c r="H2" s="646"/>
      <c r="I2" s="646"/>
      <c r="J2" s="646"/>
      <c r="K2" s="646"/>
      <c r="L2" s="646"/>
      <c r="M2" s="646"/>
      <c r="N2" s="646"/>
      <c r="O2" s="646"/>
      <c r="P2" s="646"/>
      <c r="Q2" s="646"/>
    </row>
    <row r="3" spans="1:74" ht="12.75" customHeight="1" x14ac:dyDescent="0.25">
      <c r="A3" s="651"/>
      <c r="B3" s="652"/>
      <c r="C3" s="820">
        <f>Dates!D3</f>
        <v>2018</v>
      </c>
      <c r="D3" s="821"/>
      <c r="E3" s="821"/>
      <c r="F3" s="821"/>
      <c r="G3" s="821"/>
      <c r="H3" s="821"/>
      <c r="I3" s="821"/>
      <c r="J3" s="821"/>
      <c r="K3" s="821"/>
      <c r="L3" s="821"/>
      <c r="M3" s="821"/>
      <c r="N3" s="822"/>
      <c r="O3" s="820">
        <f>C3+1</f>
        <v>2019</v>
      </c>
      <c r="P3" s="821"/>
      <c r="Q3" s="821"/>
      <c r="R3" s="821"/>
      <c r="S3" s="821"/>
      <c r="T3" s="821"/>
      <c r="U3" s="821"/>
      <c r="V3" s="821"/>
      <c r="W3" s="821"/>
      <c r="X3" s="821"/>
      <c r="Y3" s="821"/>
      <c r="Z3" s="822"/>
      <c r="AA3" s="820">
        <f>O3+1</f>
        <v>2020</v>
      </c>
      <c r="AB3" s="821"/>
      <c r="AC3" s="821"/>
      <c r="AD3" s="821"/>
      <c r="AE3" s="821"/>
      <c r="AF3" s="821"/>
      <c r="AG3" s="821"/>
      <c r="AH3" s="821"/>
      <c r="AI3" s="821"/>
      <c r="AJ3" s="821"/>
      <c r="AK3" s="821"/>
      <c r="AL3" s="822"/>
      <c r="AM3" s="820">
        <f>AA3+1</f>
        <v>2021</v>
      </c>
      <c r="AN3" s="821"/>
      <c r="AO3" s="821"/>
      <c r="AP3" s="821"/>
      <c r="AQ3" s="821"/>
      <c r="AR3" s="821"/>
      <c r="AS3" s="821"/>
      <c r="AT3" s="821"/>
      <c r="AU3" s="821"/>
      <c r="AV3" s="821"/>
      <c r="AW3" s="821"/>
      <c r="AX3" s="822"/>
      <c r="AY3" s="820">
        <f>AM3+1</f>
        <v>2022</v>
      </c>
      <c r="AZ3" s="821"/>
      <c r="BA3" s="821"/>
      <c r="BB3" s="821"/>
      <c r="BC3" s="821"/>
      <c r="BD3" s="821"/>
      <c r="BE3" s="821"/>
      <c r="BF3" s="821"/>
      <c r="BG3" s="821"/>
      <c r="BH3" s="821"/>
      <c r="BI3" s="821"/>
      <c r="BJ3" s="822"/>
      <c r="BK3" s="820">
        <f>AY3+1</f>
        <v>2023</v>
      </c>
      <c r="BL3" s="821"/>
      <c r="BM3" s="821"/>
      <c r="BN3" s="821"/>
      <c r="BO3" s="821"/>
      <c r="BP3" s="821"/>
      <c r="BQ3" s="821"/>
      <c r="BR3" s="821"/>
      <c r="BS3" s="821"/>
      <c r="BT3" s="821"/>
      <c r="BU3" s="821"/>
      <c r="BV3" s="822"/>
    </row>
    <row r="4" spans="1:74" ht="12.75" customHeight="1" x14ac:dyDescent="0.2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2" customHeight="1" x14ac:dyDescent="0.25">
      <c r="A5" s="651"/>
      <c r="B5" s="650" t="s">
        <v>1045</v>
      </c>
      <c r="C5" s="646"/>
      <c r="D5" s="646"/>
      <c r="E5" s="646"/>
      <c r="F5" s="646"/>
      <c r="G5" s="646"/>
      <c r="H5" s="646"/>
      <c r="I5" s="646"/>
      <c r="J5" s="646"/>
      <c r="K5" s="646"/>
      <c r="L5" s="646"/>
      <c r="M5" s="646"/>
      <c r="N5" s="646"/>
      <c r="O5" s="646"/>
      <c r="P5" s="646"/>
      <c r="Q5" s="646"/>
      <c r="BG5" s="660"/>
      <c r="BH5" s="660"/>
      <c r="BI5" s="660"/>
    </row>
    <row r="6" spans="1:74" ht="12" customHeight="1" x14ac:dyDescent="0.25">
      <c r="A6" s="651"/>
      <c r="B6" s="650" t="s">
        <v>1046</v>
      </c>
      <c r="C6" s="646"/>
      <c r="D6" s="646"/>
      <c r="E6" s="646"/>
      <c r="F6" s="646"/>
      <c r="G6" s="646"/>
      <c r="H6" s="646"/>
      <c r="I6" s="646"/>
      <c r="J6" s="646"/>
      <c r="K6" s="646"/>
      <c r="L6" s="646"/>
      <c r="M6" s="646"/>
      <c r="N6" s="646"/>
      <c r="O6" s="646"/>
      <c r="P6" s="646"/>
      <c r="Q6" s="646"/>
      <c r="BG6" s="660"/>
      <c r="BH6" s="660"/>
      <c r="BI6" s="660"/>
    </row>
    <row r="7" spans="1:74" ht="12" customHeight="1" x14ac:dyDescent="0.25">
      <c r="A7" s="651" t="s">
        <v>1038</v>
      </c>
      <c r="B7" s="649" t="s">
        <v>1047</v>
      </c>
      <c r="C7" s="659">
        <v>7180.4</v>
      </c>
      <c r="D7" s="659">
        <v>7183.4</v>
      </c>
      <c r="E7" s="659">
        <v>7158</v>
      </c>
      <c r="F7" s="659">
        <v>7158</v>
      </c>
      <c r="G7" s="659">
        <v>7158</v>
      </c>
      <c r="H7" s="659">
        <v>7206.4</v>
      </c>
      <c r="I7" s="659">
        <v>7130.4</v>
      </c>
      <c r="J7" s="659">
        <v>7123.3</v>
      </c>
      <c r="K7" s="659">
        <v>7101.2</v>
      </c>
      <c r="L7" s="659">
        <v>7101.2</v>
      </c>
      <c r="M7" s="659">
        <v>7100.1</v>
      </c>
      <c r="N7" s="659">
        <v>7042.7</v>
      </c>
      <c r="O7" s="659">
        <v>6967.1</v>
      </c>
      <c r="P7" s="659">
        <v>6920</v>
      </c>
      <c r="Q7" s="659">
        <v>6920</v>
      </c>
      <c r="R7" s="659">
        <v>6802.2</v>
      </c>
      <c r="S7" s="659">
        <v>6791</v>
      </c>
      <c r="T7" s="659">
        <v>6776.2</v>
      </c>
      <c r="U7" s="659">
        <v>6759.1</v>
      </c>
      <c r="V7" s="659">
        <v>6760.9</v>
      </c>
      <c r="W7" s="659">
        <v>6758.9</v>
      </c>
      <c r="X7" s="659">
        <v>6656.3</v>
      </c>
      <c r="Y7" s="659">
        <v>6620.6</v>
      </c>
      <c r="Z7" s="659">
        <v>6736.8</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6281.6</v>
      </c>
      <c r="AN7" s="659">
        <v>6262.8</v>
      </c>
      <c r="AO7" s="659">
        <v>6262.8</v>
      </c>
      <c r="AP7" s="659">
        <v>6110.2</v>
      </c>
      <c r="AQ7" s="659">
        <v>6110.2</v>
      </c>
      <c r="AR7" s="659">
        <v>6099</v>
      </c>
      <c r="AS7" s="659">
        <v>6099</v>
      </c>
      <c r="AT7" s="659">
        <v>6081.5</v>
      </c>
      <c r="AU7" s="659">
        <v>6081.5</v>
      </c>
      <c r="AV7" s="659">
        <v>6080.2</v>
      </c>
      <c r="AW7" s="659">
        <v>6080.2</v>
      </c>
      <c r="AX7" s="659">
        <v>6080.2</v>
      </c>
      <c r="AY7" s="659">
        <v>6077</v>
      </c>
      <c r="AZ7" s="659">
        <v>6079.6</v>
      </c>
      <c r="BA7" s="661">
        <v>6076.8</v>
      </c>
      <c r="BB7" s="661">
        <v>6075.8</v>
      </c>
      <c r="BC7" s="661">
        <v>6078</v>
      </c>
      <c r="BD7" s="661">
        <v>6110</v>
      </c>
      <c r="BE7" s="661">
        <v>6110</v>
      </c>
      <c r="BF7" s="661">
        <v>6110</v>
      </c>
      <c r="BG7" s="661">
        <v>6112</v>
      </c>
      <c r="BH7" s="661">
        <v>6113.6</v>
      </c>
      <c r="BI7" s="661">
        <v>6113.6</v>
      </c>
      <c r="BJ7" s="661">
        <v>6113.6</v>
      </c>
      <c r="BK7" s="661">
        <v>6086.6</v>
      </c>
      <c r="BL7" s="661">
        <v>6089.6</v>
      </c>
      <c r="BM7" s="661">
        <v>6089.6</v>
      </c>
      <c r="BN7" s="661">
        <v>6089.6</v>
      </c>
      <c r="BO7" s="661">
        <v>6089.6</v>
      </c>
      <c r="BP7" s="661">
        <v>6108.6</v>
      </c>
      <c r="BQ7" s="661">
        <v>6050.1</v>
      </c>
      <c r="BR7" s="661">
        <v>6050.1</v>
      </c>
      <c r="BS7" s="661">
        <v>6050.1</v>
      </c>
      <c r="BT7" s="661">
        <v>6050.1</v>
      </c>
      <c r="BU7" s="661">
        <v>6050.1</v>
      </c>
      <c r="BV7" s="661">
        <v>6050.1</v>
      </c>
    </row>
    <row r="8" spans="1:74" ht="12" customHeight="1" x14ac:dyDescent="0.25">
      <c r="A8" s="651" t="s">
        <v>1039</v>
      </c>
      <c r="B8" s="649" t="s">
        <v>1048</v>
      </c>
      <c r="C8" s="659">
        <v>4231</v>
      </c>
      <c r="D8" s="659">
        <v>4234</v>
      </c>
      <c r="E8" s="659">
        <v>4208.6000000000004</v>
      </c>
      <c r="F8" s="659">
        <v>4208.6000000000004</v>
      </c>
      <c r="G8" s="659">
        <v>4208.6000000000004</v>
      </c>
      <c r="H8" s="659">
        <v>4257</v>
      </c>
      <c r="I8" s="659">
        <v>4181</v>
      </c>
      <c r="J8" s="659">
        <v>4173.8999999999996</v>
      </c>
      <c r="K8" s="659">
        <v>4170.3</v>
      </c>
      <c r="L8" s="659">
        <v>4170.3</v>
      </c>
      <c r="M8" s="659">
        <v>4169.2</v>
      </c>
      <c r="N8" s="659">
        <v>4166.8</v>
      </c>
      <c r="O8" s="659">
        <v>4034.1</v>
      </c>
      <c r="P8" s="659">
        <v>4034.1</v>
      </c>
      <c r="Q8" s="659">
        <v>4034.1</v>
      </c>
      <c r="R8" s="659">
        <v>3999.3</v>
      </c>
      <c r="S8" s="659">
        <v>3988.1</v>
      </c>
      <c r="T8" s="659">
        <v>3988.3</v>
      </c>
      <c r="U8" s="659">
        <v>3971.2</v>
      </c>
      <c r="V8" s="659">
        <v>3973</v>
      </c>
      <c r="W8" s="659">
        <v>3971</v>
      </c>
      <c r="X8" s="659">
        <v>3957.7</v>
      </c>
      <c r="Y8" s="659">
        <v>3959</v>
      </c>
      <c r="Z8" s="659">
        <v>3959.2</v>
      </c>
      <c r="AA8" s="659">
        <v>3867</v>
      </c>
      <c r="AB8" s="659">
        <v>3867</v>
      </c>
      <c r="AC8" s="659">
        <v>3867</v>
      </c>
      <c r="AD8" s="659">
        <v>3866.1</v>
      </c>
      <c r="AE8" s="659">
        <v>3867.1</v>
      </c>
      <c r="AF8" s="659">
        <v>3865.1</v>
      </c>
      <c r="AG8" s="659">
        <v>3788.4</v>
      </c>
      <c r="AH8" s="659">
        <v>3790</v>
      </c>
      <c r="AI8" s="659">
        <v>3791.4</v>
      </c>
      <c r="AJ8" s="659">
        <v>3791.4</v>
      </c>
      <c r="AK8" s="659">
        <v>3788.7</v>
      </c>
      <c r="AL8" s="659">
        <v>3790.1</v>
      </c>
      <c r="AM8" s="659">
        <v>3777.7</v>
      </c>
      <c r="AN8" s="659">
        <v>3758.9</v>
      </c>
      <c r="AO8" s="659">
        <v>3758.9</v>
      </c>
      <c r="AP8" s="659">
        <v>3749.3</v>
      </c>
      <c r="AQ8" s="659">
        <v>3749.3</v>
      </c>
      <c r="AR8" s="659">
        <v>3738.1</v>
      </c>
      <c r="AS8" s="659">
        <v>3738.1</v>
      </c>
      <c r="AT8" s="659">
        <v>3735.8</v>
      </c>
      <c r="AU8" s="659">
        <v>3735.8</v>
      </c>
      <c r="AV8" s="659">
        <v>3734.5</v>
      </c>
      <c r="AW8" s="659">
        <v>3734.5</v>
      </c>
      <c r="AX8" s="659">
        <v>3734.5</v>
      </c>
      <c r="AY8" s="659">
        <v>3731.3</v>
      </c>
      <c r="AZ8" s="659">
        <v>3733.9</v>
      </c>
      <c r="BA8" s="661">
        <v>3731.1</v>
      </c>
      <c r="BB8" s="661">
        <v>3730.1</v>
      </c>
      <c r="BC8" s="661">
        <v>3732.3</v>
      </c>
      <c r="BD8" s="661">
        <v>3764.3</v>
      </c>
      <c r="BE8" s="661">
        <v>3764.3</v>
      </c>
      <c r="BF8" s="661">
        <v>3764.3</v>
      </c>
      <c r="BG8" s="661">
        <v>3766.3</v>
      </c>
      <c r="BH8" s="661">
        <v>3767.9</v>
      </c>
      <c r="BI8" s="661">
        <v>3767.9</v>
      </c>
      <c r="BJ8" s="661">
        <v>3767.9</v>
      </c>
      <c r="BK8" s="661">
        <v>3740.9</v>
      </c>
      <c r="BL8" s="661">
        <v>3743.9</v>
      </c>
      <c r="BM8" s="661">
        <v>3743.9</v>
      </c>
      <c r="BN8" s="661">
        <v>3743.9</v>
      </c>
      <c r="BO8" s="661">
        <v>3743.9</v>
      </c>
      <c r="BP8" s="661">
        <v>3762.9</v>
      </c>
      <c r="BQ8" s="661">
        <v>3704.4</v>
      </c>
      <c r="BR8" s="661">
        <v>3704.4</v>
      </c>
      <c r="BS8" s="661">
        <v>3704.4</v>
      </c>
      <c r="BT8" s="661">
        <v>3704.4</v>
      </c>
      <c r="BU8" s="661">
        <v>3704.4</v>
      </c>
      <c r="BV8" s="661">
        <v>3704.4</v>
      </c>
    </row>
    <row r="9" spans="1:74" ht="12" customHeight="1" x14ac:dyDescent="0.25">
      <c r="A9" s="651" t="s">
        <v>1040</v>
      </c>
      <c r="B9" s="649" t="s">
        <v>1049</v>
      </c>
      <c r="C9" s="659">
        <v>2949.4</v>
      </c>
      <c r="D9" s="659">
        <v>2949.4</v>
      </c>
      <c r="E9" s="659">
        <v>2949.4</v>
      </c>
      <c r="F9" s="659">
        <v>2949.4</v>
      </c>
      <c r="G9" s="659">
        <v>2949.4</v>
      </c>
      <c r="H9" s="659">
        <v>2949.4</v>
      </c>
      <c r="I9" s="659">
        <v>2949.4</v>
      </c>
      <c r="J9" s="659">
        <v>2949.4</v>
      </c>
      <c r="K9" s="659">
        <v>2930.9</v>
      </c>
      <c r="L9" s="659">
        <v>2930.9</v>
      </c>
      <c r="M9" s="659">
        <v>2930.9</v>
      </c>
      <c r="N9" s="659">
        <v>2875.9</v>
      </c>
      <c r="O9" s="659">
        <v>2933</v>
      </c>
      <c r="P9" s="659">
        <v>2885.9</v>
      </c>
      <c r="Q9" s="659">
        <v>2885.9</v>
      </c>
      <c r="R9" s="659">
        <v>2802.9</v>
      </c>
      <c r="S9" s="659">
        <v>2802.9</v>
      </c>
      <c r="T9" s="659">
        <v>2787.9</v>
      </c>
      <c r="U9" s="659">
        <v>2787.9</v>
      </c>
      <c r="V9" s="659">
        <v>2787.9</v>
      </c>
      <c r="W9" s="659">
        <v>2787.9</v>
      </c>
      <c r="X9" s="659">
        <v>2698.6</v>
      </c>
      <c r="Y9" s="659">
        <v>2661.6</v>
      </c>
      <c r="Z9" s="659">
        <v>2777.6</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2503.9</v>
      </c>
      <c r="AN9" s="659">
        <v>2503.9</v>
      </c>
      <c r="AO9" s="659">
        <v>2503.9</v>
      </c>
      <c r="AP9" s="659">
        <v>2360.9</v>
      </c>
      <c r="AQ9" s="659">
        <v>2360.9</v>
      </c>
      <c r="AR9" s="659">
        <v>2360.9</v>
      </c>
      <c r="AS9" s="659">
        <v>2360.9</v>
      </c>
      <c r="AT9" s="659">
        <v>2345.6999999999998</v>
      </c>
      <c r="AU9" s="659">
        <v>2345.6999999999998</v>
      </c>
      <c r="AV9" s="659">
        <v>2345.6999999999998</v>
      </c>
      <c r="AW9" s="659">
        <v>2345.6999999999998</v>
      </c>
      <c r="AX9" s="659">
        <v>2345.6999999999998</v>
      </c>
      <c r="AY9" s="659">
        <v>2345.6999999999998</v>
      </c>
      <c r="AZ9" s="659">
        <v>2345.6999999999998</v>
      </c>
      <c r="BA9" s="661">
        <v>2345.6999999999998</v>
      </c>
      <c r="BB9" s="661">
        <v>2345.6999999999998</v>
      </c>
      <c r="BC9" s="661">
        <v>2345.6999999999998</v>
      </c>
      <c r="BD9" s="661">
        <v>2345.6999999999998</v>
      </c>
      <c r="BE9" s="661">
        <v>2345.6999999999998</v>
      </c>
      <c r="BF9" s="661">
        <v>2345.6999999999998</v>
      </c>
      <c r="BG9" s="661">
        <v>2345.6999999999998</v>
      </c>
      <c r="BH9" s="661">
        <v>2345.6999999999998</v>
      </c>
      <c r="BI9" s="661">
        <v>2345.6999999999998</v>
      </c>
      <c r="BJ9" s="661">
        <v>2345.6999999999998</v>
      </c>
      <c r="BK9" s="661">
        <v>2345.6999999999998</v>
      </c>
      <c r="BL9" s="661">
        <v>2345.6999999999998</v>
      </c>
      <c r="BM9" s="661">
        <v>2345.6999999999998</v>
      </c>
      <c r="BN9" s="661">
        <v>2345.6999999999998</v>
      </c>
      <c r="BO9" s="661">
        <v>2345.6999999999998</v>
      </c>
      <c r="BP9" s="661">
        <v>2345.6999999999998</v>
      </c>
      <c r="BQ9" s="661">
        <v>2345.6999999999998</v>
      </c>
      <c r="BR9" s="661">
        <v>2345.6999999999998</v>
      </c>
      <c r="BS9" s="661">
        <v>2345.6999999999998</v>
      </c>
      <c r="BT9" s="661">
        <v>2345.6999999999998</v>
      </c>
      <c r="BU9" s="661">
        <v>2345.6999999999998</v>
      </c>
      <c r="BV9" s="661">
        <v>2345.6999999999998</v>
      </c>
    </row>
    <row r="10" spans="1:74" ht="12" customHeight="1" x14ac:dyDescent="0.25">
      <c r="A10" s="651" t="s">
        <v>1041</v>
      </c>
      <c r="B10" s="649" t="s">
        <v>1050</v>
      </c>
      <c r="C10" s="659">
        <v>79500.7</v>
      </c>
      <c r="D10" s="659">
        <v>79511.100000000006</v>
      </c>
      <c r="E10" s="659">
        <v>79511.100000000006</v>
      </c>
      <c r="F10" s="659">
        <v>79511.100000000006</v>
      </c>
      <c r="G10" s="659">
        <v>79511.100000000006</v>
      </c>
      <c r="H10" s="659">
        <v>79472.100000000006</v>
      </c>
      <c r="I10" s="659">
        <v>79472.100000000006</v>
      </c>
      <c r="J10" s="659">
        <v>79469.899999999994</v>
      </c>
      <c r="K10" s="659">
        <v>79469.899999999994</v>
      </c>
      <c r="L10" s="659">
        <v>79469.899999999994</v>
      </c>
      <c r="M10" s="659">
        <v>79591.899999999994</v>
      </c>
      <c r="N10" s="659">
        <v>79593</v>
      </c>
      <c r="O10" s="659">
        <v>79626.399999999994</v>
      </c>
      <c r="P10" s="659">
        <v>79626.399999999994</v>
      </c>
      <c r="Q10" s="659">
        <v>79615.399999999994</v>
      </c>
      <c r="R10" s="659">
        <v>79614.2</v>
      </c>
      <c r="S10" s="659">
        <v>79617.600000000006</v>
      </c>
      <c r="T10" s="659">
        <v>79592.899999999994</v>
      </c>
      <c r="U10" s="659">
        <v>79592.899999999994</v>
      </c>
      <c r="V10" s="659">
        <v>79592.7</v>
      </c>
      <c r="W10" s="659">
        <v>79488.899999999994</v>
      </c>
      <c r="X10" s="659">
        <v>79488.2</v>
      </c>
      <c r="Y10" s="659">
        <v>79482.8</v>
      </c>
      <c r="Z10" s="659">
        <v>79484</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78692.600000000006</v>
      </c>
      <c r="AN10" s="659">
        <v>78688.600000000006</v>
      </c>
      <c r="AO10" s="659">
        <v>78688.600000000006</v>
      </c>
      <c r="AP10" s="659">
        <v>78693.100000000006</v>
      </c>
      <c r="AQ10" s="659">
        <v>78723.5</v>
      </c>
      <c r="AR10" s="659">
        <v>78760.399999999994</v>
      </c>
      <c r="AS10" s="659">
        <v>78760.399999999994</v>
      </c>
      <c r="AT10" s="659">
        <v>78760.399999999994</v>
      </c>
      <c r="AU10" s="659">
        <v>78762.899999999994</v>
      </c>
      <c r="AV10" s="659">
        <v>78762.899999999994</v>
      </c>
      <c r="AW10" s="659">
        <v>78762.899999999994</v>
      </c>
      <c r="AX10" s="659">
        <v>78762.899999999994</v>
      </c>
      <c r="AY10" s="659">
        <v>78779.600000000006</v>
      </c>
      <c r="AZ10" s="659">
        <v>78779.600000000006</v>
      </c>
      <c r="BA10" s="661">
        <v>78782.8</v>
      </c>
      <c r="BB10" s="661">
        <v>78782.8</v>
      </c>
      <c r="BC10" s="661">
        <v>78800.800000000003</v>
      </c>
      <c r="BD10" s="661">
        <v>78807.8</v>
      </c>
      <c r="BE10" s="661">
        <v>78817.399999999994</v>
      </c>
      <c r="BF10" s="661">
        <v>78837.2</v>
      </c>
      <c r="BG10" s="661">
        <v>78853.2</v>
      </c>
      <c r="BH10" s="661">
        <v>78853.2</v>
      </c>
      <c r="BI10" s="661">
        <v>78853.2</v>
      </c>
      <c r="BJ10" s="661">
        <v>78853.2</v>
      </c>
      <c r="BK10" s="661">
        <v>78849.8</v>
      </c>
      <c r="BL10" s="661">
        <v>78848.3</v>
      </c>
      <c r="BM10" s="661">
        <v>78848.3</v>
      </c>
      <c r="BN10" s="661">
        <v>78853.600000000006</v>
      </c>
      <c r="BO10" s="661">
        <v>78853.600000000006</v>
      </c>
      <c r="BP10" s="661">
        <v>78858.399999999994</v>
      </c>
      <c r="BQ10" s="661">
        <v>78858.399999999994</v>
      </c>
      <c r="BR10" s="661">
        <v>78877.399999999994</v>
      </c>
      <c r="BS10" s="661">
        <v>78879.600000000006</v>
      </c>
      <c r="BT10" s="661">
        <v>78890.399999999994</v>
      </c>
      <c r="BU10" s="661">
        <v>78904.600000000006</v>
      </c>
      <c r="BV10" s="661">
        <v>78927.899999999994</v>
      </c>
    </row>
    <row r="11" spans="1:74" ht="12" customHeight="1" x14ac:dyDescent="0.25">
      <c r="A11" s="651" t="s">
        <v>1042</v>
      </c>
      <c r="B11" s="649" t="s">
        <v>85</v>
      </c>
      <c r="C11" s="659">
        <v>2403.5</v>
      </c>
      <c r="D11" s="659">
        <v>2403.5</v>
      </c>
      <c r="E11" s="659">
        <v>2413.5</v>
      </c>
      <c r="F11" s="659">
        <v>2392.1999999999998</v>
      </c>
      <c r="G11" s="659">
        <v>2392.1999999999998</v>
      </c>
      <c r="H11" s="659">
        <v>2392.1999999999998</v>
      </c>
      <c r="I11" s="659">
        <v>2392.1999999999998</v>
      </c>
      <c r="J11" s="659">
        <v>2392.1999999999998</v>
      </c>
      <c r="K11" s="659">
        <v>2392.1999999999998</v>
      </c>
      <c r="L11" s="659">
        <v>2392.1999999999998</v>
      </c>
      <c r="M11" s="659">
        <v>2392.1999999999998</v>
      </c>
      <c r="N11" s="659">
        <v>2399.1999999999998</v>
      </c>
      <c r="O11" s="659">
        <v>2489.6999999999998</v>
      </c>
      <c r="P11" s="659">
        <v>2486</v>
      </c>
      <c r="Q11" s="659">
        <v>2486</v>
      </c>
      <c r="R11" s="659">
        <v>2486</v>
      </c>
      <c r="S11" s="659">
        <v>2486</v>
      </c>
      <c r="T11" s="659">
        <v>2486</v>
      </c>
      <c r="U11" s="659">
        <v>2486</v>
      </c>
      <c r="V11" s="659">
        <v>2486</v>
      </c>
      <c r="W11" s="659">
        <v>2486</v>
      </c>
      <c r="X11" s="659">
        <v>2486</v>
      </c>
      <c r="Y11" s="659">
        <v>2506</v>
      </c>
      <c r="Z11" s="659">
        <v>2506</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61">
        <v>2499.9</v>
      </c>
      <c r="BB11" s="661">
        <v>2499.9</v>
      </c>
      <c r="BC11" s="661">
        <v>2499.9</v>
      </c>
      <c r="BD11" s="661">
        <v>2499.9</v>
      </c>
      <c r="BE11" s="661">
        <v>2499.9</v>
      </c>
      <c r="BF11" s="661">
        <v>2499.9</v>
      </c>
      <c r="BG11" s="661">
        <v>2499.9</v>
      </c>
      <c r="BH11" s="661">
        <v>2524.9</v>
      </c>
      <c r="BI11" s="661">
        <v>2524.9</v>
      </c>
      <c r="BJ11" s="661">
        <v>2524.9</v>
      </c>
      <c r="BK11" s="661">
        <v>2524.9</v>
      </c>
      <c r="BL11" s="661">
        <v>2524.9</v>
      </c>
      <c r="BM11" s="661">
        <v>2524.9</v>
      </c>
      <c r="BN11" s="661">
        <v>2524.9</v>
      </c>
      <c r="BO11" s="661">
        <v>2524.9</v>
      </c>
      <c r="BP11" s="661">
        <v>2524.9</v>
      </c>
      <c r="BQ11" s="661">
        <v>2524.9</v>
      </c>
      <c r="BR11" s="661">
        <v>2524.9</v>
      </c>
      <c r="BS11" s="661">
        <v>2524.9</v>
      </c>
      <c r="BT11" s="661">
        <v>2524.9</v>
      </c>
      <c r="BU11" s="661">
        <v>2524.9</v>
      </c>
      <c r="BV11" s="661">
        <v>2524.9</v>
      </c>
    </row>
    <row r="12" spans="1:74" ht="12" customHeight="1" x14ac:dyDescent="0.25">
      <c r="A12" s="651" t="s">
        <v>1043</v>
      </c>
      <c r="B12" s="649" t="s">
        <v>1051</v>
      </c>
      <c r="C12" s="659">
        <v>27368.2</v>
      </c>
      <c r="D12" s="659">
        <v>27467.4</v>
      </c>
      <c r="E12" s="659">
        <v>27991.9</v>
      </c>
      <c r="F12" s="659">
        <v>28260.3</v>
      </c>
      <c r="G12" s="659">
        <v>28687.4</v>
      </c>
      <c r="H12" s="659">
        <v>28844.7</v>
      </c>
      <c r="I12" s="659">
        <v>28983.1</v>
      </c>
      <c r="J12" s="659">
        <v>29062</v>
      </c>
      <c r="K12" s="659">
        <v>29375</v>
      </c>
      <c r="L12" s="659">
        <v>29543.8</v>
      </c>
      <c r="M12" s="659">
        <v>30075.7</v>
      </c>
      <c r="N12" s="659">
        <v>31500.5</v>
      </c>
      <c r="O12" s="659">
        <v>32266.6</v>
      </c>
      <c r="P12" s="659">
        <v>32477.3</v>
      </c>
      <c r="Q12" s="659">
        <v>32706.9</v>
      </c>
      <c r="R12" s="659">
        <v>32814.9</v>
      </c>
      <c r="S12" s="659">
        <v>32876.699999999997</v>
      </c>
      <c r="T12" s="659">
        <v>33156.5</v>
      </c>
      <c r="U12" s="659">
        <v>33420.9</v>
      </c>
      <c r="V12" s="659">
        <v>33635.599999999999</v>
      </c>
      <c r="W12" s="659">
        <v>33889.199999999997</v>
      </c>
      <c r="X12" s="659">
        <v>34334.6</v>
      </c>
      <c r="Y12" s="659">
        <v>34985.800000000003</v>
      </c>
      <c r="Z12" s="659">
        <v>37038.199999999997</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48035.1</v>
      </c>
      <c r="AN12" s="659">
        <v>48716.800000000003</v>
      </c>
      <c r="AO12" s="659">
        <v>50329.9</v>
      </c>
      <c r="AP12" s="659">
        <v>50860.3</v>
      </c>
      <c r="AQ12" s="659">
        <v>51515.1</v>
      </c>
      <c r="AR12" s="659">
        <v>52320.2</v>
      </c>
      <c r="AS12" s="659">
        <v>53261.2</v>
      </c>
      <c r="AT12" s="659">
        <v>54548.4</v>
      </c>
      <c r="AU12" s="659">
        <v>55557.7</v>
      </c>
      <c r="AV12" s="659">
        <v>56376.9</v>
      </c>
      <c r="AW12" s="659">
        <v>57302.1</v>
      </c>
      <c r="AX12" s="659">
        <v>60486.9</v>
      </c>
      <c r="AY12" s="659">
        <v>61689.2</v>
      </c>
      <c r="AZ12" s="659">
        <v>63144.4</v>
      </c>
      <c r="BA12" s="661">
        <v>65541.3</v>
      </c>
      <c r="BB12" s="661">
        <v>66381</v>
      </c>
      <c r="BC12" s="661">
        <v>67434.8</v>
      </c>
      <c r="BD12" s="661">
        <v>69931.899999999994</v>
      </c>
      <c r="BE12" s="661">
        <v>70986.5</v>
      </c>
      <c r="BF12" s="661">
        <v>71691.100000000006</v>
      </c>
      <c r="BG12" s="661">
        <v>72949.399999999994</v>
      </c>
      <c r="BH12" s="661">
        <v>73866.600000000006</v>
      </c>
      <c r="BI12" s="661">
        <v>75329.3</v>
      </c>
      <c r="BJ12" s="661">
        <v>82146.5</v>
      </c>
      <c r="BK12" s="661">
        <v>83287.600000000006</v>
      </c>
      <c r="BL12" s="661">
        <v>83761.899999999994</v>
      </c>
      <c r="BM12" s="661">
        <v>85199.8</v>
      </c>
      <c r="BN12" s="661">
        <v>85760.3</v>
      </c>
      <c r="BO12" s="661">
        <v>86351.3</v>
      </c>
      <c r="BP12" s="661">
        <v>91163.3</v>
      </c>
      <c r="BQ12" s="661">
        <v>91866.3</v>
      </c>
      <c r="BR12" s="661">
        <v>92334.9</v>
      </c>
      <c r="BS12" s="661">
        <v>93515.5</v>
      </c>
      <c r="BT12" s="661">
        <v>94363.1</v>
      </c>
      <c r="BU12" s="661">
        <v>97716.6</v>
      </c>
      <c r="BV12" s="661">
        <v>106414.1</v>
      </c>
    </row>
    <row r="13" spans="1:74" ht="12" customHeight="1" x14ac:dyDescent="0.25">
      <c r="A13" s="651" t="s">
        <v>1044</v>
      </c>
      <c r="B13" s="649" t="s">
        <v>86</v>
      </c>
      <c r="C13" s="659">
        <v>88444.7</v>
      </c>
      <c r="D13" s="659">
        <v>88669.2</v>
      </c>
      <c r="E13" s="659">
        <v>88669.2</v>
      </c>
      <c r="F13" s="659">
        <v>88969.2</v>
      </c>
      <c r="G13" s="659">
        <v>88969.2</v>
      </c>
      <c r="H13" s="659">
        <v>89118.2</v>
      </c>
      <c r="I13" s="659">
        <v>89275.1</v>
      </c>
      <c r="J13" s="659">
        <v>89357.1</v>
      </c>
      <c r="K13" s="659">
        <v>89827.1</v>
      </c>
      <c r="L13" s="659">
        <v>90165.1</v>
      </c>
      <c r="M13" s="659">
        <v>90415.7</v>
      </c>
      <c r="N13" s="659">
        <v>94299.3</v>
      </c>
      <c r="O13" s="659">
        <v>95192</v>
      </c>
      <c r="P13" s="659">
        <v>95658</v>
      </c>
      <c r="Q13" s="659">
        <v>96490.5</v>
      </c>
      <c r="R13" s="659">
        <v>96492.3</v>
      </c>
      <c r="S13" s="659">
        <v>96721.8</v>
      </c>
      <c r="T13" s="659">
        <v>97965.7</v>
      </c>
      <c r="U13" s="659">
        <v>98241.3</v>
      </c>
      <c r="V13" s="659">
        <v>98624.7</v>
      </c>
      <c r="W13" s="659">
        <v>99621.4</v>
      </c>
      <c r="X13" s="659">
        <v>99546.4</v>
      </c>
      <c r="Y13" s="659">
        <v>100665.2</v>
      </c>
      <c r="Z13" s="659">
        <v>103462.1</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119096.8</v>
      </c>
      <c r="AN13" s="659">
        <v>120063.6</v>
      </c>
      <c r="AO13" s="659">
        <v>120947.2</v>
      </c>
      <c r="AP13" s="659">
        <v>121476.8</v>
      </c>
      <c r="AQ13" s="659">
        <v>122840.4</v>
      </c>
      <c r="AR13" s="659">
        <v>124488.8</v>
      </c>
      <c r="AS13" s="659">
        <v>125755.8</v>
      </c>
      <c r="AT13" s="659">
        <v>126094.2</v>
      </c>
      <c r="AU13" s="659">
        <v>126442.4</v>
      </c>
      <c r="AV13" s="659">
        <v>127858.7</v>
      </c>
      <c r="AW13" s="659">
        <v>128983</v>
      </c>
      <c r="AX13" s="659">
        <v>131989.5</v>
      </c>
      <c r="AY13" s="659">
        <v>133820</v>
      </c>
      <c r="AZ13" s="659">
        <v>135603.70000000001</v>
      </c>
      <c r="BA13" s="661">
        <v>136425.5</v>
      </c>
      <c r="BB13" s="661">
        <v>138164.29999999999</v>
      </c>
      <c r="BC13" s="661">
        <v>138164.29999999999</v>
      </c>
      <c r="BD13" s="661">
        <v>138518.70000000001</v>
      </c>
      <c r="BE13" s="661">
        <v>138518.70000000001</v>
      </c>
      <c r="BF13" s="661">
        <v>138518.70000000001</v>
      </c>
      <c r="BG13" s="661">
        <v>138743.70000000001</v>
      </c>
      <c r="BH13" s="661">
        <v>138732.1</v>
      </c>
      <c r="BI13" s="661">
        <v>139075.70000000001</v>
      </c>
      <c r="BJ13" s="661">
        <v>141756.20000000001</v>
      </c>
      <c r="BK13" s="661">
        <v>141756.20000000001</v>
      </c>
      <c r="BL13" s="661">
        <v>141756.20000000001</v>
      </c>
      <c r="BM13" s="661">
        <v>141906.20000000001</v>
      </c>
      <c r="BN13" s="661">
        <v>142341.9</v>
      </c>
      <c r="BO13" s="661">
        <v>142701.9</v>
      </c>
      <c r="BP13" s="661">
        <v>143421.9</v>
      </c>
      <c r="BQ13" s="661">
        <v>143421.9</v>
      </c>
      <c r="BR13" s="661">
        <v>143421.9</v>
      </c>
      <c r="BS13" s="661">
        <v>143421.9</v>
      </c>
      <c r="BT13" s="661">
        <v>143816.4</v>
      </c>
      <c r="BU13" s="661">
        <v>143816.4</v>
      </c>
      <c r="BV13" s="661">
        <v>146936.4</v>
      </c>
    </row>
    <row r="14" spans="1:74" ht="12" customHeight="1" x14ac:dyDescent="0.2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25">
      <c r="A15" s="651" t="s">
        <v>1053</v>
      </c>
      <c r="B15" s="649" t="s">
        <v>1047</v>
      </c>
      <c r="C15" s="659">
        <v>6742</v>
      </c>
      <c r="D15" s="659">
        <v>6742</v>
      </c>
      <c r="E15" s="659">
        <v>6742</v>
      </c>
      <c r="F15" s="659">
        <v>6715.5</v>
      </c>
      <c r="G15" s="659">
        <v>6739.5</v>
      </c>
      <c r="H15" s="659">
        <v>6713.9</v>
      </c>
      <c r="I15" s="659">
        <v>6703.3</v>
      </c>
      <c r="J15" s="659">
        <v>6695</v>
      </c>
      <c r="K15" s="659">
        <v>6690.9</v>
      </c>
      <c r="L15" s="659">
        <v>6690.9</v>
      </c>
      <c r="M15" s="659">
        <v>6690.9</v>
      </c>
      <c r="N15" s="659">
        <v>6690.9</v>
      </c>
      <c r="O15" s="659">
        <v>6695.3</v>
      </c>
      <c r="P15" s="659">
        <v>6695.3</v>
      </c>
      <c r="Q15" s="659">
        <v>6695.3</v>
      </c>
      <c r="R15" s="659">
        <v>6564</v>
      </c>
      <c r="S15" s="659">
        <v>6553</v>
      </c>
      <c r="T15" s="659">
        <v>6582.4</v>
      </c>
      <c r="U15" s="659">
        <v>6512.9</v>
      </c>
      <c r="V15" s="659">
        <v>6512.9</v>
      </c>
      <c r="W15" s="659">
        <v>6512.9</v>
      </c>
      <c r="X15" s="659">
        <v>6512.9</v>
      </c>
      <c r="Y15" s="659">
        <v>6446.3</v>
      </c>
      <c r="Z15" s="659">
        <v>6446.3</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6218.1</v>
      </c>
      <c r="AN15" s="659">
        <v>6215.8</v>
      </c>
      <c r="AO15" s="659">
        <v>6215.8</v>
      </c>
      <c r="AP15" s="659">
        <v>6215.8</v>
      </c>
      <c r="AQ15" s="659">
        <v>6215.8</v>
      </c>
      <c r="AR15" s="659">
        <v>6219.2</v>
      </c>
      <c r="AS15" s="659">
        <v>6218.5</v>
      </c>
      <c r="AT15" s="659">
        <v>6218.5</v>
      </c>
      <c r="AU15" s="659">
        <v>6223.5</v>
      </c>
      <c r="AV15" s="659">
        <v>6223.5</v>
      </c>
      <c r="AW15" s="659">
        <v>6223.5</v>
      </c>
      <c r="AX15" s="659">
        <v>6223.5</v>
      </c>
      <c r="AY15" s="659">
        <v>6223.5</v>
      </c>
      <c r="AZ15" s="659">
        <v>6223.5</v>
      </c>
      <c r="BA15" s="661">
        <v>6223.5</v>
      </c>
      <c r="BB15" s="661">
        <v>6223.5</v>
      </c>
      <c r="BC15" s="661">
        <v>6223.5</v>
      </c>
      <c r="BD15" s="661">
        <v>6223.5</v>
      </c>
      <c r="BE15" s="661">
        <v>6215.7</v>
      </c>
      <c r="BF15" s="661">
        <v>6215.7</v>
      </c>
      <c r="BG15" s="661">
        <v>6215.7</v>
      </c>
      <c r="BH15" s="661">
        <v>6215.7</v>
      </c>
      <c r="BI15" s="661">
        <v>6215.7</v>
      </c>
      <c r="BJ15" s="661">
        <v>6215.7</v>
      </c>
      <c r="BK15" s="661">
        <v>6215.7</v>
      </c>
      <c r="BL15" s="661">
        <v>6215.7</v>
      </c>
      <c r="BM15" s="661">
        <v>6215.7</v>
      </c>
      <c r="BN15" s="661">
        <v>6215.7</v>
      </c>
      <c r="BO15" s="661">
        <v>6227.7</v>
      </c>
      <c r="BP15" s="661">
        <v>6227.7</v>
      </c>
      <c r="BQ15" s="661">
        <v>6227.7</v>
      </c>
      <c r="BR15" s="661">
        <v>6227.7</v>
      </c>
      <c r="BS15" s="661">
        <v>6227.7</v>
      </c>
      <c r="BT15" s="661">
        <v>6227.7</v>
      </c>
      <c r="BU15" s="661">
        <v>6227.7</v>
      </c>
      <c r="BV15" s="661">
        <v>6227.7</v>
      </c>
    </row>
    <row r="16" spans="1:74" ht="12" customHeight="1" x14ac:dyDescent="0.25">
      <c r="A16" s="651" t="s">
        <v>1054</v>
      </c>
      <c r="B16" s="649" t="s">
        <v>1048</v>
      </c>
      <c r="C16" s="659">
        <v>877.5</v>
      </c>
      <c r="D16" s="659">
        <v>877.5</v>
      </c>
      <c r="E16" s="659">
        <v>877.5</v>
      </c>
      <c r="F16" s="659">
        <v>877.5</v>
      </c>
      <c r="G16" s="659">
        <v>877.5</v>
      </c>
      <c r="H16" s="659">
        <v>876.9</v>
      </c>
      <c r="I16" s="659">
        <v>876.3</v>
      </c>
      <c r="J16" s="659">
        <v>876.3</v>
      </c>
      <c r="K16" s="659">
        <v>872.2</v>
      </c>
      <c r="L16" s="659">
        <v>872.2</v>
      </c>
      <c r="M16" s="659">
        <v>872.2</v>
      </c>
      <c r="N16" s="659">
        <v>872.2</v>
      </c>
      <c r="O16" s="659">
        <v>860.6</v>
      </c>
      <c r="P16" s="659">
        <v>860.6</v>
      </c>
      <c r="Q16" s="659">
        <v>860.6</v>
      </c>
      <c r="R16" s="659">
        <v>797</v>
      </c>
      <c r="S16" s="659">
        <v>798.4</v>
      </c>
      <c r="T16" s="659">
        <v>798.4</v>
      </c>
      <c r="U16" s="659">
        <v>798.4</v>
      </c>
      <c r="V16" s="659">
        <v>798.4</v>
      </c>
      <c r="W16" s="659">
        <v>798.4</v>
      </c>
      <c r="X16" s="659">
        <v>798.4</v>
      </c>
      <c r="Y16" s="659">
        <v>798.4</v>
      </c>
      <c r="Z16" s="659">
        <v>798.4</v>
      </c>
      <c r="AA16" s="659">
        <v>771</v>
      </c>
      <c r="AB16" s="659">
        <v>770</v>
      </c>
      <c r="AC16" s="659">
        <v>770</v>
      </c>
      <c r="AD16" s="659">
        <v>770</v>
      </c>
      <c r="AE16" s="659">
        <v>770</v>
      </c>
      <c r="AF16" s="659">
        <v>771.1</v>
      </c>
      <c r="AG16" s="659">
        <v>771.1</v>
      </c>
      <c r="AH16" s="659">
        <v>766.9</v>
      </c>
      <c r="AI16" s="659">
        <v>766.9</v>
      </c>
      <c r="AJ16" s="659">
        <v>777.3</v>
      </c>
      <c r="AK16" s="659">
        <v>777.3</v>
      </c>
      <c r="AL16" s="659">
        <v>777.3</v>
      </c>
      <c r="AM16" s="659">
        <v>777.4</v>
      </c>
      <c r="AN16" s="659">
        <v>775.1</v>
      </c>
      <c r="AO16" s="659">
        <v>775.1</v>
      </c>
      <c r="AP16" s="659">
        <v>775.1</v>
      </c>
      <c r="AQ16" s="659">
        <v>775.1</v>
      </c>
      <c r="AR16" s="659">
        <v>778.5</v>
      </c>
      <c r="AS16" s="659">
        <v>777.8</v>
      </c>
      <c r="AT16" s="659">
        <v>777.8</v>
      </c>
      <c r="AU16" s="659">
        <v>777.8</v>
      </c>
      <c r="AV16" s="659">
        <v>777.8</v>
      </c>
      <c r="AW16" s="659">
        <v>777.8</v>
      </c>
      <c r="AX16" s="659">
        <v>777.8</v>
      </c>
      <c r="AY16" s="659">
        <v>777.8</v>
      </c>
      <c r="AZ16" s="659">
        <v>777.8</v>
      </c>
      <c r="BA16" s="661">
        <v>777.8</v>
      </c>
      <c r="BB16" s="661">
        <v>777.8</v>
      </c>
      <c r="BC16" s="661">
        <v>777.8</v>
      </c>
      <c r="BD16" s="661">
        <v>777.8</v>
      </c>
      <c r="BE16" s="661">
        <v>777.8</v>
      </c>
      <c r="BF16" s="661">
        <v>777.8</v>
      </c>
      <c r="BG16" s="661">
        <v>777.8</v>
      </c>
      <c r="BH16" s="661">
        <v>777.8</v>
      </c>
      <c r="BI16" s="661">
        <v>777.8</v>
      </c>
      <c r="BJ16" s="661">
        <v>777.8</v>
      </c>
      <c r="BK16" s="661">
        <v>777.8</v>
      </c>
      <c r="BL16" s="661">
        <v>777.8</v>
      </c>
      <c r="BM16" s="661">
        <v>777.8</v>
      </c>
      <c r="BN16" s="661">
        <v>777.8</v>
      </c>
      <c r="BO16" s="661">
        <v>777.8</v>
      </c>
      <c r="BP16" s="661">
        <v>777.8</v>
      </c>
      <c r="BQ16" s="661">
        <v>777.8</v>
      </c>
      <c r="BR16" s="661">
        <v>777.8</v>
      </c>
      <c r="BS16" s="661">
        <v>777.8</v>
      </c>
      <c r="BT16" s="661">
        <v>777.8</v>
      </c>
      <c r="BU16" s="661">
        <v>777.8</v>
      </c>
      <c r="BV16" s="661">
        <v>777.8</v>
      </c>
    </row>
    <row r="17" spans="1:74" ht="12" customHeight="1" x14ac:dyDescent="0.25">
      <c r="A17" s="651" t="s">
        <v>1055</v>
      </c>
      <c r="B17" s="649" t="s">
        <v>1049</v>
      </c>
      <c r="C17" s="659">
        <v>5864.5</v>
      </c>
      <c r="D17" s="659">
        <v>5864.5</v>
      </c>
      <c r="E17" s="659">
        <v>5864.5</v>
      </c>
      <c r="F17" s="659">
        <v>5838</v>
      </c>
      <c r="G17" s="659">
        <v>5862</v>
      </c>
      <c r="H17" s="659">
        <v>5837</v>
      </c>
      <c r="I17" s="659">
        <v>5827</v>
      </c>
      <c r="J17" s="659">
        <v>5818.7</v>
      </c>
      <c r="K17" s="659">
        <v>5818.7</v>
      </c>
      <c r="L17" s="659">
        <v>5818.7</v>
      </c>
      <c r="M17" s="659">
        <v>5818.7</v>
      </c>
      <c r="N17" s="659">
        <v>5818.7</v>
      </c>
      <c r="O17" s="659">
        <v>5834.7</v>
      </c>
      <c r="P17" s="659">
        <v>5834.7</v>
      </c>
      <c r="Q17" s="659">
        <v>5834.7</v>
      </c>
      <c r="R17" s="659">
        <v>5767</v>
      </c>
      <c r="S17" s="659">
        <v>5754.6</v>
      </c>
      <c r="T17" s="659">
        <v>5784</v>
      </c>
      <c r="U17" s="659">
        <v>5714.5</v>
      </c>
      <c r="V17" s="659">
        <v>5714.5</v>
      </c>
      <c r="W17" s="659">
        <v>5714.5</v>
      </c>
      <c r="X17" s="659">
        <v>5714.5</v>
      </c>
      <c r="Y17" s="659">
        <v>5647.9</v>
      </c>
      <c r="Z17" s="659">
        <v>5647.9</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5440.7</v>
      </c>
      <c r="AN17" s="659">
        <v>5440.7</v>
      </c>
      <c r="AO17" s="659">
        <v>5440.7</v>
      </c>
      <c r="AP17" s="659">
        <v>5440.7</v>
      </c>
      <c r="AQ17" s="659">
        <v>5440.7</v>
      </c>
      <c r="AR17" s="659">
        <v>5440.7</v>
      </c>
      <c r="AS17" s="659">
        <v>5440.7</v>
      </c>
      <c r="AT17" s="659">
        <v>5440.7</v>
      </c>
      <c r="AU17" s="659">
        <v>5445.7</v>
      </c>
      <c r="AV17" s="659">
        <v>5445.7</v>
      </c>
      <c r="AW17" s="659">
        <v>5445.7</v>
      </c>
      <c r="AX17" s="659">
        <v>5445.7</v>
      </c>
      <c r="AY17" s="659">
        <v>5445.7</v>
      </c>
      <c r="AZ17" s="659">
        <v>5445.7</v>
      </c>
      <c r="BA17" s="661">
        <v>5445.7</v>
      </c>
      <c r="BB17" s="661">
        <v>5445.7</v>
      </c>
      <c r="BC17" s="661">
        <v>5445.7</v>
      </c>
      <c r="BD17" s="661">
        <v>5445.7</v>
      </c>
      <c r="BE17" s="661">
        <v>5437.9</v>
      </c>
      <c r="BF17" s="661">
        <v>5437.9</v>
      </c>
      <c r="BG17" s="661">
        <v>5437.9</v>
      </c>
      <c r="BH17" s="661">
        <v>5437.9</v>
      </c>
      <c r="BI17" s="661">
        <v>5437.9</v>
      </c>
      <c r="BJ17" s="661">
        <v>5437.9</v>
      </c>
      <c r="BK17" s="661">
        <v>5437.9</v>
      </c>
      <c r="BL17" s="661">
        <v>5437.9</v>
      </c>
      <c r="BM17" s="661">
        <v>5437.9</v>
      </c>
      <c r="BN17" s="661">
        <v>5437.9</v>
      </c>
      <c r="BO17" s="661">
        <v>5449.9</v>
      </c>
      <c r="BP17" s="661">
        <v>5449.9</v>
      </c>
      <c r="BQ17" s="661">
        <v>5449.9</v>
      </c>
      <c r="BR17" s="661">
        <v>5449.9</v>
      </c>
      <c r="BS17" s="661">
        <v>5449.9</v>
      </c>
      <c r="BT17" s="661">
        <v>5449.9</v>
      </c>
      <c r="BU17" s="661">
        <v>5449.9</v>
      </c>
      <c r="BV17" s="661">
        <v>5449.9</v>
      </c>
    </row>
    <row r="18" spans="1:74" ht="12" customHeight="1" x14ac:dyDescent="0.25">
      <c r="A18" s="651" t="s">
        <v>1056</v>
      </c>
      <c r="B18" s="649" t="s">
        <v>1050</v>
      </c>
      <c r="C18" s="659">
        <v>283.60000000000002</v>
      </c>
      <c r="D18" s="659">
        <v>283.60000000000002</v>
      </c>
      <c r="E18" s="659">
        <v>283.60000000000002</v>
      </c>
      <c r="F18" s="659">
        <v>283.60000000000002</v>
      </c>
      <c r="G18" s="659">
        <v>283.60000000000002</v>
      </c>
      <c r="H18" s="659">
        <v>283.60000000000002</v>
      </c>
      <c r="I18" s="659">
        <v>283.60000000000002</v>
      </c>
      <c r="J18" s="659">
        <v>283.60000000000002</v>
      </c>
      <c r="K18" s="659">
        <v>283.60000000000002</v>
      </c>
      <c r="L18" s="659">
        <v>283.60000000000002</v>
      </c>
      <c r="M18" s="659">
        <v>283.60000000000002</v>
      </c>
      <c r="N18" s="659">
        <v>283.60000000000002</v>
      </c>
      <c r="O18" s="659">
        <v>290.3</v>
      </c>
      <c r="P18" s="659">
        <v>290.3</v>
      </c>
      <c r="Q18" s="659">
        <v>290.3</v>
      </c>
      <c r="R18" s="659">
        <v>289.10000000000002</v>
      </c>
      <c r="S18" s="659">
        <v>289.10000000000002</v>
      </c>
      <c r="T18" s="659">
        <v>289.10000000000002</v>
      </c>
      <c r="U18" s="659">
        <v>289.10000000000002</v>
      </c>
      <c r="V18" s="659">
        <v>289.10000000000002</v>
      </c>
      <c r="W18" s="659">
        <v>289.10000000000002</v>
      </c>
      <c r="X18" s="659">
        <v>289.10000000000002</v>
      </c>
      <c r="Y18" s="659">
        <v>289.10000000000002</v>
      </c>
      <c r="Z18" s="659">
        <v>289.10000000000002</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291.10000000000002</v>
      </c>
      <c r="AN18" s="659">
        <v>291.10000000000002</v>
      </c>
      <c r="AO18" s="659">
        <v>291.10000000000002</v>
      </c>
      <c r="AP18" s="659">
        <v>291.10000000000002</v>
      </c>
      <c r="AQ18" s="659">
        <v>291.10000000000002</v>
      </c>
      <c r="AR18" s="659">
        <v>291.10000000000002</v>
      </c>
      <c r="AS18" s="659">
        <v>291.10000000000002</v>
      </c>
      <c r="AT18" s="659">
        <v>291.10000000000002</v>
      </c>
      <c r="AU18" s="659">
        <v>288.7</v>
      </c>
      <c r="AV18" s="659">
        <v>288.7</v>
      </c>
      <c r="AW18" s="659">
        <v>288.7</v>
      </c>
      <c r="AX18" s="659">
        <v>288.7</v>
      </c>
      <c r="AY18" s="659">
        <v>288.7</v>
      </c>
      <c r="AZ18" s="659">
        <v>288.7</v>
      </c>
      <c r="BA18" s="661">
        <v>291.2</v>
      </c>
      <c r="BB18" s="661">
        <v>291.2</v>
      </c>
      <c r="BC18" s="661">
        <v>291.2</v>
      </c>
      <c r="BD18" s="661">
        <v>291.2</v>
      </c>
      <c r="BE18" s="661">
        <v>291.2</v>
      </c>
      <c r="BF18" s="661">
        <v>291.2</v>
      </c>
      <c r="BG18" s="661">
        <v>291.2</v>
      </c>
      <c r="BH18" s="661">
        <v>291.2</v>
      </c>
      <c r="BI18" s="661">
        <v>291.2</v>
      </c>
      <c r="BJ18" s="661">
        <v>291.2</v>
      </c>
      <c r="BK18" s="661">
        <v>291.2</v>
      </c>
      <c r="BL18" s="661">
        <v>291.2</v>
      </c>
      <c r="BM18" s="661">
        <v>291.2</v>
      </c>
      <c r="BN18" s="661">
        <v>291.2</v>
      </c>
      <c r="BO18" s="661">
        <v>291.2</v>
      </c>
      <c r="BP18" s="661">
        <v>291.2</v>
      </c>
      <c r="BQ18" s="661">
        <v>291.2</v>
      </c>
      <c r="BR18" s="661">
        <v>291.2</v>
      </c>
      <c r="BS18" s="661">
        <v>291.2</v>
      </c>
      <c r="BT18" s="661">
        <v>291.2</v>
      </c>
      <c r="BU18" s="661">
        <v>291.2</v>
      </c>
      <c r="BV18" s="661">
        <v>291.2</v>
      </c>
    </row>
    <row r="19" spans="1:74" ht="12" customHeight="1" x14ac:dyDescent="0.2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472.3</v>
      </c>
      <c r="AN19" s="659">
        <v>473.5</v>
      </c>
      <c r="AO19" s="659">
        <v>475</v>
      </c>
      <c r="AP19" s="659">
        <v>476.5</v>
      </c>
      <c r="AQ19" s="659">
        <v>476.5</v>
      </c>
      <c r="AR19" s="659">
        <v>476.5</v>
      </c>
      <c r="AS19" s="659">
        <v>486.5</v>
      </c>
      <c r="AT19" s="659">
        <v>493</v>
      </c>
      <c r="AU19" s="659">
        <v>509.7</v>
      </c>
      <c r="AV19" s="659">
        <v>517.9</v>
      </c>
      <c r="AW19" s="659">
        <v>522.1</v>
      </c>
      <c r="AX19" s="659">
        <v>527.5</v>
      </c>
      <c r="AY19" s="659">
        <v>538.4</v>
      </c>
      <c r="AZ19" s="659">
        <v>538.4</v>
      </c>
      <c r="BA19" s="661">
        <v>552.5</v>
      </c>
      <c r="BB19" s="661">
        <v>556.70000000000005</v>
      </c>
      <c r="BC19" s="661">
        <v>556.70000000000005</v>
      </c>
      <c r="BD19" s="661">
        <v>562.29999999999995</v>
      </c>
      <c r="BE19" s="661">
        <v>562.29999999999995</v>
      </c>
      <c r="BF19" s="661">
        <v>562.29999999999995</v>
      </c>
      <c r="BG19" s="661">
        <v>564.6</v>
      </c>
      <c r="BH19" s="661">
        <v>564.6</v>
      </c>
      <c r="BI19" s="661">
        <v>564.6</v>
      </c>
      <c r="BJ19" s="661">
        <v>578.9</v>
      </c>
      <c r="BK19" s="661">
        <v>581.4</v>
      </c>
      <c r="BL19" s="661">
        <v>581.4</v>
      </c>
      <c r="BM19" s="661">
        <v>581.4</v>
      </c>
      <c r="BN19" s="661">
        <v>581.4</v>
      </c>
      <c r="BO19" s="661">
        <v>581.4</v>
      </c>
      <c r="BP19" s="661">
        <v>581.4</v>
      </c>
      <c r="BQ19" s="661">
        <v>581.4</v>
      </c>
      <c r="BR19" s="661">
        <v>582.1</v>
      </c>
      <c r="BS19" s="661">
        <v>582.1</v>
      </c>
      <c r="BT19" s="661">
        <v>582.1</v>
      </c>
      <c r="BU19" s="661">
        <v>582.1</v>
      </c>
      <c r="BV19" s="661">
        <v>582.1</v>
      </c>
    </row>
    <row r="20" spans="1:74" ht="12" customHeight="1" x14ac:dyDescent="0.2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33066.410000000003</v>
      </c>
      <c r="AZ20" s="659">
        <v>33416.269999999997</v>
      </c>
      <c r="BA20" s="661">
        <v>33769.160000000003</v>
      </c>
      <c r="BB20" s="661">
        <v>34105.49</v>
      </c>
      <c r="BC20" s="661">
        <v>34459.06</v>
      </c>
      <c r="BD20" s="661">
        <v>34829.43</v>
      </c>
      <c r="BE20" s="661">
        <v>35195.129999999997</v>
      </c>
      <c r="BF20" s="661">
        <v>35565.919999999998</v>
      </c>
      <c r="BG20" s="661">
        <v>35940.089999999997</v>
      </c>
      <c r="BH20" s="661">
        <v>36296.400000000001</v>
      </c>
      <c r="BI20" s="661">
        <v>36656.629999999997</v>
      </c>
      <c r="BJ20" s="661">
        <v>37022.21</v>
      </c>
      <c r="BK20" s="661">
        <v>37360.21</v>
      </c>
      <c r="BL20" s="661">
        <v>37702.019999999997</v>
      </c>
      <c r="BM20" s="661">
        <v>38047.78</v>
      </c>
      <c r="BN20" s="661">
        <v>38397.760000000002</v>
      </c>
      <c r="BO20" s="661">
        <v>38751.15</v>
      </c>
      <c r="BP20" s="661">
        <v>39109.22</v>
      </c>
      <c r="BQ20" s="661">
        <v>39469.21</v>
      </c>
      <c r="BR20" s="661">
        <v>39834.370000000003</v>
      </c>
      <c r="BS20" s="661">
        <v>40202.959999999999</v>
      </c>
      <c r="BT20" s="661">
        <v>40576.269999999997</v>
      </c>
      <c r="BU20" s="661">
        <v>40952.53</v>
      </c>
      <c r="BV20" s="661">
        <v>41333.03</v>
      </c>
    </row>
    <row r="21" spans="1:74" ht="12" customHeight="1" x14ac:dyDescent="0.2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21143.26</v>
      </c>
      <c r="AZ21" s="659">
        <v>21397.97</v>
      </c>
      <c r="BA21" s="661">
        <v>21654.41</v>
      </c>
      <c r="BB21" s="661">
        <v>21893.99</v>
      </c>
      <c r="BC21" s="661">
        <v>22137.48</v>
      </c>
      <c r="BD21" s="661">
        <v>22384.38</v>
      </c>
      <c r="BE21" s="661">
        <v>22613.21</v>
      </c>
      <c r="BF21" s="661">
        <v>22844.69</v>
      </c>
      <c r="BG21" s="661">
        <v>23079.08</v>
      </c>
      <c r="BH21" s="661">
        <v>23294.09</v>
      </c>
      <c r="BI21" s="661">
        <v>23511.49</v>
      </c>
      <c r="BJ21" s="661">
        <v>23731.66</v>
      </c>
      <c r="BK21" s="661">
        <v>23930.65</v>
      </c>
      <c r="BL21" s="661">
        <v>24130.78</v>
      </c>
      <c r="BM21" s="661">
        <v>24334.19</v>
      </c>
      <c r="BN21" s="661">
        <v>24540.1</v>
      </c>
      <c r="BO21" s="661">
        <v>24747.66</v>
      </c>
      <c r="BP21" s="661">
        <v>24958.1</v>
      </c>
      <c r="BQ21" s="661">
        <v>25169.63</v>
      </c>
      <c r="BR21" s="661">
        <v>25384.46</v>
      </c>
      <c r="BS21" s="661">
        <v>25601.81</v>
      </c>
      <c r="BT21" s="661">
        <v>25820.92</v>
      </c>
      <c r="BU21" s="661">
        <v>26041.99</v>
      </c>
      <c r="BV21" s="661">
        <v>26266.27</v>
      </c>
    </row>
    <row r="22" spans="1:74" ht="12" customHeight="1" x14ac:dyDescent="0.2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9690.8140000000003</v>
      </c>
      <c r="AZ22" s="659">
        <v>9768.7139999999999</v>
      </c>
      <c r="BA22" s="661">
        <v>9847.8150000000005</v>
      </c>
      <c r="BB22" s="661">
        <v>9927.2070000000003</v>
      </c>
      <c r="BC22" s="661">
        <v>10019.120000000001</v>
      </c>
      <c r="BD22" s="661">
        <v>10123.59</v>
      </c>
      <c r="BE22" s="661">
        <v>10240.65</v>
      </c>
      <c r="BF22" s="661">
        <v>10359.99</v>
      </c>
      <c r="BG22" s="661">
        <v>10479.780000000001</v>
      </c>
      <c r="BH22" s="661">
        <v>10600.98</v>
      </c>
      <c r="BI22" s="661">
        <v>10723.63</v>
      </c>
      <c r="BJ22" s="661">
        <v>10848.7</v>
      </c>
      <c r="BK22" s="661">
        <v>10967.77</v>
      </c>
      <c r="BL22" s="661">
        <v>11089.32</v>
      </c>
      <c r="BM22" s="661">
        <v>11211.52</v>
      </c>
      <c r="BN22" s="661">
        <v>11335.33</v>
      </c>
      <c r="BO22" s="661">
        <v>11460.8</v>
      </c>
      <c r="BP22" s="661">
        <v>11587.94</v>
      </c>
      <c r="BQ22" s="661">
        <v>11715.88</v>
      </c>
      <c r="BR22" s="661">
        <v>11845.57</v>
      </c>
      <c r="BS22" s="661">
        <v>11976.11</v>
      </c>
      <c r="BT22" s="661">
        <v>12109.43</v>
      </c>
      <c r="BU22" s="661">
        <v>12243.68</v>
      </c>
      <c r="BV22" s="661">
        <v>12378.9</v>
      </c>
    </row>
    <row r="23" spans="1:74" ht="12" customHeight="1" x14ac:dyDescent="0.2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2232.3339999999998</v>
      </c>
      <c r="AZ23" s="659">
        <v>2249.5940000000001</v>
      </c>
      <c r="BA23" s="661">
        <v>2266.933</v>
      </c>
      <c r="BB23" s="661">
        <v>2284.2890000000002</v>
      </c>
      <c r="BC23" s="661">
        <v>2302.4630000000002</v>
      </c>
      <c r="BD23" s="661">
        <v>2321.4580000000001</v>
      </c>
      <c r="BE23" s="661">
        <v>2341.2750000000001</v>
      </c>
      <c r="BF23" s="661">
        <v>2361.2420000000002</v>
      </c>
      <c r="BG23" s="661">
        <v>2381.239</v>
      </c>
      <c r="BH23" s="661">
        <v>2401.3270000000002</v>
      </c>
      <c r="BI23" s="661">
        <v>2421.5100000000002</v>
      </c>
      <c r="BJ23" s="661">
        <v>2441.8519999999999</v>
      </c>
      <c r="BK23" s="661">
        <v>2461.8009999999999</v>
      </c>
      <c r="BL23" s="661">
        <v>2481.913</v>
      </c>
      <c r="BM23" s="661">
        <v>2502.0659999999998</v>
      </c>
      <c r="BN23" s="661">
        <v>2522.3249999999998</v>
      </c>
      <c r="BO23" s="661">
        <v>2542.6930000000002</v>
      </c>
      <c r="BP23" s="661">
        <v>2563.17</v>
      </c>
      <c r="BQ23" s="661">
        <v>2583.6979999999999</v>
      </c>
      <c r="BR23" s="661">
        <v>2604.3420000000001</v>
      </c>
      <c r="BS23" s="661">
        <v>2625.0410000000002</v>
      </c>
      <c r="BT23" s="661">
        <v>2645.9209999999998</v>
      </c>
      <c r="BU23" s="661">
        <v>2666.8629999999998</v>
      </c>
      <c r="BV23" s="661">
        <v>2687.8670000000002</v>
      </c>
    </row>
    <row r="24" spans="1:74" ht="12" customHeight="1" x14ac:dyDescent="0.2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118.4</v>
      </c>
      <c r="P24" s="659">
        <v>118.4</v>
      </c>
      <c r="Q24" s="659">
        <v>118.4</v>
      </c>
      <c r="R24" s="659">
        <v>118.4</v>
      </c>
      <c r="S24" s="659">
        <v>118.4</v>
      </c>
      <c r="T24" s="659">
        <v>118.4</v>
      </c>
      <c r="U24" s="659">
        <v>118.4</v>
      </c>
      <c r="V24" s="659">
        <v>118.4</v>
      </c>
      <c r="W24" s="659">
        <v>118.4</v>
      </c>
      <c r="X24" s="659">
        <v>118.4</v>
      </c>
      <c r="Y24" s="659">
        <v>118.4</v>
      </c>
      <c r="Z24" s="659">
        <v>118.4</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346.5</v>
      </c>
      <c r="AN24" s="659">
        <v>346.5</v>
      </c>
      <c r="AO24" s="659">
        <v>346.5</v>
      </c>
      <c r="AP24" s="659">
        <v>346.5</v>
      </c>
      <c r="AQ24" s="659">
        <v>346.5</v>
      </c>
      <c r="AR24" s="659">
        <v>346.5</v>
      </c>
      <c r="AS24" s="659">
        <v>346.5</v>
      </c>
      <c r="AT24" s="659">
        <v>346.5</v>
      </c>
      <c r="AU24" s="659">
        <v>346.5</v>
      </c>
      <c r="AV24" s="659">
        <v>346.5</v>
      </c>
      <c r="AW24" s="659">
        <v>346.5</v>
      </c>
      <c r="AX24" s="659">
        <v>346.5</v>
      </c>
      <c r="AY24" s="659">
        <v>346.5</v>
      </c>
      <c r="AZ24" s="659">
        <v>346.5</v>
      </c>
      <c r="BA24" s="661">
        <v>346.5</v>
      </c>
      <c r="BB24" s="661">
        <v>346.5</v>
      </c>
      <c r="BC24" s="661">
        <v>346.5</v>
      </c>
      <c r="BD24" s="661">
        <v>346.5</v>
      </c>
      <c r="BE24" s="661">
        <v>346.5</v>
      </c>
      <c r="BF24" s="661">
        <v>346.5</v>
      </c>
      <c r="BG24" s="661">
        <v>346.5</v>
      </c>
      <c r="BH24" s="661">
        <v>346.5</v>
      </c>
      <c r="BI24" s="661">
        <v>346.5</v>
      </c>
      <c r="BJ24" s="661">
        <v>346.5</v>
      </c>
      <c r="BK24" s="661">
        <v>346.5</v>
      </c>
      <c r="BL24" s="661">
        <v>346.5</v>
      </c>
      <c r="BM24" s="661">
        <v>346.5</v>
      </c>
      <c r="BN24" s="661">
        <v>346.5</v>
      </c>
      <c r="BO24" s="661">
        <v>346.5</v>
      </c>
      <c r="BP24" s="661">
        <v>346.5</v>
      </c>
      <c r="BQ24" s="661">
        <v>346.5</v>
      </c>
      <c r="BR24" s="661">
        <v>346.5</v>
      </c>
      <c r="BS24" s="661">
        <v>346.5</v>
      </c>
      <c r="BT24" s="661">
        <v>346.5</v>
      </c>
      <c r="BU24" s="661">
        <v>346.5</v>
      </c>
      <c r="BV24" s="661">
        <v>346.5</v>
      </c>
    </row>
    <row r="25" spans="1:74" ht="12" customHeight="1" x14ac:dyDescent="0.2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3"/>
      <c r="BB25" s="663"/>
      <c r="BC25" s="663"/>
      <c r="BD25" s="663"/>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2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3"/>
      <c r="BB26" s="663"/>
      <c r="BC26" s="663"/>
      <c r="BD26" s="663"/>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2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3"/>
      <c r="BB27" s="663"/>
      <c r="BC27" s="663"/>
      <c r="BD27" s="663"/>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2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2.3003279999999999</v>
      </c>
      <c r="AZ28" s="692">
        <v>2.0550660000000001</v>
      </c>
      <c r="BA28" s="693">
        <v>2.1989350000000001</v>
      </c>
      <c r="BB28" s="693">
        <v>1.93736</v>
      </c>
      <c r="BC28" s="693">
        <v>2.153956</v>
      </c>
      <c r="BD28" s="693">
        <v>2.1472690000000001</v>
      </c>
      <c r="BE28" s="693">
        <v>2.308335</v>
      </c>
      <c r="BF28" s="693">
        <v>2.3780510000000001</v>
      </c>
      <c r="BG28" s="693">
        <v>2.151735</v>
      </c>
      <c r="BH28" s="693">
        <v>2.1110690000000001</v>
      </c>
      <c r="BI28" s="693">
        <v>2.0450590000000002</v>
      </c>
      <c r="BJ28" s="693">
        <v>2.2829739999999998</v>
      </c>
      <c r="BK28" s="693">
        <v>2.3234669999999999</v>
      </c>
      <c r="BL28" s="693">
        <v>2.0896159999999999</v>
      </c>
      <c r="BM28" s="693">
        <v>2.254686</v>
      </c>
      <c r="BN28" s="693">
        <v>1.9689749999999999</v>
      </c>
      <c r="BO28" s="693">
        <v>2.1801529999999998</v>
      </c>
      <c r="BP28" s="693">
        <v>2.1651720000000001</v>
      </c>
      <c r="BQ28" s="693">
        <v>2.2949700000000002</v>
      </c>
      <c r="BR28" s="693">
        <v>2.3776640000000002</v>
      </c>
      <c r="BS28" s="693">
        <v>2.142547</v>
      </c>
      <c r="BT28" s="693">
        <v>2.1101480000000001</v>
      </c>
      <c r="BU28" s="693">
        <v>2.0174180000000002</v>
      </c>
      <c r="BV28" s="693">
        <v>2.2855940000000001</v>
      </c>
    </row>
    <row r="29" spans="1:74" ht="12" customHeight="1" x14ac:dyDescent="0.2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1.3273900000000001</v>
      </c>
      <c r="AZ29" s="692">
        <v>1.1818200000000001</v>
      </c>
      <c r="BA29" s="693">
        <v>1.3102499999999999</v>
      </c>
      <c r="BB29" s="693">
        <v>1.239595</v>
      </c>
      <c r="BC29" s="693">
        <v>1.2897670000000001</v>
      </c>
      <c r="BD29" s="693">
        <v>1.243358</v>
      </c>
      <c r="BE29" s="693">
        <v>1.2870459999999999</v>
      </c>
      <c r="BF29" s="693">
        <v>1.291676</v>
      </c>
      <c r="BG29" s="693">
        <v>1.2360949999999999</v>
      </c>
      <c r="BH29" s="693">
        <v>1.2438290000000001</v>
      </c>
      <c r="BI29" s="693">
        <v>1.2039800000000001</v>
      </c>
      <c r="BJ29" s="693">
        <v>1.308573</v>
      </c>
      <c r="BK29" s="693">
        <v>1.3294760000000001</v>
      </c>
      <c r="BL29" s="693">
        <v>1.1835070000000001</v>
      </c>
      <c r="BM29" s="693">
        <v>1.3248390000000001</v>
      </c>
      <c r="BN29" s="693">
        <v>1.2525390000000001</v>
      </c>
      <c r="BO29" s="693">
        <v>1.2966420000000001</v>
      </c>
      <c r="BP29" s="693">
        <v>1.232497</v>
      </c>
      <c r="BQ29" s="693">
        <v>1.2596769999999999</v>
      </c>
      <c r="BR29" s="693">
        <v>1.2624169999999999</v>
      </c>
      <c r="BS29" s="693">
        <v>1.2165870000000001</v>
      </c>
      <c r="BT29" s="693">
        <v>1.213862</v>
      </c>
      <c r="BU29" s="693">
        <v>1.17604</v>
      </c>
      <c r="BV29" s="693">
        <v>1.285045</v>
      </c>
    </row>
    <row r="30" spans="1:74" ht="12" customHeight="1" x14ac:dyDescent="0.2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0.97293850000000004</v>
      </c>
      <c r="AZ30" s="692">
        <v>0.87324579999999996</v>
      </c>
      <c r="BA30" s="693">
        <v>0.88868519999999995</v>
      </c>
      <c r="BB30" s="693">
        <v>0.69776570000000004</v>
      </c>
      <c r="BC30" s="693">
        <v>0.8641896</v>
      </c>
      <c r="BD30" s="693">
        <v>0.9039102</v>
      </c>
      <c r="BE30" s="693">
        <v>1.0212889999999999</v>
      </c>
      <c r="BF30" s="693">
        <v>1.0863750000000001</v>
      </c>
      <c r="BG30" s="693">
        <v>0.9156398</v>
      </c>
      <c r="BH30" s="693">
        <v>0.86724029999999996</v>
      </c>
      <c r="BI30" s="693">
        <v>0.84107849999999995</v>
      </c>
      <c r="BJ30" s="693">
        <v>0.97440059999999995</v>
      </c>
      <c r="BK30" s="693">
        <v>0.99399040000000005</v>
      </c>
      <c r="BL30" s="693">
        <v>0.90610889999999999</v>
      </c>
      <c r="BM30" s="693">
        <v>0.92984699999999998</v>
      </c>
      <c r="BN30" s="693">
        <v>0.71643619999999997</v>
      </c>
      <c r="BO30" s="693">
        <v>0.88351080000000004</v>
      </c>
      <c r="BP30" s="693">
        <v>0.93267529999999998</v>
      </c>
      <c r="BQ30" s="693">
        <v>1.035293</v>
      </c>
      <c r="BR30" s="693">
        <v>1.115248</v>
      </c>
      <c r="BS30" s="693">
        <v>0.92596040000000002</v>
      </c>
      <c r="BT30" s="693">
        <v>0.89628580000000002</v>
      </c>
      <c r="BU30" s="693">
        <v>0.8413775</v>
      </c>
      <c r="BV30" s="693">
        <v>1.0005489999999999</v>
      </c>
    </row>
    <row r="31" spans="1:74" ht="12" customHeight="1" x14ac:dyDescent="0.2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26.974589999999999</v>
      </c>
      <c r="AZ31" s="692">
        <v>22.01925</v>
      </c>
      <c r="BA31" s="693">
        <v>26.046410000000002</v>
      </c>
      <c r="BB31" s="693">
        <v>25.11899</v>
      </c>
      <c r="BC31" s="693">
        <v>27.865760000000002</v>
      </c>
      <c r="BD31" s="693">
        <v>27.328099999999999</v>
      </c>
      <c r="BE31" s="693">
        <v>25.296800000000001</v>
      </c>
      <c r="BF31" s="693">
        <v>21.283560000000001</v>
      </c>
      <c r="BG31" s="693">
        <v>17.643599999999999</v>
      </c>
      <c r="BH31" s="693">
        <v>17.408100000000001</v>
      </c>
      <c r="BI31" s="693">
        <v>19.303100000000001</v>
      </c>
      <c r="BJ31" s="693">
        <v>21.27862</v>
      </c>
      <c r="BK31" s="693">
        <v>24.28022</v>
      </c>
      <c r="BL31" s="693">
        <v>21.699349999999999</v>
      </c>
      <c r="BM31" s="693">
        <v>24.95825</v>
      </c>
      <c r="BN31" s="693">
        <v>25.324660000000002</v>
      </c>
      <c r="BO31" s="693">
        <v>28.632560000000002</v>
      </c>
      <c r="BP31" s="693">
        <v>28.001629999999999</v>
      </c>
      <c r="BQ31" s="693">
        <v>25.9633</v>
      </c>
      <c r="BR31" s="693">
        <v>21.881769999999999</v>
      </c>
      <c r="BS31" s="693">
        <v>18.177160000000001</v>
      </c>
      <c r="BT31" s="693">
        <v>18.02084</v>
      </c>
      <c r="BU31" s="693">
        <v>19.938490000000002</v>
      </c>
      <c r="BV31" s="693">
        <v>22.206769999999999</v>
      </c>
    </row>
    <row r="32" spans="1:74" ht="12" customHeight="1" x14ac:dyDescent="0.2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1.411187</v>
      </c>
      <c r="AZ32" s="692">
        <v>1.3086930000000001</v>
      </c>
      <c r="BA32" s="693">
        <v>1.244021</v>
      </c>
      <c r="BB32" s="693">
        <v>1.2108650000000001</v>
      </c>
      <c r="BC32" s="693">
        <v>1.3392250000000001</v>
      </c>
      <c r="BD32" s="693">
        <v>1.341879</v>
      </c>
      <c r="BE32" s="693">
        <v>1.392385</v>
      </c>
      <c r="BF32" s="693">
        <v>1.300637</v>
      </c>
      <c r="BG32" s="693">
        <v>1.3105910000000001</v>
      </c>
      <c r="BH32" s="693">
        <v>1.318586</v>
      </c>
      <c r="BI32" s="693">
        <v>1.243541</v>
      </c>
      <c r="BJ32" s="693">
        <v>1.4466969999999999</v>
      </c>
      <c r="BK32" s="693">
        <v>1.5245610000000001</v>
      </c>
      <c r="BL32" s="693">
        <v>1.336541</v>
      </c>
      <c r="BM32" s="693">
        <v>1.1205240000000001</v>
      </c>
      <c r="BN32" s="693">
        <v>0.86260859999999995</v>
      </c>
      <c r="BO32" s="693">
        <v>1.310738</v>
      </c>
      <c r="BP32" s="693">
        <v>1.3457490000000001</v>
      </c>
      <c r="BQ32" s="693">
        <v>1.398048</v>
      </c>
      <c r="BR32" s="693">
        <v>1.3045850000000001</v>
      </c>
      <c r="BS32" s="693">
        <v>1.3110520000000001</v>
      </c>
      <c r="BT32" s="693">
        <v>1.2122409999999999</v>
      </c>
      <c r="BU32" s="693">
        <v>1.2230620000000001</v>
      </c>
      <c r="BV32" s="693">
        <v>1.4274770000000001</v>
      </c>
    </row>
    <row r="33" spans="1:74" ht="12" customHeight="1" x14ac:dyDescent="0.2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7.5849120000000001</v>
      </c>
      <c r="AZ33" s="692">
        <v>8.2933009999999996</v>
      </c>
      <c r="BA33" s="693">
        <v>11.97448</v>
      </c>
      <c r="BB33" s="693">
        <v>13.61899</v>
      </c>
      <c r="BC33" s="693">
        <v>15.451599999999999</v>
      </c>
      <c r="BD33" s="693">
        <v>15.26422</v>
      </c>
      <c r="BE33" s="693">
        <v>15.528370000000001</v>
      </c>
      <c r="BF33" s="693">
        <v>15.04637</v>
      </c>
      <c r="BG33" s="693">
        <v>13.9505</v>
      </c>
      <c r="BH33" s="693">
        <v>11.8133</v>
      </c>
      <c r="BI33" s="693">
        <v>9.6428550000000008</v>
      </c>
      <c r="BJ33" s="693">
        <v>8.3141280000000002</v>
      </c>
      <c r="BK33" s="693">
        <v>10.14927</v>
      </c>
      <c r="BL33" s="693">
        <v>10.928240000000001</v>
      </c>
      <c r="BM33" s="693">
        <v>15.299020000000001</v>
      </c>
      <c r="BN33" s="693">
        <v>17.279779999999999</v>
      </c>
      <c r="BO33" s="693">
        <v>19.503260000000001</v>
      </c>
      <c r="BP33" s="693">
        <v>19.472470000000001</v>
      </c>
      <c r="BQ33" s="693">
        <v>19.731639999999999</v>
      </c>
      <c r="BR33" s="693">
        <v>19.333069999999999</v>
      </c>
      <c r="BS33" s="693">
        <v>17.37097</v>
      </c>
      <c r="BT33" s="693">
        <v>15.103680000000001</v>
      </c>
      <c r="BU33" s="693">
        <v>12.427339999999999</v>
      </c>
      <c r="BV33" s="693">
        <v>10.91305</v>
      </c>
    </row>
    <row r="34" spans="1:74" ht="12" customHeight="1" x14ac:dyDescent="0.2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35.996670000000002</v>
      </c>
      <c r="AZ34" s="692">
        <v>36.164479999999998</v>
      </c>
      <c r="BA34" s="693">
        <v>44.822749999999999</v>
      </c>
      <c r="BB34" s="693">
        <v>40.69914</v>
      </c>
      <c r="BC34" s="693">
        <v>37.964820000000003</v>
      </c>
      <c r="BD34" s="693">
        <v>29.643940000000001</v>
      </c>
      <c r="BE34" s="693">
        <v>23.807390000000002</v>
      </c>
      <c r="BF34" s="693">
        <v>28.802620000000001</v>
      </c>
      <c r="BG34" s="693">
        <v>32.286369999999998</v>
      </c>
      <c r="BH34" s="693">
        <v>35.239930000000001</v>
      </c>
      <c r="BI34" s="693">
        <v>38.877420000000001</v>
      </c>
      <c r="BJ34" s="693">
        <v>43.277389999999997</v>
      </c>
      <c r="BK34" s="693">
        <v>38.006419999999999</v>
      </c>
      <c r="BL34" s="693">
        <v>37.75177</v>
      </c>
      <c r="BM34" s="693">
        <v>47.281480000000002</v>
      </c>
      <c r="BN34" s="693">
        <v>42.026530000000001</v>
      </c>
      <c r="BO34" s="693">
        <v>39.685549999999999</v>
      </c>
      <c r="BP34" s="693">
        <v>30.662299999999998</v>
      </c>
      <c r="BQ34" s="693">
        <v>24.538180000000001</v>
      </c>
      <c r="BR34" s="693">
        <v>30.012239999999998</v>
      </c>
      <c r="BS34" s="693">
        <v>33.919260000000001</v>
      </c>
      <c r="BT34" s="693">
        <v>36.891629999999999</v>
      </c>
      <c r="BU34" s="693">
        <v>39.938639999999999</v>
      </c>
      <c r="BV34" s="693">
        <v>45.627470000000002</v>
      </c>
    </row>
    <row r="35" spans="1:74" ht="12" customHeight="1" x14ac:dyDescent="0.2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2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2.4340109999999999</v>
      </c>
      <c r="AZ36" s="692">
        <v>2.0892119999999998</v>
      </c>
      <c r="BA36" s="693">
        <v>2.3696730000000001</v>
      </c>
      <c r="BB36" s="693">
        <v>2.2119840000000002</v>
      </c>
      <c r="BC36" s="693">
        <v>2.2883659999999999</v>
      </c>
      <c r="BD36" s="693">
        <v>2.2795209999999999</v>
      </c>
      <c r="BE36" s="693">
        <v>2.3781940000000001</v>
      </c>
      <c r="BF36" s="693">
        <v>2.372922</v>
      </c>
      <c r="BG36" s="693">
        <v>2.3064330000000002</v>
      </c>
      <c r="BH36" s="693">
        <v>2.2000540000000002</v>
      </c>
      <c r="BI36" s="693">
        <v>2.2873320000000001</v>
      </c>
      <c r="BJ36" s="693">
        <v>2.3554940000000002</v>
      </c>
      <c r="BK36" s="693">
        <v>2.4340120000000001</v>
      </c>
      <c r="BL36" s="693">
        <v>2.0892119999999998</v>
      </c>
      <c r="BM36" s="693">
        <v>2.3696730000000001</v>
      </c>
      <c r="BN36" s="693">
        <v>2.2119840000000002</v>
      </c>
      <c r="BO36" s="693">
        <v>2.2883659999999999</v>
      </c>
      <c r="BP36" s="693">
        <v>2.2795209999999999</v>
      </c>
      <c r="BQ36" s="693">
        <v>2.3781940000000001</v>
      </c>
      <c r="BR36" s="693">
        <v>2.372922</v>
      </c>
      <c r="BS36" s="693">
        <v>2.3064330000000002</v>
      </c>
      <c r="BT36" s="693">
        <v>2.2000540000000002</v>
      </c>
      <c r="BU36" s="693">
        <v>2.2873320000000001</v>
      </c>
      <c r="BV36" s="693">
        <v>2.3554940000000002</v>
      </c>
    </row>
    <row r="37" spans="1:74" ht="12" customHeight="1" x14ac:dyDescent="0.2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0.2518243</v>
      </c>
      <c r="AZ37" s="692">
        <v>0.2077589</v>
      </c>
      <c r="BA37" s="693">
        <v>0.24633140000000001</v>
      </c>
      <c r="BB37" s="693">
        <v>0.23333670000000001</v>
      </c>
      <c r="BC37" s="693">
        <v>0.22615109999999999</v>
      </c>
      <c r="BD37" s="693">
        <v>0.2020689</v>
      </c>
      <c r="BE37" s="693">
        <v>0.22721839999999999</v>
      </c>
      <c r="BF37" s="693">
        <v>0.22769259999999999</v>
      </c>
      <c r="BG37" s="693">
        <v>0.21927340000000001</v>
      </c>
      <c r="BH37" s="693">
        <v>0.23107059999999999</v>
      </c>
      <c r="BI37" s="693">
        <v>0.2371762</v>
      </c>
      <c r="BJ37" s="693">
        <v>0.25419540000000002</v>
      </c>
      <c r="BK37" s="693">
        <v>0.2518244</v>
      </c>
      <c r="BL37" s="693">
        <v>0.20775879999999999</v>
      </c>
      <c r="BM37" s="693">
        <v>0.24633140000000001</v>
      </c>
      <c r="BN37" s="693">
        <v>0.23333670000000001</v>
      </c>
      <c r="BO37" s="693">
        <v>0.22615109999999999</v>
      </c>
      <c r="BP37" s="693">
        <v>0.2020689</v>
      </c>
      <c r="BQ37" s="693">
        <v>0.22721839999999999</v>
      </c>
      <c r="BR37" s="693">
        <v>0.22769259999999999</v>
      </c>
      <c r="BS37" s="693">
        <v>0.21927340000000001</v>
      </c>
      <c r="BT37" s="693">
        <v>0.23107059999999999</v>
      </c>
      <c r="BU37" s="693">
        <v>0.2371762</v>
      </c>
      <c r="BV37" s="693">
        <v>0.25419540000000002</v>
      </c>
    </row>
    <row r="38" spans="1:74" ht="12" customHeight="1" x14ac:dyDescent="0.2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2.1821860000000002</v>
      </c>
      <c r="AZ38" s="692">
        <v>1.881453</v>
      </c>
      <c r="BA38" s="693">
        <v>2.1233409999999999</v>
      </c>
      <c r="BB38" s="693">
        <v>1.978647</v>
      </c>
      <c r="BC38" s="693">
        <v>2.0622150000000001</v>
      </c>
      <c r="BD38" s="693">
        <v>2.0774520000000001</v>
      </c>
      <c r="BE38" s="693">
        <v>2.1509749999999999</v>
      </c>
      <c r="BF38" s="693">
        <v>2.1452300000000002</v>
      </c>
      <c r="BG38" s="693">
        <v>2.0871590000000002</v>
      </c>
      <c r="BH38" s="693">
        <v>1.9689829999999999</v>
      </c>
      <c r="BI38" s="693">
        <v>2.0501559999999999</v>
      </c>
      <c r="BJ38" s="693">
        <v>2.1012979999999999</v>
      </c>
      <c r="BK38" s="693">
        <v>2.1821869999999999</v>
      </c>
      <c r="BL38" s="693">
        <v>1.881453</v>
      </c>
      <c r="BM38" s="693">
        <v>2.1233409999999999</v>
      </c>
      <c r="BN38" s="693">
        <v>1.978647</v>
      </c>
      <c r="BO38" s="693">
        <v>2.0622150000000001</v>
      </c>
      <c r="BP38" s="693">
        <v>2.0774520000000001</v>
      </c>
      <c r="BQ38" s="693">
        <v>2.1509749999999999</v>
      </c>
      <c r="BR38" s="693">
        <v>2.1452300000000002</v>
      </c>
      <c r="BS38" s="693">
        <v>2.0871590000000002</v>
      </c>
      <c r="BT38" s="693">
        <v>1.9689829999999999</v>
      </c>
      <c r="BU38" s="693">
        <v>2.0501559999999999</v>
      </c>
      <c r="BV38" s="693">
        <v>2.1012979999999999</v>
      </c>
    </row>
    <row r="39" spans="1:74" ht="12" customHeight="1" x14ac:dyDescent="0.2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0.11616940000000001</v>
      </c>
      <c r="AZ39" s="692">
        <v>9.6887100000000004E-2</v>
      </c>
      <c r="BA39" s="693">
        <v>0.104903</v>
      </c>
      <c r="BB39" s="693">
        <v>0.10008359999999999</v>
      </c>
      <c r="BC39" s="693">
        <v>0.10335999999999999</v>
      </c>
      <c r="BD39" s="693">
        <v>9.9879999999999997E-2</v>
      </c>
      <c r="BE39" s="693">
        <v>9.9099499999999993E-2</v>
      </c>
      <c r="BF39" s="693">
        <v>9.8003900000000005E-2</v>
      </c>
      <c r="BG39" s="693">
        <v>9.0130699999999994E-2</v>
      </c>
      <c r="BH39" s="693">
        <v>9.1638499999999998E-2</v>
      </c>
      <c r="BI39" s="693">
        <v>9.79569E-2</v>
      </c>
      <c r="BJ39" s="693">
        <v>0.1108883</v>
      </c>
      <c r="BK39" s="693">
        <v>0.1161693</v>
      </c>
      <c r="BL39" s="693">
        <v>9.6887000000000001E-2</v>
      </c>
      <c r="BM39" s="693">
        <v>0.104903</v>
      </c>
      <c r="BN39" s="693">
        <v>0.10008359999999999</v>
      </c>
      <c r="BO39" s="693">
        <v>0.10335999999999999</v>
      </c>
      <c r="BP39" s="693">
        <v>9.9879999999999997E-2</v>
      </c>
      <c r="BQ39" s="693">
        <v>9.9099499999999993E-2</v>
      </c>
      <c r="BR39" s="693">
        <v>9.8003900000000005E-2</v>
      </c>
      <c r="BS39" s="693">
        <v>9.0130699999999994E-2</v>
      </c>
      <c r="BT39" s="693">
        <v>9.1638499999999998E-2</v>
      </c>
      <c r="BU39" s="693">
        <v>9.79569E-2</v>
      </c>
      <c r="BV39" s="693">
        <v>0.1108883</v>
      </c>
    </row>
    <row r="40" spans="1:74" ht="12" customHeight="1" x14ac:dyDescent="0.2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5.0569500000000003E-2</v>
      </c>
      <c r="AZ40" s="692">
        <v>5.3219799999999998E-2</v>
      </c>
      <c r="BA40" s="693">
        <v>6.9268800000000005E-2</v>
      </c>
      <c r="BB40" s="693">
        <v>7.3998099999999997E-2</v>
      </c>
      <c r="BC40" s="693">
        <v>7.9868900000000007E-2</v>
      </c>
      <c r="BD40" s="693">
        <v>8.2574700000000001E-2</v>
      </c>
      <c r="BE40" s="693">
        <v>8.4076200000000004E-2</v>
      </c>
      <c r="BF40" s="693">
        <v>8.4360000000000004E-2</v>
      </c>
      <c r="BG40" s="693">
        <v>7.8298300000000001E-2</v>
      </c>
      <c r="BH40" s="693">
        <v>7.5744000000000006E-2</v>
      </c>
      <c r="BI40" s="693">
        <v>6.7457600000000006E-2</v>
      </c>
      <c r="BJ40" s="693">
        <v>6.6889900000000002E-2</v>
      </c>
      <c r="BK40" s="693">
        <v>6.5763100000000005E-2</v>
      </c>
      <c r="BL40" s="693">
        <v>6.5050200000000002E-2</v>
      </c>
      <c r="BM40" s="693">
        <v>7.8803200000000004E-2</v>
      </c>
      <c r="BN40" s="693">
        <v>8.13667E-2</v>
      </c>
      <c r="BO40" s="693">
        <v>8.6388699999999999E-2</v>
      </c>
      <c r="BP40" s="693">
        <v>8.7316699999999997E-2</v>
      </c>
      <c r="BQ40" s="693">
        <v>8.8277499999999995E-2</v>
      </c>
      <c r="BR40" s="693">
        <v>8.80996E-2</v>
      </c>
      <c r="BS40" s="693">
        <v>8.1198199999999998E-2</v>
      </c>
      <c r="BT40" s="693">
        <v>7.8397400000000006E-2</v>
      </c>
      <c r="BU40" s="693">
        <v>6.9767599999999999E-2</v>
      </c>
      <c r="BV40" s="693">
        <v>6.7173800000000006E-2</v>
      </c>
    </row>
    <row r="41" spans="1:74" ht="12" customHeight="1" x14ac:dyDescent="0.2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3.0507339999999998</v>
      </c>
      <c r="AZ41" s="692">
        <v>3.39011</v>
      </c>
      <c r="BA41" s="693">
        <v>4.725123</v>
      </c>
      <c r="BB41" s="693">
        <v>5.2689659999999998</v>
      </c>
      <c r="BC41" s="693">
        <v>5.7990269999999997</v>
      </c>
      <c r="BD41" s="693">
        <v>5.8568309999999997</v>
      </c>
      <c r="BE41" s="693">
        <v>6.0380549999999999</v>
      </c>
      <c r="BF41" s="693">
        <v>5.7914909999999997</v>
      </c>
      <c r="BG41" s="693">
        <v>5.1534589999999998</v>
      </c>
      <c r="BH41" s="693">
        <v>4.5910479999999998</v>
      </c>
      <c r="BI41" s="693">
        <v>3.661756</v>
      </c>
      <c r="BJ41" s="693">
        <v>3.3611360000000001</v>
      </c>
      <c r="BK41" s="693">
        <v>3.5768710000000001</v>
      </c>
      <c r="BL41" s="693">
        <v>3.933878</v>
      </c>
      <c r="BM41" s="693">
        <v>5.4155629999999997</v>
      </c>
      <c r="BN41" s="693">
        <v>6.0101690000000003</v>
      </c>
      <c r="BO41" s="693">
        <v>6.5879279999999998</v>
      </c>
      <c r="BP41" s="693">
        <v>6.6335430000000004</v>
      </c>
      <c r="BQ41" s="693">
        <v>6.8207250000000004</v>
      </c>
      <c r="BR41" s="693">
        <v>6.5291079999999999</v>
      </c>
      <c r="BS41" s="693">
        <v>5.8019040000000004</v>
      </c>
      <c r="BT41" s="693">
        <v>5.164059</v>
      </c>
      <c r="BU41" s="693">
        <v>4.1180019999999997</v>
      </c>
      <c r="BV41" s="693">
        <v>3.7771840000000001</v>
      </c>
    </row>
    <row r="42" spans="1:74" ht="12" customHeight="1" x14ac:dyDescent="0.2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1.854508</v>
      </c>
      <c r="AZ42" s="692">
        <v>2.0711439999999999</v>
      </c>
      <c r="BA42" s="693">
        <v>2.929459</v>
      </c>
      <c r="BB42" s="693">
        <v>3.3007710000000001</v>
      </c>
      <c r="BC42" s="693">
        <v>3.648908</v>
      </c>
      <c r="BD42" s="693">
        <v>3.6992389999999999</v>
      </c>
      <c r="BE42" s="693">
        <v>3.8009759999999999</v>
      </c>
      <c r="BF42" s="693">
        <v>3.6427830000000001</v>
      </c>
      <c r="BG42" s="693">
        <v>3.22126</v>
      </c>
      <c r="BH42" s="693">
        <v>2.873796</v>
      </c>
      <c r="BI42" s="693">
        <v>2.3031899999999998</v>
      </c>
      <c r="BJ42" s="693">
        <v>2.0831300000000001</v>
      </c>
      <c r="BK42" s="693">
        <v>2.2030470000000002</v>
      </c>
      <c r="BL42" s="693">
        <v>2.4260229999999998</v>
      </c>
      <c r="BM42" s="693">
        <v>3.3704689999999999</v>
      </c>
      <c r="BN42" s="693">
        <v>3.7678669999999999</v>
      </c>
      <c r="BO42" s="693">
        <v>4.1383479999999997</v>
      </c>
      <c r="BP42" s="693">
        <v>4.1759950000000003</v>
      </c>
      <c r="BQ42" s="693">
        <v>4.2753389999999998</v>
      </c>
      <c r="BR42" s="693">
        <v>4.0865650000000002</v>
      </c>
      <c r="BS42" s="693">
        <v>3.6070669999999998</v>
      </c>
      <c r="BT42" s="693">
        <v>3.2148020000000002</v>
      </c>
      <c r="BU42" s="693">
        <v>2.5765039999999999</v>
      </c>
      <c r="BV42" s="693">
        <v>2.3277000000000001</v>
      </c>
    </row>
    <row r="43" spans="1:74" ht="12" customHeight="1" x14ac:dyDescent="0.2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0.96335230000000005</v>
      </c>
      <c r="AZ43" s="692">
        <v>1.0688850000000001</v>
      </c>
      <c r="BA43" s="693">
        <v>1.440815</v>
      </c>
      <c r="BB43" s="693">
        <v>1.583367</v>
      </c>
      <c r="BC43" s="693">
        <v>1.7251479999999999</v>
      </c>
      <c r="BD43" s="693">
        <v>1.731433</v>
      </c>
      <c r="BE43" s="693">
        <v>1.7961860000000001</v>
      </c>
      <c r="BF43" s="693">
        <v>1.720936</v>
      </c>
      <c r="BG43" s="693">
        <v>1.545493</v>
      </c>
      <c r="BH43" s="693">
        <v>1.3649910000000001</v>
      </c>
      <c r="BI43" s="693">
        <v>1.0821769999999999</v>
      </c>
      <c r="BJ43" s="693">
        <v>1.0290079999999999</v>
      </c>
      <c r="BK43" s="693">
        <v>1.1105910000000001</v>
      </c>
      <c r="BL43" s="693">
        <v>1.2264839999999999</v>
      </c>
      <c r="BM43" s="693">
        <v>1.6487890000000001</v>
      </c>
      <c r="BN43" s="693">
        <v>1.8134140000000001</v>
      </c>
      <c r="BO43" s="693">
        <v>1.9769030000000001</v>
      </c>
      <c r="BP43" s="693">
        <v>1.9841519999999999</v>
      </c>
      <c r="BQ43" s="693">
        <v>2.0564040000000001</v>
      </c>
      <c r="BR43" s="693">
        <v>1.968656</v>
      </c>
      <c r="BS43" s="693">
        <v>1.7667740000000001</v>
      </c>
      <c r="BT43" s="693">
        <v>1.5596140000000001</v>
      </c>
      <c r="BU43" s="693">
        <v>1.235827</v>
      </c>
      <c r="BV43" s="693">
        <v>1.1743129999999999</v>
      </c>
    </row>
    <row r="44" spans="1:74" ht="12" customHeight="1" x14ac:dyDescent="0.2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0.23287389999999999</v>
      </c>
      <c r="AZ44" s="692">
        <v>0.25008069999999999</v>
      </c>
      <c r="BA44" s="693">
        <v>0.35484890000000002</v>
      </c>
      <c r="BB44" s="693">
        <v>0.38482889999999997</v>
      </c>
      <c r="BC44" s="693">
        <v>0.42497040000000003</v>
      </c>
      <c r="BD44" s="693">
        <v>0.4261585</v>
      </c>
      <c r="BE44" s="693">
        <v>0.44089329999999999</v>
      </c>
      <c r="BF44" s="693">
        <v>0.42777159999999997</v>
      </c>
      <c r="BG44" s="693">
        <v>0.38670569999999999</v>
      </c>
      <c r="BH44" s="693">
        <v>0.35226180000000001</v>
      </c>
      <c r="BI44" s="693">
        <v>0.2763891</v>
      </c>
      <c r="BJ44" s="693">
        <v>0.24899769999999999</v>
      </c>
      <c r="BK44" s="693">
        <v>0.2632333</v>
      </c>
      <c r="BL44" s="693">
        <v>0.2813716</v>
      </c>
      <c r="BM44" s="693">
        <v>0.39630500000000002</v>
      </c>
      <c r="BN44" s="693">
        <v>0.42888730000000003</v>
      </c>
      <c r="BO44" s="693">
        <v>0.47267700000000001</v>
      </c>
      <c r="BP44" s="693">
        <v>0.47339520000000002</v>
      </c>
      <c r="BQ44" s="693">
        <v>0.48898229999999998</v>
      </c>
      <c r="BR44" s="693">
        <v>0.47388619999999998</v>
      </c>
      <c r="BS44" s="693">
        <v>0.42806290000000002</v>
      </c>
      <c r="BT44" s="693">
        <v>0.38964369999999998</v>
      </c>
      <c r="BU44" s="693">
        <v>0.30567050000000001</v>
      </c>
      <c r="BV44" s="693">
        <v>0.27517059999999999</v>
      </c>
    </row>
    <row r="45" spans="1:74" ht="12" customHeight="1" x14ac:dyDescent="0.2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2.5998393000000002E-2</v>
      </c>
      <c r="AB45" s="694">
        <v>2.6587304999999999E-2</v>
      </c>
      <c r="AC45" s="694">
        <v>2.735663E-2</v>
      </c>
      <c r="AD45" s="694">
        <v>2.7643055E-2</v>
      </c>
      <c r="AE45" s="694">
        <v>2.5223595000000001E-2</v>
      </c>
      <c r="AF45" s="694">
        <v>7.6546333999999994E-2</v>
      </c>
      <c r="AG45" s="694">
        <v>8.0188123E-2</v>
      </c>
      <c r="AH45" s="694">
        <v>6.8687026999999998E-2</v>
      </c>
      <c r="AI45" s="694">
        <v>8.5498915999999994E-2</v>
      </c>
      <c r="AJ45" s="694">
        <v>0.107406076</v>
      </c>
      <c r="AK45" s="694">
        <v>0.120586766</v>
      </c>
      <c r="AL45" s="694">
        <v>0.132986664</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0.1182387</v>
      </c>
      <c r="AZ45" s="694">
        <v>9.3938999999999995E-2</v>
      </c>
      <c r="BA45" s="695">
        <v>9.4075800000000001E-2</v>
      </c>
      <c r="BB45" s="695">
        <v>8.4629300000000005E-2</v>
      </c>
      <c r="BC45" s="695">
        <v>8.0411099999999999E-2</v>
      </c>
      <c r="BD45" s="695">
        <v>7.3542899999999994E-2</v>
      </c>
      <c r="BE45" s="695">
        <v>7.1260199999999996E-2</v>
      </c>
      <c r="BF45" s="695">
        <v>6.8930099999999994E-2</v>
      </c>
      <c r="BG45" s="695">
        <v>6.8037899999999998E-2</v>
      </c>
      <c r="BH45" s="695">
        <v>7.3666899999999993E-2</v>
      </c>
      <c r="BI45" s="695">
        <v>7.2342100000000006E-2</v>
      </c>
      <c r="BJ45" s="695">
        <v>7.3983800000000002E-2</v>
      </c>
      <c r="BK45" s="695">
        <v>7.4144000000000002E-2</v>
      </c>
      <c r="BL45" s="695">
        <v>6.67074E-2</v>
      </c>
      <c r="BM45" s="695">
        <v>7.4082800000000004E-2</v>
      </c>
      <c r="BN45" s="695">
        <v>7.2037299999999999E-2</v>
      </c>
      <c r="BO45" s="695">
        <v>7.2043599999999999E-2</v>
      </c>
      <c r="BP45" s="695">
        <v>6.8376099999999995E-2</v>
      </c>
      <c r="BQ45" s="695">
        <v>6.7871200000000007E-2</v>
      </c>
      <c r="BR45" s="695">
        <v>6.6786499999999999E-2</v>
      </c>
      <c r="BS45" s="695">
        <v>6.6728800000000005E-2</v>
      </c>
      <c r="BT45" s="695">
        <v>7.2814599999999993E-2</v>
      </c>
      <c r="BU45" s="695">
        <v>7.1823100000000001E-2</v>
      </c>
      <c r="BV45" s="695">
        <v>7.3646600000000007E-2</v>
      </c>
    </row>
    <row r="46" spans="1:74" ht="12" customHeight="1" x14ac:dyDescent="0.2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2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25">
      <c r="A48" s="657"/>
      <c r="B48" s="823" t="s">
        <v>1357</v>
      </c>
      <c r="C48" s="824"/>
      <c r="D48" s="824"/>
      <c r="E48" s="824"/>
      <c r="F48" s="824"/>
      <c r="G48" s="824"/>
      <c r="H48" s="824"/>
      <c r="I48" s="824"/>
      <c r="J48" s="824"/>
      <c r="K48" s="824"/>
      <c r="L48" s="824"/>
      <c r="M48" s="824"/>
      <c r="N48" s="824"/>
      <c r="O48" s="824"/>
      <c r="P48" s="824"/>
      <c r="Q48" s="824"/>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25">
      <c r="A49" s="657"/>
      <c r="B49" s="824"/>
      <c r="C49" s="824"/>
      <c r="D49" s="824"/>
      <c r="E49" s="824"/>
      <c r="F49" s="824"/>
      <c r="G49" s="824"/>
      <c r="H49" s="824"/>
      <c r="I49" s="824"/>
      <c r="J49" s="824"/>
      <c r="K49" s="824"/>
      <c r="L49" s="824"/>
      <c r="M49" s="824"/>
      <c r="N49" s="824"/>
      <c r="O49" s="824"/>
      <c r="P49" s="824"/>
      <c r="Q49" s="824"/>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2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25">
      <c r="A51" s="657"/>
      <c r="B51" s="754" t="s">
        <v>808</v>
      </c>
      <c r="C51" s="755"/>
      <c r="D51" s="755"/>
      <c r="E51" s="755"/>
      <c r="F51" s="755"/>
      <c r="G51" s="755"/>
      <c r="H51" s="755"/>
      <c r="I51" s="755"/>
      <c r="J51" s="755"/>
      <c r="K51" s="755"/>
      <c r="L51" s="755"/>
      <c r="M51" s="755"/>
      <c r="N51" s="755"/>
      <c r="O51" s="755"/>
      <c r="P51" s="755"/>
      <c r="Q51" s="755"/>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25">
      <c r="A52" s="651"/>
      <c r="B52" s="825" t="str">
        <f>"Notes: "&amp;"EIA completed modeling and analysis for this report on " &amp;Dates!D2&amp;"."</f>
        <v>Notes: EIA completed modeling and analysis for this report on Thursday March 3, 2022.</v>
      </c>
      <c r="C52" s="755"/>
      <c r="D52" s="755"/>
      <c r="E52" s="755"/>
      <c r="F52" s="755"/>
      <c r="G52" s="755"/>
      <c r="H52" s="755"/>
      <c r="I52" s="755"/>
      <c r="J52" s="755"/>
      <c r="K52" s="755"/>
      <c r="L52" s="755"/>
      <c r="M52" s="755"/>
      <c r="N52" s="755"/>
      <c r="O52" s="755"/>
      <c r="P52" s="755"/>
      <c r="Q52" s="755"/>
    </row>
    <row r="53" spans="1:74" ht="12" customHeight="1" x14ac:dyDescent="0.25">
      <c r="A53" s="651"/>
      <c r="B53" s="748" t="s">
        <v>351</v>
      </c>
      <c r="C53" s="755"/>
      <c r="D53" s="755"/>
      <c r="E53" s="755"/>
      <c r="F53" s="755"/>
      <c r="G53" s="755"/>
      <c r="H53" s="755"/>
      <c r="I53" s="755"/>
      <c r="J53" s="755"/>
      <c r="K53" s="755"/>
      <c r="L53" s="755"/>
      <c r="M53" s="755"/>
      <c r="N53" s="755"/>
      <c r="O53" s="755"/>
      <c r="P53" s="755"/>
      <c r="Q53" s="755"/>
    </row>
    <row r="54" spans="1:74" ht="12" customHeight="1" x14ac:dyDescent="0.25">
      <c r="A54" s="651"/>
      <c r="B54" s="646" t="s">
        <v>1079</v>
      </c>
      <c r="C54" s="646"/>
      <c r="D54" s="646"/>
      <c r="E54" s="646"/>
      <c r="F54" s="646"/>
      <c r="G54" s="646"/>
      <c r="H54" s="646"/>
      <c r="I54" s="646"/>
      <c r="J54" s="646"/>
      <c r="K54" s="646"/>
      <c r="L54" s="646"/>
      <c r="M54" s="646"/>
      <c r="N54" s="646"/>
      <c r="O54" s="646"/>
      <c r="P54" s="646"/>
      <c r="Q54" s="646"/>
    </row>
    <row r="55" spans="1:74" ht="12" customHeight="1" x14ac:dyDescent="0.25">
      <c r="A55" s="651"/>
      <c r="B55" s="646" t="s">
        <v>831</v>
      </c>
      <c r="C55" s="646"/>
      <c r="D55" s="646"/>
      <c r="E55" s="646"/>
      <c r="F55" s="646"/>
      <c r="G55" s="646"/>
      <c r="H55" s="646"/>
      <c r="I55" s="646"/>
      <c r="J55" s="646"/>
      <c r="K55" s="646"/>
      <c r="L55" s="646"/>
      <c r="M55" s="646"/>
      <c r="N55" s="646"/>
      <c r="O55" s="646"/>
      <c r="P55" s="646"/>
      <c r="Q55" s="646"/>
    </row>
    <row r="56" spans="1:74" ht="12" customHeight="1" x14ac:dyDescent="0.25">
      <c r="A56" s="651"/>
      <c r="B56" s="763" t="s">
        <v>1361</v>
      </c>
      <c r="C56" s="734"/>
      <c r="D56" s="734"/>
      <c r="E56" s="734"/>
      <c r="F56" s="734"/>
      <c r="G56" s="734"/>
      <c r="H56" s="734"/>
      <c r="I56" s="734"/>
      <c r="J56" s="734"/>
      <c r="K56" s="734"/>
      <c r="L56" s="734"/>
      <c r="M56" s="734"/>
      <c r="N56" s="734"/>
      <c r="O56" s="734"/>
      <c r="P56" s="734"/>
      <c r="Q56" s="734"/>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Q54" transitionEvaluation="1" transitionEntry="1" codeName="Sheet6">
    <pageSetUpPr fitToPage="1"/>
  </sheetPr>
  <dimension ref="A1:BV160"/>
  <sheetViews>
    <sheetView showGridLines="0" workbookViewId="0">
      <pane xSplit="2" ySplit="4" topLeftCell="Q54" activePane="bottomRight" state="frozen"/>
      <selection activeCell="BF1" sqref="BF1"/>
      <selection pane="topRight" activeCell="BF1" sqref="BF1"/>
      <selection pane="bottomLeft" activeCell="BF1" sqref="BF1"/>
      <selection pane="bottomRight" activeCell="B80" sqref="B80:Q80"/>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28" customWidth="1"/>
    <col min="56" max="58" width="7.42578125" style="623" customWidth="1"/>
    <col min="59" max="62" width="7.42578125" style="328" customWidth="1"/>
    <col min="63" max="74" width="7.42578125" style="135" customWidth="1"/>
    <col min="75" max="16384" width="9.5703125" style="135"/>
  </cols>
  <sheetData>
    <row r="1" spans="1:74" ht="13.35" customHeight="1" x14ac:dyDescent="0.2">
      <c r="A1" s="758" t="s">
        <v>792</v>
      </c>
      <c r="B1" s="829" t="s">
        <v>1100</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52"/>
    </row>
    <row r="2" spans="1:74" s="47"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19805.962</v>
      </c>
      <c r="AW7" s="232">
        <v>19805.962</v>
      </c>
      <c r="AX7" s="232">
        <v>19805.962</v>
      </c>
      <c r="AY7" s="232">
        <v>19840.514444</v>
      </c>
      <c r="AZ7" s="232">
        <v>19879.531778</v>
      </c>
      <c r="BA7" s="305">
        <v>19931.59</v>
      </c>
      <c r="BB7" s="305">
        <v>20022.54</v>
      </c>
      <c r="BC7" s="305">
        <v>20081.310000000001</v>
      </c>
      <c r="BD7" s="305">
        <v>20133.75</v>
      </c>
      <c r="BE7" s="305">
        <v>20171.95</v>
      </c>
      <c r="BF7" s="305">
        <v>20217.66</v>
      </c>
      <c r="BG7" s="305">
        <v>20262.98</v>
      </c>
      <c r="BH7" s="305">
        <v>20309.16</v>
      </c>
      <c r="BI7" s="305">
        <v>20352.740000000002</v>
      </c>
      <c r="BJ7" s="305">
        <v>20394.97</v>
      </c>
      <c r="BK7" s="305">
        <v>20432.32</v>
      </c>
      <c r="BL7" s="305">
        <v>20474.509999999998</v>
      </c>
      <c r="BM7" s="305">
        <v>20518.009999999998</v>
      </c>
      <c r="BN7" s="305">
        <v>20563.77</v>
      </c>
      <c r="BO7" s="305">
        <v>20609.16</v>
      </c>
      <c r="BP7" s="305">
        <v>20655.150000000001</v>
      </c>
      <c r="BQ7" s="305">
        <v>20700.71</v>
      </c>
      <c r="BR7" s="305">
        <v>20748.64</v>
      </c>
      <c r="BS7" s="305">
        <v>20797.919999999998</v>
      </c>
      <c r="BT7" s="305">
        <v>20850.68</v>
      </c>
      <c r="BU7" s="305">
        <v>20901.05</v>
      </c>
      <c r="BV7" s="305">
        <v>20951.18</v>
      </c>
    </row>
    <row r="8" spans="1:74" ht="11.1" customHeight="1" x14ac:dyDescent="0.2">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305"/>
      <c r="BB8" s="305"/>
      <c r="BC8" s="305"/>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13910.8</v>
      </c>
      <c r="AW9" s="232">
        <v>13879.7</v>
      </c>
      <c r="AX9" s="232">
        <v>13737.5</v>
      </c>
      <c r="AY9" s="232">
        <v>13882.894667</v>
      </c>
      <c r="AZ9" s="232">
        <v>13911.338667</v>
      </c>
      <c r="BA9" s="305">
        <v>13944.78</v>
      </c>
      <c r="BB9" s="305">
        <v>13997.97</v>
      </c>
      <c r="BC9" s="305">
        <v>14030.35</v>
      </c>
      <c r="BD9" s="305">
        <v>14056.65</v>
      </c>
      <c r="BE9" s="305">
        <v>14065.5</v>
      </c>
      <c r="BF9" s="305">
        <v>14088.22</v>
      </c>
      <c r="BG9" s="305">
        <v>14113.42</v>
      </c>
      <c r="BH9" s="305">
        <v>14142.21</v>
      </c>
      <c r="BI9" s="305">
        <v>14171.55</v>
      </c>
      <c r="BJ9" s="305">
        <v>14202.53</v>
      </c>
      <c r="BK9" s="305">
        <v>14235.45</v>
      </c>
      <c r="BL9" s="305">
        <v>14269.51</v>
      </c>
      <c r="BM9" s="305">
        <v>14304.99</v>
      </c>
      <c r="BN9" s="305">
        <v>14343.51</v>
      </c>
      <c r="BO9" s="305">
        <v>14380.64</v>
      </c>
      <c r="BP9" s="305">
        <v>14417.99</v>
      </c>
      <c r="BQ9" s="305">
        <v>14455.11</v>
      </c>
      <c r="BR9" s="305">
        <v>14493.24</v>
      </c>
      <c r="BS9" s="305">
        <v>14531.93</v>
      </c>
      <c r="BT9" s="305">
        <v>14571.63</v>
      </c>
      <c r="BU9" s="305">
        <v>14611.12</v>
      </c>
      <c r="BV9" s="305">
        <v>14650.84</v>
      </c>
    </row>
    <row r="10" spans="1:74" ht="11.1" customHeight="1" x14ac:dyDescent="0.2">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3596.4789999999998</v>
      </c>
      <c r="AW11" s="232">
        <v>3596.4789999999998</v>
      </c>
      <c r="AX11" s="232">
        <v>3596.4789999999998</v>
      </c>
      <c r="AY11" s="232">
        <v>3648.5177407000001</v>
      </c>
      <c r="AZ11" s="232">
        <v>3668.0461851999999</v>
      </c>
      <c r="BA11" s="305">
        <v>3683.68</v>
      </c>
      <c r="BB11" s="305">
        <v>3691.8789999999999</v>
      </c>
      <c r="BC11" s="305">
        <v>3702.3789999999999</v>
      </c>
      <c r="BD11" s="305">
        <v>3711.6410000000001</v>
      </c>
      <c r="BE11" s="305">
        <v>3719.8339999999998</v>
      </c>
      <c r="BF11" s="305">
        <v>3726.49</v>
      </c>
      <c r="BG11" s="305">
        <v>3731.7779999999998</v>
      </c>
      <c r="BH11" s="305">
        <v>3734.123</v>
      </c>
      <c r="BI11" s="305">
        <v>3737.8580000000002</v>
      </c>
      <c r="BJ11" s="305">
        <v>3741.4070000000002</v>
      </c>
      <c r="BK11" s="305">
        <v>3743.4810000000002</v>
      </c>
      <c r="BL11" s="305">
        <v>3747.6260000000002</v>
      </c>
      <c r="BM11" s="305">
        <v>3752.5509999999999</v>
      </c>
      <c r="BN11" s="305">
        <v>3757.991</v>
      </c>
      <c r="BO11" s="305">
        <v>3764.68</v>
      </c>
      <c r="BP11" s="305">
        <v>3772.35</v>
      </c>
      <c r="BQ11" s="305">
        <v>3780.674</v>
      </c>
      <c r="BR11" s="305">
        <v>3790.5549999999998</v>
      </c>
      <c r="BS11" s="305">
        <v>3801.665</v>
      </c>
      <c r="BT11" s="305">
        <v>3815.2629999999999</v>
      </c>
      <c r="BU11" s="305">
        <v>3827.8850000000002</v>
      </c>
      <c r="BV11" s="305">
        <v>3840.7910000000002</v>
      </c>
    </row>
    <row r="12" spans="1:74" ht="11.1" customHeight="1" x14ac:dyDescent="0.2">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224.71799999999999</v>
      </c>
      <c r="AW13" s="560">
        <v>224.71799999999999</v>
      </c>
      <c r="AX13" s="560">
        <v>224.71799999999999</v>
      </c>
      <c r="AY13" s="560">
        <v>134.76568148000001</v>
      </c>
      <c r="AZ13" s="560">
        <v>114.00517037</v>
      </c>
      <c r="BA13" s="561">
        <v>107.77404815</v>
      </c>
      <c r="BB13" s="561">
        <v>136.67055185000001</v>
      </c>
      <c r="BC13" s="561">
        <v>144.04952962999999</v>
      </c>
      <c r="BD13" s="561">
        <v>150.50921851999999</v>
      </c>
      <c r="BE13" s="561">
        <v>156.22991481</v>
      </c>
      <c r="BF13" s="561">
        <v>160.71580370000001</v>
      </c>
      <c r="BG13" s="561">
        <v>164.14718148</v>
      </c>
      <c r="BH13" s="561">
        <v>167.70452222</v>
      </c>
      <c r="BI13" s="561">
        <v>168.14152222000001</v>
      </c>
      <c r="BJ13" s="561">
        <v>166.63865555999999</v>
      </c>
      <c r="BK13" s="561">
        <v>160.56624815000001</v>
      </c>
      <c r="BL13" s="561">
        <v>157.15590370000001</v>
      </c>
      <c r="BM13" s="561">
        <v>153.77794814999999</v>
      </c>
      <c r="BN13" s="561">
        <v>149.44734443999999</v>
      </c>
      <c r="BO13" s="561">
        <v>146.87294444</v>
      </c>
      <c r="BP13" s="561">
        <v>145.06971110999999</v>
      </c>
      <c r="BQ13" s="561">
        <v>144.71179258999999</v>
      </c>
      <c r="BR13" s="561">
        <v>143.94528148000001</v>
      </c>
      <c r="BS13" s="561">
        <v>143.44432592999999</v>
      </c>
      <c r="BT13" s="561">
        <v>143.46910370000001</v>
      </c>
      <c r="BU13" s="561">
        <v>143.30412593</v>
      </c>
      <c r="BV13" s="561">
        <v>143.20957036999999</v>
      </c>
    </row>
    <row r="14" spans="1:74" ht="11.1" customHeight="1" x14ac:dyDescent="0.2">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3356.8290000000002</v>
      </c>
      <c r="AW15" s="232">
        <v>3356.8290000000002</v>
      </c>
      <c r="AX15" s="232">
        <v>3356.8290000000002</v>
      </c>
      <c r="AY15" s="232">
        <v>3361.0857406999999</v>
      </c>
      <c r="AZ15" s="232">
        <v>3364.2165184999999</v>
      </c>
      <c r="BA15" s="305">
        <v>3367.9490000000001</v>
      </c>
      <c r="BB15" s="305">
        <v>3372.9270000000001</v>
      </c>
      <c r="BC15" s="305">
        <v>3377.3789999999999</v>
      </c>
      <c r="BD15" s="305">
        <v>3381.9490000000001</v>
      </c>
      <c r="BE15" s="305">
        <v>3387.5010000000002</v>
      </c>
      <c r="BF15" s="305">
        <v>3391.66</v>
      </c>
      <c r="BG15" s="305">
        <v>3395.2910000000002</v>
      </c>
      <c r="BH15" s="305">
        <v>3397.3110000000001</v>
      </c>
      <c r="BI15" s="305">
        <v>3400.6959999999999</v>
      </c>
      <c r="BJ15" s="305">
        <v>3404.3629999999998</v>
      </c>
      <c r="BK15" s="305">
        <v>3408.7530000000002</v>
      </c>
      <c r="BL15" s="305">
        <v>3412.6550000000002</v>
      </c>
      <c r="BM15" s="305">
        <v>3416.5079999999998</v>
      </c>
      <c r="BN15" s="305">
        <v>3420.77</v>
      </c>
      <c r="BO15" s="305">
        <v>3424.1849999999999</v>
      </c>
      <c r="BP15" s="305">
        <v>3427.21</v>
      </c>
      <c r="BQ15" s="305">
        <v>3428.9969999999998</v>
      </c>
      <c r="BR15" s="305">
        <v>3431.8760000000002</v>
      </c>
      <c r="BS15" s="305">
        <v>3434.998</v>
      </c>
      <c r="BT15" s="305">
        <v>3438.9490000000001</v>
      </c>
      <c r="BU15" s="305">
        <v>3442.123</v>
      </c>
      <c r="BV15" s="305">
        <v>3445.105</v>
      </c>
    </row>
    <row r="16" spans="1:74" ht="11.1" customHeight="1" x14ac:dyDescent="0.2">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2400.9079999999999</v>
      </c>
      <c r="AW17" s="232">
        <v>2400.9079999999999</v>
      </c>
      <c r="AX17" s="232">
        <v>2400.9079999999999</v>
      </c>
      <c r="AY17" s="232">
        <v>2435.4268889</v>
      </c>
      <c r="AZ17" s="232">
        <v>2452.8002222</v>
      </c>
      <c r="BA17" s="305">
        <v>2470.2420000000002</v>
      </c>
      <c r="BB17" s="305">
        <v>2488.4319999999998</v>
      </c>
      <c r="BC17" s="305">
        <v>2505.5</v>
      </c>
      <c r="BD17" s="305">
        <v>2522.127</v>
      </c>
      <c r="BE17" s="305">
        <v>2538.7840000000001</v>
      </c>
      <c r="BF17" s="305">
        <v>2554.1729999999998</v>
      </c>
      <c r="BG17" s="305">
        <v>2568.7660000000001</v>
      </c>
      <c r="BH17" s="305">
        <v>2581.9920000000002</v>
      </c>
      <c r="BI17" s="305">
        <v>2595.4209999999998</v>
      </c>
      <c r="BJ17" s="305">
        <v>2608.4810000000002</v>
      </c>
      <c r="BK17" s="305">
        <v>2621.2109999999998</v>
      </c>
      <c r="BL17" s="305">
        <v>2633.5079999999998</v>
      </c>
      <c r="BM17" s="305">
        <v>2645.4090000000001</v>
      </c>
      <c r="BN17" s="305">
        <v>2656.817</v>
      </c>
      <c r="BO17" s="305">
        <v>2667.9989999999998</v>
      </c>
      <c r="BP17" s="305">
        <v>2678.857</v>
      </c>
      <c r="BQ17" s="305">
        <v>2689.1149999999998</v>
      </c>
      <c r="BR17" s="305">
        <v>2699.5340000000001</v>
      </c>
      <c r="BS17" s="305">
        <v>2709.8359999999998</v>
      </c>
      <c r="BT17" s="305">
        <v>2719.9630000000002</v>
      </c>
      <c r="BU17" s="305">
        <v>2730.078</v>
      </c>
      <c r="BV17" s="305">
        <v>2740.1210000000001</v>
      </c>
    </row>
    <row r="18" spans="1:74" ht="11.1" customHeight="1" x14ac:dyDescent="0.2">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3738.886</v>
      </c>
      <c r="AW19" s="232">
        <v>3738.886</v>
      </c>
      <c r="AX19" s="232">
        <v>3738.886</v>
      </c>
      <c r="AY19" s="232">
        <v>3777.0385925999999</v>
      </c>
      <c r="AZ19" s="232">
        <v>3793.6608148</v>
      </c>
      <c r="BA19" s="305">
        <v>3808.8110000000001</v>
      </c>
      <c r="BB19" s="305">
        <v>3823.5210000000002</v>
      </c>
      <c r="BC19" s="305">
        <v>3834.951</v>
      </c>
      <c r="BD19" s="305">
        <v>3844.134</v>
      </c>
      <c r="BE19" s="305">
        <v>3849.1640000000002</v>
      </c>
      <c r="BF19" s="305">
        <v>3855.2829999999999</v>
      </c>
      <c r="BG19" s="305">
        <v>3860.5859999999998</v>
      </c>
      <c r="BH19" s="305">
        <v>3862.018</v>
      </c>
      <c r="BI19" s="305">
        <v>3867.9760000000001</v>
      </c>
      <c r="BJ19" s="305">
        <v>3875.4070000000002</v>
      </c>
      <c r="BK19" s="305">
        <v>3885.5520000000001</v>
      </c>
      <c r="BL19" s="305">
        <v>3894.998</v>
      </c>
      <c r="BM19" s="305">
        <v>3904.9839999999999</v>
      </c>
      <c r="BN19" s="305">
        <v>3915.413</v>
      </c>
      <c r="BO19" s="305">
        <v>3926.5569999999998</v>
      </c>
      <c r="BP19" s="305">
        <v>3938.317</v>
      </c>
      <c r="BQ19" s="305">
        <v>3950.1880000000001</v>
      </c>
      <c r="BR19" s="305">
        <v>3963.5590000000002</v>
      </c>
      <c r="BS19" s="305">
        <v>3977.9250000000002</v>
      </c>
      <c r="BT19" s="305">
        <v>3993.6509999999998</v>
      </c>
      <c r="BU19" s="305">
        <v>4009.7330000000002</v>
      </c>
      <c r="BV19" s="305">
        <v>4026.5360000000001</v>
      </c>
    </row>
    <row r="20" spans="1:74" ht="11.1"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15729.1</v>
      </c>
      <c r="AT21" s="232">
        <v>15712.4</v>
      </c>
      <c r="AU21" s="232">
        <v>15458.1</v>
      </c>
      <c r="AV21" s="232">
        <v>15432.6</v>
      </c>
      <c r="AW21" s="232">
        <v>15402.5</v>
      </c>
      <c r="AX21" s="232">
        <v>15367.3</v>
      </c>
      <c r="AY21" s="232">
        <v>15246.325999999999</v>
      </c>
      <c r="AZ21" s="232">
        <v>15224.490667</v>
      </c>
      <c r="BA21" s="305">
        <v>15235.9</v>
      </c>
      <c r="BB21" s="305">
        <v>15323.44</v>
      </c>
      <c r="BC21" s="305">
        <v>15369.15</v>
      </c>
      <c r="BD21" s="305">
        <v>15415.94</v>
      </c>
      <c r="BE21" s="305">
        <v>15471.05</v>
      </c>
      <c r="BF21" s="305">
        <v>15514.54</v>
      </c>
      <c r="BG21" s="305">
        <v>15553.68</v>
      </c>
      <c r="BH21" s="305">
        <v>15576.85</v>
      </c>
      <c r="BI21" s="305">
        <v>15615.97</v>
      </c>
      <c r="BJ21" s="305">
        <v>15659.43</v>
      </c>
      <c r="BK21" s="305">
        <v>15717.33</v>
      </c>
      <c r="BL21" s="305">
        <v>15761.91</v>
      </c>
      <c r="BM21" s="305">
        <v>15803.25</v>
      </c>
      <c r="BN21" s="305">
        <v>15836.78</v>
      </c>
      <c r="BO21" s="305">
        <v>15875.1</v>
      </c>
      <c r="BP21" s="305">
        <v>15913.63</v>
      </c>
      <c r="BQ21" s="305">
        <v>15951.99</v>
      </c>
      <c r="BR21" s="305">
        <v>15991.2</v>
      </c>
      <c r="BS21" s="305">
        <v>16030.9</v>
      </c>
      <c r="BT21" s="305">
        <v>16068.02</v>
      </c>
      <c r="BU21" s="305">
        <v>16110.97</v>
      </c>
      <c r="BV21" s="305">
        <v>16156.71</v>
      </c>
    </row>
    <row r="22" spans="1:74" ht="11.1" customHeight="1" x14ac:dyDescent="0.2">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579</v>
      </c>
      <c r="B23" s="203" t="s">
        <v>459</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149.16200000000001</v>
      </c>
      <c r="AY23" s="250">
        <v>149.62899999999999</v>
      </c>
      <c r="AZ23" s="250">
        <v>150.04440987999999</v>
      </c>
      <c r="BA23" s="316">
        <v>150.45089999999999</v>
      </c>
      <c r="BB23" s="316">
        <v>150.8107</v>
      </c>
      <c r="BC23" s="316">
        <v>151.15719999999999</v>
      </c>
      <c r="BD23" s="316">
        <v>151.47819999999999</v>
      </c>
      <c r="BE23" s="316">
        <v>151.7696</v>
      </c>
      <c r="BF23" s="316">
        <v>152.0427</v>
      </c>
      <c r="BG23" s="316">
        <v>152.29329999999999</v>
      </c>
      <c r="BH23" s="316">
        <v>152.51650000000001</v>
      </c>
      <c r="BI23" s="316">
        <v>152.72620000000001</v>
      </c>
      <c r="BJ23" s="316">
        <v>152.91730000000001</v>
      </c>
      <c r="BK23" s="316">
        <v>153.07849999999999</v>
      </c>
      <c r="BL23" s="316">
        <v>153.24100000000001</v>
      </c>
      <c r="BM23" s="316">
        <v>153.39340000000001</v>
      </c>
      <c r="BN23" s="316">
        <v>153.5352</v>
      </c>
      <c r="BO23" s="316">
        <v>153.6679</v>
      </c>
      <c r="BP23" s="316">
        <v>153.79089999999999</v>
      </c>
      <c r="BQ23" s="316">
        <v>153.89269999999999</v>
      </c>
      <c r="BR23" s="316">
        <v>154.005</v>
      </c>
      <c r="BS23" s="316">
        <v>154.1163</v>
      </c>
      <c r="BT23" s="316">
        <v>154.22309999999999</v>
      </c>
      <c r="BU23" s="316">
        <v>154.33500000000001</v>
      </c>
      <c r="BV23" s="316">
        <v>154.4487</v>
      </c>
    </row>
    <row r="24" spans="1:74" s="143" customFormat="1" ht="11.1" customHeight="1" x14ac:dyDescent="0.2">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3.8774316335000001</v>
      </c>
      <c r="BA25" s="316">
        <v>3.7803460000000002</v>
      </c>
      <c r="BB25" s="316">
        <v>3.6873969999999998</v>
      </c>
      <c r="BC25" s="316">
        <v>3.6152769999999999</v>
      </c>
      <c r="BD25" s="316">
        <v>3.5579170000000002</v>
      </c>
      <c r="BE25" s="316">
        <v>3.5214150000000002</v>
      </c>
      <c r="BF25" s="316">
        <v>3.4889999999999999</v>
      </c>
      <c r="BG25" s="316">
        <v>3.4667690000000002</v>
      </c>
      <c r="BH25" s="316">
        <v>3.4593820000000002</v>
      </c>
      <c r="BI25" s="316">
        <v>3.4540280000000001</v>
      </c>
      <c r="BJ25" s="316">
        <v>3.4553669999999999</v>
      </c>
      <c r="BK25" s="316">
        <v>3.468404</v>
      </c>
      <c r="BL25" s="316">
        <v>3.479371</v>
      </c>
      <c r="BM25" s="316">
        <v>3.493274</v>
      </c>
      <c r="BN25" s="316">
        <v>3.5106980000000001</v>
      </c>
      <c r="BO25" s="316">
        <v>3.530036</v>
      </c>
      <c r="BP25" s="316">
        <v>3.5518719999999999</v>
      </c>
      <c r="BQ25" s="316">
        <v>3.582687</v>
      </c>
      <c r="BR25" s="316">
        <v>3.60466</v>
      </c>
      <c r="BS25" s="316">
        <v>3.6242709999999998</v>
      </c>
      <c r="BT25" s="316">
        <v>3.642452</v>
      </c>
      <c r="BU25" s="316">
        <v>3.6566399999999999</v>
      </c>
      <c r="BV25" s="316">
        <v>3.667767</v>
      </c>
    </row>
    <row r="26" spans="1:74" ht="11.1" customHeight="1" x14ac:dyDescent="0.2">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819</v>
      </c>
      <c r="B27" s="203" t="s">
        <v>820</v>
      </c>
      <c r="C27" s="437">
        <v>1.3089999999999999</v>
      </c>
      <c r="D27" s="437">
        <v>1.2889999999999999</v>
      </c>
      <c r="E27" s="437">
        <v>1.327</v>
      </c>
      <c r="F27" s="437">
        <v>1.2849999999999999</v>
      </c>
      <c r="G27" s="437">
        <v>1.3540000000000001</v>
      </c>
      <c r="H27" s="437">
        <v>1.1990000000000001</v>
      </c>
      <c r="I27" s="437">
        <v>1.1930000000000001</v>
      </c>
      <c r="J27" s="437">
        <v>1.288</v>
      </c>
      <c r="K27" s="437">
        <v>1.238</v>
      </c>
      <c r="L27" s="437">
        <v>1.208</v>
      </c>
      <c r="M27" s="437">
        <v>1.1830000000000001</v>
      </c>
      <c r="N27" s="437">
        <v>1.095</v>
      </c>
      <c r="O27" s="437">
        <v>1.244</v>
      </c>
      <c r="P27" s="437">
        <v>1.1419999999999999</v>
      </c>
      <c r="Q27" s="437">
        <v>1.2030000000000001</v>
      </c>
      <c r="R27" s="437">
        <v>1.282</v>
      </c>
      <c r="S27" s="437">
        <v>1.3029999999999999</v>
      </c>
      <c r="T27" s="437">
        <v>1.2370000000000001</v>
      </c>
      <c r="U27" s="437">
        <v>1.224</v>
      </c>
      <c r="V27" s="437">
        <v>1.371</v>
      </c>
      <c r="W27" s="437">
        <v>1.2849999999999999</v>
      </c>
      <c r="X27" s="437">
        <v>1.3180000000000001</v>
      </c>
      <c r="Y27" s="437">
        <v>1.35</v>
      </c>
      <c r="Z27" s="437">
        <v>1.5469999999999999</v>
      </c>
      <c r="AA27" s="437">
        <v>1.589</v>
      </c>
      <c r="AB27" s="437">
        <v>1.589</v>
      </c>
      <c r="AC27" s="437">
        <v>1.2769999999999999</v>
      </c>
      <c r="AD27" s="437">
        <v>0.93799999999999994</v>
      </c>
      <c r="AE27" s="437">
        <v>1.046</v>
      </c>
      <c r="AF27" s="437">
        <v>1.2729999999999999</v>
      </c>
      <c r="AG27" s="437">
        <v>1.4970000000000001</v>
      </c>
      <c r="AH27" s="437">
        <v>1.3759999999999999</v>
      </c>
      <c r="AI27" s="437">
        <v>1.448</v>
      </c>
      <c r="AJ27" s="437">
        <v>1.514</v>
      </c>
      <c r="AK27" s="437">
        <v>1.5509999999999999</v>
      </c>
      <c r="AL27" s="437">
        <v>1.661</v>
      </c>
      <c r="AM27" s="437">
        <v>1.625</v>
      </c>
      <c r="AN27" s="437">
        <v>1.4470000000000001</v>
      </c>
      <c r="AO27" s="437">
        <v>1.7250000000000001</v>
      </c>
      <c r="AP27" s="437">
        <v>1.514</v>
      </c>
      <c r="AQ27" s="437">
        <v>1.5940000000000001</v>
      </c>
      <c r="AR27" s="437">
        <v>1.657</v>
      </c>
      <c r="AS27" s="437">
        <v>1.5620000000000001</v>
      </c>
      <c r="AT27" s="437">
        <v>1.573</v>
      </c>
      <c r="AU27" s="437">
        <v>1.55</v>
      </c>
      <c r="AV27" s="437">
        <v>1.552</v>
      </c>
      <c r="AW27" s="437">
        <v>1.6779999999999999</v>
      </c>
      <c r="AX27" s="437">
        <v>1.702</v>
      </c>
      <c r="AY27" s="437">
        <v>1.6155997037000001</v>
      </c>
      <c r="AZ27" s="437">
        <v>1.5939215926000001</v>
      </c>
      <c r="BA27" s="438">
        <v>1.5677570000000001</v>
      </c>
      <c r="BB27" s="438">
        <v>1.526913</v>
      </c>
      <c r="BC27" s="438">
        <v>1.4994190000000001</v>
      </c>
      <c r="BD27" s="438">
        <v>1.4750810000000001</v>
      </c>
      <c r="BE27" s="438">
        <v>1.457131</v>
      </c>
      <c r="BF27" s="438">
        <v>1.4366859999999999</v>
      </c>
      <c r="BG27" s="438">
        <v>1.416976</v>
      </c>
      <c r="BH27" s="438">
        <v>1.3969480000000001</v>
      </c>
      <c r="BI27" s="438">
        <v>1.379499</v>
      </c>
      <c r="BJ27" s="438">
        <v>1.3635740000000001</v>
      </c>
      <c r="BK27" s="438">
        <v>1.3470329999999999</v>
      </c>
      <c r="BL27" s="438">
        <v>1.335764</v>
      </c>
      <c r="BM27" s="438">
        <v>1.327626</v>
      </c>
      <c r="BN27" s="438">
        <v>1.3245020000000001</v>
      </c>
      <c r="BO27" s="438">
        <v>1.3212120000000001</v>
      </c>
      <c r="BP27" s="438">
        <v>1.3196410000000001</v>
      </c>
      <c r="BQ27" s="438">
        <v>1.3208819999999999</v>
      </c>
      <c r="BR27" s="438">
        <v>1.321925</v>
      </c>
      <c r="BS27" s="438">
        <v>1.3238650000000001</v>
      </c>
      <c r="BT27" s="438">
        <v>1.328093</v>
      </c>
      <c r="BU27" s="438">
        <v>1.330784</v>
      </c>
      <c r="BV27" s="438">
        <v>1.3333280000000001</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1380</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101.0025</v>
      </c>
      <c r="AU30" s="250">
        <v>100.0168</v>
      </c>
      <c r="AV30" s="250">
        <v>101.2503</v>
      </c>
      <c r="AW30" s="250">
        <v>101.997</v>
      </c>
      <c r="AX30" s="250">
        <v>101.8926</v>
      </c>
      <c r="AY30" s="250">
        <v>102.7167</v>
      </c>
      <c r="AZ30" s="250">
        <v>103.25539999999999</v>
      </c>
      <c r="BA30" s="316">
        <v>103.8163</v>
      </c>
      <c r="BB30" s="316">
        <v>104.595</v>
      </c>
      <c r="BC30" s="316">
        <v>105.0536</v>
      </c>
      <c r="BD30" s="316">
        <v>105.38760000000001</v>
      </c>
      <c r="BE30" s="316">
        <v>105.4358</v>
      </c>
      <c r="BF30" s="316">
        <v>105.6418</v>
      </c>
      <c r="BG30" s="316">
        <v>105.8443</v>
      </c>
      <c r="BH30" s="316">
        <v>106.0425</v>
      </c>
      <c r="BI30" s="316">
        <v>106.23860000000001</v>
      </c>
      <c r="BJ30" s="316">
        <v>106.43170000000001</v>
      </c>
      <c r="BK30" s="316">
        <v>106.608</v>
      </c>
      <c r="BL30" s="316">
        <v>106.80589999999999</v>
      </c>
      <c r="BM30" s="316">
        <v>107.01130000000001</v>
      </c>
      <c r="BN30" s="316">
        <v>107.2457</v>
      </c>
      <c r="BO30" s="316">
        <v>107.4502</v>
      </c>
      <c r="BP30" s="316">
        <v>107.6463</v>
      </c>
      <c r="BQ30" s="316">
        <v>107.8266</v>
      </c>
      <c r="BR30" s="316">
        <v>108.0112</v>
      </c>
      <c r="BS30" s="316">
        <v>108.19280000000001</v>
      </c>
      <c r="BT30" s="316">
        <v>108.3516</v>
      </c>
      <c r="BU30" s="316">
        <v>108.54219999999999</v>
      </c>
      <c r="BV30" s="316">
        <v>108.7448</v>
      </c>
    </row>
    <row r="31" spans="1:74" ht="11.1" customHeight="1" x14ac:dyDescent="0.2">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99.669700000000006</v>
      </c>
      <c r="AU31" s="250">
        <v>99.152900000000002</v>
      </c>
      <c r="AV31" s="250">
        <v>100.52970000000001</v>
      </c>
      <c r="AW31" s="250">
        <v>101.2159</v>
      </c>
      <c r="AX31" s="250">
        <v>100.9325</v>
      </c>
      <c r="AY31" s="250">
        <v>101.46307037</v>
      </c>
      <c r="AZ31" s="250">
        <v>101.87495926</v>
      </c>
      <c r="BA31" s="316">
        <v>102.3629</v>
      </c>
      <c r="BB31" s="316">
        <v>103.13890000000001</v>
      </c>
      <c r="BC31" s="316">
        <v>103.6198</v>
      </c>
      <c r="BD31" s="316">
        <v>104.0176</v>
      </c>
      <c r="BE31" s="316">
        <v>104.21599999999999</v>
      </c>
      <c r="BF31" s="316">
        <v>104.5351</v>
      </c>
      <c r="BG31" s="316">
        <v>104.8587</v>
      </c>
      <c r="BH31" s="316">
        <v>105.2124</v>
      </c>
      <c r="BI31" s="316">
        <v>105.5253</v>
      </c>
      <c r="BJ31" s="316">
        <v>105.8232</v>
      </c>
      <c r="BK31" s="316">
        <v>106.078</v>
      </c>
      <c r="BL31" s="316">
        <v>106.3669</v>
      </c>
      <c r="BM31" s="316">
        <v>106.6618</v>
      </c>
      <c r="BN31" s="316">
        <v>106.99420000000001</v>
      </c>
      <c r="BO31" s="316">
        <v>107.27760000000001</v>
      </c>
      <c r="BP31" s="316">
        <v>107.5433</v>
      </c>
      <c r="BQ31" s="316">
        <v>107.7641</v>
      </c>
      <c r="BR31" s="316">
        <v>108.01519999999999</v>
      </c>
      <c r="BS31" s="316">
        <v>108.2692</v>
      </c>
      <c r="BT31" s="316">
        <v>108.53530000000001</v>
      </c>
      <c r="BU31" s="316">
        <v>108.78830000000001</v>
      </c>
      <c r="BV31" s="316">
        <v>109.0373</v>
      </c>
    </row>
    <row r="32" spans="1:74" ht="11.1" customHeight="1" x14ac:dyDescent="0.2">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99.195700000000002</v>
      </c>
      <c r="AU32" s="250">
        <v>99.409400000000005</v>
      </c>
      <c r="AV32" s="250">
        <v>100.45059999999999</v>
      </c>
      <c r="AW32" s="250">
        <v>100.9988</v>
      </c>
      <c r="AX32" s="250">
        <v>101.9033</v>
      </c>
      <c r="AY32" s="250">
        <v>102.08135679</v>
      </c>
      <c r="AZ32" s="250">
        <v>102.39120864</v>
      </c>
      <c r="BA32" s="316">
        <v>102.59780000000001</v>
      </c>
      <c r="BB32" s="316">
        <v>102.5981</v>
      </c>
      <c r="BC32" s="316">
        <v>102.6756</v>
      </c>
      <c r="BD32" s="316">
        <v>102.7273</v>
      </c>
      <c r="BE32" s="316">
        <v>102.7022</v>
      </c>
      <c r="BF32" s="316">
        <v>102.7401</v>
      </c>
      <c r="BG32" s="316">
        <v>102.7902</v>
      </c>
      <c r="BH32" s="316">
        <v>102.8458</v>
      </c>
      <c r="BI32" s="316">
        <v>102.92529999999999</v>
      </c>
      <c r="BJ32" s="316">
        <v>103.0219</v>
      </c>
      <c r="BK32" s="316">
        <v>103.151</v>
      </c>
      <c r="BL32" s="316">
        <v>103.2705</v>
      </c>
      <c r="BM32" s="316">
        <v>103.39570000000001</v>
      </c>
      <c r="BN32" s="316">
        <v>103.538</v>
      </c>
      <c r="BO32" s="316">
        <v>103.6661</v>
      </c>
      <c r="BP32" s="316">
        <v>103.7912</v>
      </c>
      <c r="BQ32" s="316">
        <v>103.8989</v>
      </c>
      <c r="BR32" s="316">
        <v>104.0292</v>
      </c>
      <c r="BS32" s="316">
        <v>104.16759999999999</v>
      </c>
      <c r="BT32" s="316">
        <v>104.32680000000001</v>
      </c>
      <c r="BU32" s="316">
        <v>104.4717</v>
      </c>
      <c r="BV32" s="316">
        <v>104.61499999999999</v>
      </c>
    </row>
    <row r="33" spans="1:74" ht="11.1" customHeight="1" x14ac:dyDescent="0.2">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95.287300000000002</v>
      </c>
      <c r="AU33" s="250">
        <v>95.319299999999998</v>
      </c>
      <c r="AV33" s="250">
        <v>95.262299999999996</v>
      </c>
      <c r="AW33" s="250">
        <v>96.469399999999993</v>
      </c>
      <c r="AX33" s="250">
        <v>95.304699999999997</v>
      </c>
      <c r="AY33" s="250">
        <v>95.994463703999998</v>
      </c>
      <c r="AZ33" s="250">
        <v>96.078415926000005</v>
      </c>
      <c r="BA33" s="316">
        <v>96.118039999999993</v>
      </c>
      <c r="BB33" s="316">
        <v>96.03</v>
      </c>
      <c r="BC33" s="316">
        <v>96.043469999999999</v>
      </c>
      <c r="BD33" s="316">
        <v>96.075119999999998</v>
      </c>
      <c r="BE33" s="316">
        <v>96.140339999999995</v>
      </c>
      <c r="BF33" s="316">
        <v>96.196770000000001</v>
      </c>
      <c r="BG33" s="316">
        <v>96.259829999999994</v>
      </c>
      <c r="BH33" s="316">
        <v>96.310010000000005</v>
      </c>
      <c r="BI33" s="316">
        <v>96.400930000000002</v>
      </c>
      <c r="BJ33" s="316">
        <v>96.513090000000005</v>
      </c>
      <c r="BK33" s="316">
        <v>96.673839999999998</v>
      </c>
      <c r="BL33" s="316">
        <v>96.807959999999994</v>
      </c>
      <c r="BM33" s="316">
        <v>96.942800000000005</v>
      </c>
      <c r="BN33" s="316">
        <v>97.111429999999999</v>
      </c>
      <c r="BO33" s="316">
        <v>97.222899999999996</v>
      </c>
      <c r="BP33" s="316">
        <v>97.310280000000006</v>
      </c>
      <c r="BQ33" s="316">
        <v>97.348860000000002</v>
      </c>
      <c r="BR33" s="316">
        <v>97.406589999999994</v>
      </c>
      <c r="BS33" s="316">
        <v>97.458770000000001</v>
      </c>
      <c r="BT33" s="316">
        <v>97.527699999999996</v>
      </c>
      <c r="BU33" s="316">
        <v>97.552049999999994</v>
      </c>
      <c r="BV33" s="316">
        <v>97.554119999999998</v>
      </c>
    </row>
    <row r="34" spans="1:74" ht="11.1" customHeight="1" x14ac:dyDescent="0.2">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94.430499999999995</v>
      </c>
      <c r="AU34" s="250">
        <v>94.253900000000002</v>
      </c>
      <c r="AV34" s="250">
        <v>95.598100000000002</v>
      </c>
      <c r="AW34" s="250">
        <v>96.624799999999993</v>
      </c>
      <c r="AX34" s="250">
        <v>95.101600000000005</v>
      </c>
      <c r="AY34" s="250">
        <v>96.417855802000005</v>
      </c>
      <c r="AZ34" s="250">
        <v>96.670269505999997</v>
      </c>
      <c r="BA34" s="316">
        <v>96.881219999999999</v>
      </c>
      <c r="BB34" s="316">
        <v>97.000550000000004</v>
      </c>
      <c r="BC34" s="316">
        <v>97.166219999999996</v>
      </c>
      <c r="BD34" s="316">
        <v>97.328059999999994</v>
      </c>
      <c r="BE34" s="316">
        <v>97.485349999999997</v>
      </c>
      <c r="BF34" s="316">
        <v>97.640079999999998</v>
      </c>
      <c r="BG34" s="316">
        <v>97.791529999999995</v>
      </c>
      <c r="BH34" s="316">
        <v>97.948359999999994</v>
      </c>
      <c r="BI34" s="316">
        <v>98.086749999999995</v>
      </c>
      <c r="BJ34" s="316">
        <v>98.215360000000004</v>
      </c>
      <c r="BK34" s="316">
        <v>98.337239999999994</v>
      </c>
      <c r="BL34" s="316">
        <v>98.443989999999999</v>
      </c>
      <c r="BM34" s="316">
        <v>98.538679999999999</v>
      </c>
      <c r="BN34" s="316">
        <v>98.638390000000001</v>
      </c>
      <c r="BO34" s="316">
        <v>98.696110000000004</v>
      </c>
      <c r="BP34" s="316">
        <v>98.728930000000005</v>
      </c>
      <c r="BQ34" s="316">
        <v>98.699449999999999</v>
      </c>
      <c r="BR34" s="316">
        <v>98.710539999999995</v>
      </c>
      <c r="BS34" s="316">
        <v>98.724779999999996</v>
      </c>
      <c r="BT34" s="316">
        <v>98.740020000000001</v>
      </c>
      <c r="BU34" s="316">
        <v>98.762209999999996</v>
      </c>
      <c r="BV34" s="316">
        <v>98.789199999999994</v>
      </c>
    </row>
    <row r="35" spans="1:74" ht="11.1" customHeight="1" x14ac:dyDescent="0.2">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100.03789999999999</v>
      </c>
      <c r="AU35" s="250">
        <v>98.429400000000001</v>
      </c>
      <c r="AV35" s="250">
        <v>100.72410000000001</v>
      </c>
      <c r="AW35" s="250">
        <v>101.3837</v>
      </c>
      <c r="AX35" s="250">
        <v>102.0878</v>
      </c>
      <c r="AY35" s="250">
        <v>102.27246914</v>
      </c>
      <c r="AZ35" s="250">
        <v>102.57373951</v>
      </c>
      <c r="BA35" s="316">
        <v>102.7936</v>
      </c>
      <c r="BB35" s="316">
        <v>102.80070000000001</v>
      </c>
      <c r="BC35" s="316">
        <v>102.9562</v>
      </c>
      <c r="BD35" s="316">
        <v>103.12869999999999</v>
      </c>
      <c r="BE35" s="316">
        <v>103.3433</v>
      </c>
      <c r="BF35" s="316">
        <v>103.5312</v>
      </c>
      <c r="BG35" s="316">
        <v>103.7174</v>
      </c>
      <c r="BH35" s="316">
        <v>103.89490000000001</v>
      </c>
      <c r="BI35" s="316">
        <v>104.0831</v>
      </c>
      <c r="BJ35" s="316">
        <v>104.2749</v>
      </c>
      <c r="BK35" s="316">
        <v>104.46299999999999</v>
      </c>
      <c r="BL35" s="316">
        <v>104.6677</v>
      </c>
      <c r="BM35" s="316">
        <v>104.8817</v>
      </c>
      <c r="BN35" s="316">
        <v>105.1561</v>
      </c>
      <c r="BO35" s="316">
        <v>105.35</v>
      </c>
      <c r="BP35" s="316">
        <v>105.51479999999999</v>
      </c>
      <c r="BQ35" s="316">
        <v>105.5947</v>
      </c>
      <c r="BR35" s="316">
        <v>105.7427</v>
      </c>
      <c r="BS35" s="316">
        <v>105.90300000000001</v>
      </c>
      <c r="BT35" s="316">
        <v>106.1039</v>
      </c>
      <c r="BU35" s="316">
        <v>106.26819999999999</v>
      </c>
      <c r="BV35" s="316">
        <v>106.4238</v>
      </c>
    </row>
    <row r="36" spans="1:74" ht="11.1" customHeight="1" x14ac:dyDescent="0.2">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96.536799999999999</v>
      </c>
      <c r="AU36" s="250">
        <v>96.747</v>
      </c>
      <c r="AV36" s="250">
        <v>95.799899999999994</v>
      </c>
      <c r="AW36" s="250">
        <v>98.704999999999998</v>
      </c>
      <c r="AX36" s="250">
        <v>100.1746</v>
      </c>
      <c r="AY36" s="250">
        <v>99.969144443999994</v>
      </c>
      <c r="AZ36" s="250">
        <v>100.42174444</v>
      </c>
      <c r="BA36" s="316">
        <v>100.62309999999999</v>
      </c>
      <c r="BB36" s="316">
        <v>100.2176</v>
      </c>
      <c r="BC36" s="316">
        <v>100.1832</v>
      </c>
      <c r="BD36" s="316">
        <v>100.1644</v>
      </c>
      <c r="BE36" s="316">
        <v>100.19280000000001</v>
      </c>
      <c r="BF36" s="316">
        <v>100.1811</v>
      </c>
      <c r="BG36" s="316">
        <v>100.1611</v>
      </c>
      <c r="BH36" s="316">
        <v>100.08880000000001</v>
      </c>
      <c r="BI36" s="316">
        <v>100.0851</v>
      </c>
      <c r="BJ36" s="316">
        <v>100.10599999999999</v>
      </c>
      <c r="BK36" s="316">
        <v>100.1375</v>
      </c>
      <c r="BL36" s="316">
        <v>100.2183</v>
      </c>
      <c r="BM36" s="316">
        <v>100.33450000000001</v>
      </c>
      <c r="BN36" s="316">
        <v>100.5031</v>
      </c>
      <c r="BO36" s="316">
        <v>100.6768</v>
      </c>
      <c r="BP36" s="316">
        <v>100.873</v>
      </c>
      <c r="BQ36" s="316">
        <v>101.09229999999999</v>
      </c>
      <c r="BR36" s="316">
        <v>101.3325</v>
      </c>
      <c r="BS36" s="316">
        <v>101.59439999999999</v>
      </c>
      <c r="BT36" s="316">
        <v>101.90170000000001</v>
      </c>
      <c r="BU36" s="316">
        <v>102.1893</v>
      </c>
      <c r="BV36" s="316">
        <v>102.4808</v>
      </c>
    </row>
    <row r="37" spans="1:74" ht="11.1" customHeight="1" x14ac:dyDescent="0.2">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98.102999999999994</v>
      </c>
      <c r="AU37" s="250">
        <v>97.154600000000002</v>
      </c>
      <c r="AV37" s="250">
        <v>99.021699999999996</v>
      </c>
      <c r="AW37" s="250">
        <v>98.961600000000004</v>
      </c>
      <c r="AX37" s="250">
        <v>98.7423</v>
      </c>
      <c r="AY37" s="250">
        <v>99.317430616999999</v>
      </c>
      <c r="AZ37" s="250">
        <v>99.301979876999994</v>
      </c>
      <c r="BA37" s="316">
        <v>99.154589999999999</v>
      </c>
      <c r="BB37" s="316">
        <v>98.535659999999993</v>
      </c>
      <c r="BC37" s="316">
        <v>98.379090000000005</v>
      </c>
      <c r="BD37" s="316">
        <v>98.345280000000002</v>
      </c>
      <c r="BE37" s="316">
        <v>98.555629999999994</v>
      </c>
      <c r="BF37" s="316">
        <v>98.676310000000001</v>
      </c>
      <c r="BG37" s="316">
        <v>98.828710000000001</v>
      </c>
      <c r="BH37" s="316">
        <v>99.008719999999997</v>
      </c>
      <c r="BI37" s="316">
        <v>99.227639999999994</v>
      </c>
      <c r="BJ37" s="316">
        <v>99.481359999999995</v>
      </c>
      <c r="BK37" s="316">
        <v>99.757900000000006</v>
      </c>
      <c r="BL37" s="316">
        <v>100.0902</v>
      </c>
      <c r="BM37" s="316">
        <v>100.4663</v>
      </c>
      <c r="BN37" s="316">
        <v>101.05589999999999</v>
      </c>
      <c r="BO37" s="316">
        <v>101.3922</v>
      </c>
      <c r="BP37" s="316">
        <v>101.645</v>
      </c>
      <c r="BQ37" s="316">
        <v>101.6846</v>
      </c>
      <c r="BR37" s="316">
        <v>101.8676</v>
      </c>
      <c r="BS37" s="316">
        <v>102.06440000000001</v>
      </c>
      <c r="BT37" s="316">
        <v>102.3357</v>
      </c>
      <c r="BU37" s="316">
        <v>102.51430000000001</v>
      </c>
      <c r="BV37" s="316">
        <v>102.6611</v>
      </c>
    </row>
    <row r="38" spans="1:74" ht="11.1" customHeight="1" x14ac:dyDescent="0.2">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96.490850778999999</v>
      </c>
      <c r="AU38" s="250">
        <v>95.196551580000005</v>
      </c>
      <c r="AV38" s="250">
        <v>96.795718851000004</v>
      </c>
      <c r="AW38" s="250">
        <v>97.888969115999998</v>
      </c>
      <c r="AX38" s="250">
        <v>97.929762761999996</v>
      </c>
      <c r="AY38" s="250">
        <v>98.442329477000001</v>
      </c>
      <c r="AZ38" s="250">
        <v>98.657800695999995</v>
      </c>
      <c r="BA38" s="316">
        <v>98.731300000000005</v>
      </c>
      <c r="BB38" s="316">
        <v>98.399349999999998</v>
      </c>
      <c r="BC38" s="316">
        <v>98.386520000000004</v>
      </c>
      <c r="BD38" s="316">
        <v>98.429329999999993</v>
      </c>
      <c r="BE38" s="316">
        <v>98.589699999999993</v>
      </c>
      <c r="BF38" s="316">
        <v>98.697339999999997</v>
      </c>
      <c r="BG38" s="316">
        <v>98.814170000000004</v>
      </c>
      <c r="BH38" s="316">
        <v>98.930139999999994</v>
      </c>
      <c r="BI38" s="316">
        <v>99.072909999999993</v>
      </c>
      <c r="BJ38" s="316">
        <v>99.232420000000005</v>
      </c>
      <c r="BK38" s="316">
        <v>99.404309999999995</v>
      </c>
      <c r="BL38" s="316">
        <v>99.600579999999994</v>
      </c>
      <c r="BM38" s="316">
        <v>99.816860000000005</v>
      </c>
      <c r="BN38" s="316">
        <v>100.1361</v>
      </c>
      <c r="BO38" s="316">
        <v>100.3302</v>
      </c>
      <c r="BP38" s="316">
        <v>100.48220000000001</v>
      </c>
      <c r="BQ38" s="316">
        <v>100.51739999999999</v>
      </c>
      <c r="BR38" s="316">
        <v>100.6408</v>
      </c>
      <c r="BS38" s="316">
        <v>100.7779</v>
      </c>
      <c r="BT38" s="316">
        <v>100.9652</v>
      </c>
      <c r="BU38" s="316">
        <v>101.1022</v>
      </c>
      <c r="BV38" s="316">
        <v>101.22539999999999</v>
      </c>
    </row>
    <row r="39" spans="1:74" ht="11.1" customHeight="1" x14ac:dyDescent="0.2">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102.67926229</v>
      </c>
      <c r="AU39" s="250">
        <v>102.1054903</v>
      </c>
      <c r="AV39" s="250">
        <v>103.22013489</v>
      </c>
      <c r="AW39" s="250">
        <v>104.50698961000001</v>
      </c>
      <c r="AX39" s="250">
        <v>104.84768994</v>
      </c>
      <c r="AY39" s="250">
        <v>105.46406927</v>
      </c>
      <c r="AZ39" s="250">
        <v>105.86800171</v>
      </c>
      <c r="BA39" s="316">
        <v>106.1326</v>
      </c>
      <c r="BB39" s="316">
        <v>106.0741</v>
      </c>
      <c r="BC39" s="316">
        <v>106.19759999999999</v>
      </c>
      <c r="BD39" s="316">
        <v>106.31950000000001</v>
      </c>
      <c r="BE39" s="316">
        <v>106.4393</v>
      </c>
      <c r="BF39" s="316">
        <v>106.5581</v>
      </c>
      <c r="BG39" s="316">
        <v>106.6756</v>
      </c>
      <c r="BH39" s="316">
        <v>106.7966</v>
      </c>
      <c r="BI39" s="316">
        <v>106.9076</v>
      </c>
      <c r="BJ39" s="316">
        <v>107.01349999999999</v>
      </c>
      <c r="BK39" s="316">
        <v>107.08710000000001</v>
      </c>
      <c r="BL39" s="316">
        <v>107.2033</v>
      </c>
      <c r="BM39" s="316">
        <v>107.3349</v>
      </c>
      <c r="BN39" s="316">
        <v>107.5188</v>
      </c>
      <c r="BO39" s="316">
        <v>107.6533</v>
      </c>
      <c r="BP39" s="316">
        <v>107.77549999999999</v>
      </c>
      <c r="BQ39" s="316">
        <v>107.8395</v>
      </c>
      <c r="BR39" s="316">
        <v>107.9712</v>
      </c>
      <c r="BS39" s="316">
        <v>108.12479999999999</v>
      </c>
      <c r="BT39" s="316">
        <v>108.3301</v>
      </c>
      <c r="BU39" s="316">
        <v>108.50530000000001</v>
      </c>
      <c r="BV39" s="316">
        <v>108.6803</v>
      </c>
    </row>
    <row r="40" spans="1:74" ht="11.1" customHeight="1" x14ac:dyDescent="0.2">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97.918532854000006</v>
      </c>
      <c r="AU40" s="250">
        <v>96.425683358000001</v>
      </c>
      <c r="AV40" s="250">
        <v>98.508133825000002</v>
      </c>
      <c r="AW40" s="250">
        <v>99.264297569999997</v>
      </c>
      <c r="AX40" s="250">
        <v>99.259233692999999</v>
      </c>
      <c r="AY40" s="250">
        <v>100.00099329</v>
      </c>
      <c r="AZ40" s="250">
        <v>100.33308072</v>
      </c>
      <c r="BA40" s="316">
        <v>100.5673</v>
      </c>
      <c r="BB40" s="316">
        <v>100.5463</v>
      </c>
      <c r="BC40" s="316">
        <v>100.70269999999999</v>
      </c>
      <c r="BD40" s="316">
        <v>100.8792</v>
      </c>
      <c r="BE40" s="316">
        <v>101.0899</v>
      </c>
      <c r="BF40" s="316">
        <v>101.29600000000001</v>
      </c>
      <c r="BG40" s="316">
        <v>101.5117</v>
      </c>
      <c r="BH40" s="316">
        <v>101.75320000000001</v>
      </c>
      <c r="BI40" s="316">
        <v>101.9759</v>
      </c>
      <c r="BJ40" s="316">
        <v>102.19589999999999</v>
      </c>
      <c r="BK40" s="316">
        <v>102.39619999999999</v>
      </c>
      <c r="BL40" s="316">
        <v>102.624</v>
      </c>
      <c r="BM40" s="316">
        <v>102.8622</v>
      </c>
      <c r="BN40" s="316">
        <v>103.17440000000001</v>
      </c>
      <c r="BO40" s="316">
        <v>103.3854</v>
      </c>
      <c r="BP40" s="316">
        <v>103.5591</v>
      </c>
      <c r="BQ40" s="316">
        <v>103.6294</v>
      </c>
      <c r="BR40" s="316">
        <v>103.7775</v>
      </c>
      <c r="BS40" s="316">
        <v>103.93770000000001</v>
      </c>
      <c r="BT40" s="316">
        <v>104.139</v>
      </c>
      <c r="BU40" s="316">
        <v>104.30119999999999</v>
      </c>
      <c r="BV40" s="316">
        <v>104.45350000000001</v>
      </c>
    </row>
    <row r="41" spans="1:74" ht="11.1" customHeight="1" x14ac:dyDescent="0.2">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96.232563337000002</v>
      </c>
      <c r="AU41" s="250">
        <v>93.765802422999997</v>
      </c>
      <c r="AV41" s="250">
        <v>96.583267988000003</v>
      </c>
      <c r="AW41" s="250">
        <v>97.460668737999995</v>
      </c>
      <c r="AX41" s="250">
        <v>97.703195589000003</v>
      </c>
      <c r="AY41" s="250">
        <v>98.187843185999995</v>
      </c>
      <c r="AZ41" s="250">
        <v>98.484998232999999</v>
      </c>
      <c r="BA41" s="316">
        <v>98.678809999999999</v>
      </c>
      <c r="BB41" s="316">
        <v>98.59151</v>
      </c>
      <c r="BC41" s="316">
        <v>98.711939999999998</v>
      </c>
      <c r="BD41" s="316">
        <v>98.862350000000006</v>
      </c>
      <c r="BE41" s="316">
        <v>99.073700000000002</v>
      </c>
      <c r="BF41" s="316">
        <v>99.260840000000002</v>
      </c>
      <c r="BG41" s="316">
        <v>99.454750000000004</v>
      </c>
      <c r="BH41" s="316">
        <v>99.661079999999998</v>
      </c>
      <c r="BI41" s="316">
        <v>99.864239999999995</v>
      </c>
      <c r="BJ41" s="316">
        <v>100.0699</v>
      </c>
      <c r="BK41" s="316">
        <v>100.2734</v>
      </c>
      <c r="BL41" s="316">
        <v>100.4876</v>
      </c>
      <c r="BM41" s="316">
        <v>100.70780000000001</v>
      </c>
      <c r="BN41" s="316">
        <v>101.0033</v>
      </c>
      <c r="BO41" s="316">
        <v>101.1837</v>
      </c>
      <c r="BP41" s="316">
        <v>101.31829999999999</v>
      </c>
      <c r="BQ41" s="316">
        <v>101.3296</v>
      </c>
      <c r="BR41" s="316">
        <v>101.4306</v>
      </c>
      <c r="BS41" s="316">
        <v>101.544</v>
      </c>
      <c r="BT41" s="316">
        <v>101.7039</v>
      </c>
      <c r="BU41" s="316">
        <v>101.81619999999999</v>
      </c>
      <c r="BV41" s="316">
        <v>101.9152</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576</v>
      </c>
      <c r="B45" s="203" t="s">
        <v>460</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2.8173139382999999</v>
      </c>
      <c r="BA45" s="324">
        <v>2.8249460000000002</v>
      </c>
      <c r="BB45" s="324">
        <v>2.8298779999999999</v>
      </c>
      <c r="BC45" s="324">
        <v>2.83507</v>
      </c>
      <c r="BD45" s="324">
        <v>2.839445</v>
      </c>
      <c r="BE45" s="324">
        <v>2.842152</v>
      </c>
      <c r="BF45" s="324">
        <v>2.8455349999999999</v>
      </c>
      <c r="BG45" s="324">
        <v>2.8487399999999998</v>
      </c>
      <c r="BH45" s="324">
        <v>2.8511190000000002</v>
      </c>
      <c r="BI45" s="324">
        <v>2.854457</v>
      </c>
      <c r="BJ45" s="324">
        <v>2.8581059999999998</v>
      </c>
      <c r="BK45" s="324">
        <v>2.8620209999999999</v>
      </c>
      <c r="BL45" s="324">
        <v>2.866323</v>
      </c>
      <c r="BM45" s="324">
        <v>2.8709690000000001</v>
      </c>
      <c r="BN45" s="324">
        <v>2.8762819999999998</v>
      </c>
      <c r="BO45" s="324">
        <v>2.8813710000000001</v>
      </c>
      <c r="BP45" s="324">
        <v>2.886558</v>
      </c>
      <c r="BQ45" s="324">
        <v>2.8923239999999999</v>
      </c>
      <c r="BR45" s="324">
        <v>2.897351</v>
      </c>
      <c r="BS45" s="324">
        <v>2.9021189999999999</v>
      </c>
      <c r="BT45" s="324">
        <v>2.9064429999999999</v>
      </c>
      <c r="BU45" s="324">
        <v>2.9108290000000001</v>
      </c>
      <c r="BV45" s="324">
        <v>2.9150939999999999</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575</v>
      </c>
      <c r="B47" s="203" t="s">
        <v>461</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2.2008438735999998</v>
      </c>
      <c r="AQ47" s="208">
        <v>2.2420175161000002</v>
      </c>
      <c r="AR47" s="208">
        <v>2.2781613168999999</v>
      </c>
      <c r="AS47" s="208">
        <v>2.3042151460000002</v>
      </c>
      <c r="AT47" s="208">
        <v>2.3340943604</v>
      </c>
      <c r="AU47" s="208">
        <v>2.3627388303000001</v>
      </c>
      <c r="AV47" s="208">
        <v>2.4033748417999998</v>
      </c>
      <c r="AW47" s="208">
        <v>2.4196301080999998</v>
      </c>
      <c r="AX47" s="208">
        <v>2.4247309154000001</v>
      </c>
      <c r="AY47" s="208">
        <v>2.3993802138999998</v>
      </c>
      <c r="AZ47" s="208">
        <v>2.3966448906000002</v>
      </c>
      <c r="BA47" s="324">
        <v>2.3972280000000001</v>
      </c>
      <c r="BB47" s="324">
        <v>2.4074070000000001</v>
      </c>
      <c r="BC47" s="324">
        <v>2.4099179999999998</v>
      </c>
      <c r="BD47" s="324">
        <v>2.4110399999999998</v>
      </c>
      <c r="BE47" s="324">
        <v>2.4102790000000001</v>
      </c>
      <c r="BF47" s="324">
        <v>2.4089900000000002</v>
      </c>
      <c r="BG47" s="324">
        <v>2.4066809999999998</v>
      </c>
      <c r="BH47" s="324">
        <v>2.4001920000000001</v>
      </c>
      <c r="BI47" s="324">
        <v>2.3982100000000002</v>
      </c>
      <c r="BJ47" s="324">
        <v>2.3975749999999998</v>
      </c>
      <c r="BK47" s="324">
        <v>2.3997839999999999</v>
      </c>
      <c r="BL47" s="324">
        <v>2.4007239999999999</v>
      </c>
      <c r="BM47" s="324">
        <v>2.4018890000000002</v>
      </c>
      <c r="BN47" s="324">
        <v>2.4036029999999999</v>
      </c>
      <c r="BO47" s="324">
        <v>2.4049779999999998</v>
      </c>
      <c r="BP47" s="324">
        <v>2.4063349999999999</v>
      </c>
      <c r="BQ47" s="324">
        <v>2.40801</v>
      </c>
      <c r="BR47" s="324">
        <v>2.409084</v>
      </c>
      <c r="BS47" s="324">
        <v>2.4098899999999999</v>
      </c>
      <c r="BT47" s="324">
        <v>2.4100980000000001</v>
      </c>
      <c r="BU47" s="324">
        <v>2.4106179999999999</v>
      </c>
      <c r="BV47" s="324">
        <v>2.4111199999999999</v>
      </c>
    </row>
    <row r="48" spans="1:74" ht="11.1" customHeight="1" x14ac:dyDescent="0.2">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2.7889699999999999</v>
      </c>
      <c r="AX49" s="208">
        <v>2.59199</v>
      </c>
      <c r="AY49" s="208">
        <v>2.5528439999999999</v>
      </c>
      <c r="AZ49" s="208">
        <v>2.7393459999999998</v>
      </c>
      <c r="BA49" s="324">
        <v>3.1522540000000001</v>
      </c>
      <c r="BB49" s="324">
        <v>3.266451</v>
      </c>
      <c r="BC49" s="324">
        <v>3.2648480000000002</v>
      </c>
      <c r="BD49" s="324">
        <v>3.2294580000000002</v>
      </c>
      <c r="BE49" s="324">
        <v>3.1416620000000002</v>
      </c>
      <c r="BF49" s="324">
        <v>3.0754640000000002</v>
      </c>
      <c r="BG49" s="324">
        <v>2.9530370000000001</v>
      </c>
      <c r="BH49" s="324">
        <v>2.8566340000000001</v>
      </c>
      <c r="BI49" s="324">
        <v>2.762114</v>
      </c>
      <c r="BJ49" s="324">
        <v>2.6498940000000002</v>
      </c>
      <c r="BK49" s="324">
        <v>2.6674030000000002</v>
      </c>
      <c r="BL49" s="324">
        <v>2.6917140000000002</v>
      </c>
      <c r="BM49" s="324">
        <v>2.6870989999999999</v>
      </c>
      <c r="BN49" s="324">
        <v>2.6774710000000002</v>
      </c>
      <c r="BO49" s="324">
        <v>2.6762860000000002</v>
      </c>
      <c r="BP49" s="324">
        <v>2.6396380000000002</v>
      </c>
      <c r="BQ49" s="324">
        <v>2.6081660000000002</v>
      </c>
      <c r="BR49" s="324">
        <v>2.6012749999999998</v>
      </c>
      <c r="BS49" s="324">
        <v>2.5456940000000001</v>
      </c>
      <c r="BT49" s="324">
        <v>2.4975670000000001</v>
      </c>
      <c r="BU49" s="324">
        <v>2.4638640000000001</v>
      </c>
      <c r="BV49" s="324">
        <v>2.4080810000000001</v>
      </c>
    </row>
    <row r="50" spans="1:74" ht="11.1" customHeight="1" x14ac:dyDescent="0.2">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121.277</v>
      </c>
      <c r="AW51" s="250">
        <v>121.277</v>
      </c>
      <c r="AX51" s="250">
        <v>121.277</v>
      </c>
      <c r="AY51" s="250">
        <v>122.06806666999999</v>
      </c>
      <c r="AZ51" s="250">
        <v>122.4726</v>
      </c>
      <c r="BA51" s="316">
        <v>122.88249999999999</v>
      </c>
      <c r="BB51" s="316">
        <v>123.35850000000001</v>
      </c>
      <c r="BC51" s="316">
        <v>123.7338</v>
      </c>
      <c r="BD51" s="316">
        <v>124.0689</v>
      </c>
      <c r="BE51" s="316">
        <v>124.34269999999999</v>
      </c>
      <c r="BF51" s="316">
        <v>124.61360000000001</v>
      </c>
      <c r="BG51" s="316">
        <v>124.8605</v>
      </c>
      <c r="BH51" s="316">
        <v>125.0544</v>
      </c>
      <c r="BI51" s="316">
        <v>125.2748</v>
      </c>
      <c r="BJ51" s="316">
        <v>125.4928</v>
      </c>
      <c r="BK51" s="316">
        <v>125.6935</v>
      </c>
      <c r="BL51" s="316">
        <v>125.9177</v>
      </c>
      <c r="BM51" s="316">
        <v>126.1506</v>
      </c>
      <c r="BN51" s="316">
        <v>126.4025</v>
      </c>
      <c r="BO51" s="316">
        <v>126.64490000000001</v>
      </c>
      <c r="BP51" s="316">
        <v>126.8882</v>
      </c>
      <c r="BQ51" s="316">
        <v>127.1337</v>
      </c>
      <c r="BR51" s="316">
        <v>127.3777</v>
      </c>
      <c r="BS51" s="316">
        <v>127.6215</v>
      </c>
      <c r="BT51" s="316">
        <v>127.8686</v>
      </c>
      <c r="BU51" s="316">
        <v>128.1095</v>
      </c>
      <c r="BV51" s="316">
        <v>128.3477</v>
      </c>
    </row>
    <row r="52" spans="1:74" ht="11.1" customHeight="1" x14ac:dyDescent="0.2">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8682.4333332999995</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9160.0322581</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7452.1290323000003</v>
      </c>
      <c r="AN55" s="232">
        <v>7608.1071429000003</v>
      </c>
      <c r="AO55" s="232">
        <v>8693.0967741999993</v>
      </c>
      <c r="AP55" s="232">
        <v>8675.2666666999994</v>
      </c>
      <c r="AQ55" s="232">
        <v>9176.6129032000008</v>
      </c>
      <c r="AR55" s="232">
        <v>9563.9</v>
      </c>
      <c r="AS55" s="232">
        <v>9563.7096774000001</v>
      </c>
      <c r="AT55" s="232">
        <v>9270.8709677000006</v>
      </c>
      <c r="AU55" s="232">
        <v>9265.9666667000001</v>
      </c>
      <c r="AV55" s="232">
        <v>9218.0645160999993</v>
      </c>
      <c r="AW55" s="232">
        <v>8921.5666667000005</v>
      </c>
      <c r="AX55" s="232">
        <v>8658</v>
      </c>
      <c r="AY55" s="232">
        <v>8054.4089999999997</v>
      </c>
      <c r="AZ55" s="232">
        <v>8324.2939999999999</v>
      </c>
      <c r="BA55" s="305">
        <v>8772.4789999999994</v>
      </c>
      <c r="BB55" s="305">
        <v>9095.7139999999999</v>
      </c>
      <c r="BC55" s="305">
        <v>9350.5759999999991</v>
      </c>
      <c r="BD55" s="305">
        <v>9674.348</v>
      </c>
      <c r="BE55" s="305">
        <v>9703.0210000000006</v>
      </c>
      <c r="BF55" s="305">
        <v>9513.6859999999997</v>
      </c>
      <c r="BG55" s="305">
        <v>9369.7810000000009</v>
      </c>
      <c r="BH55" s="305">
        <v>9321.5540000000001</v>
      </c>
      <c r="BI55" s="305">
        <v>8987.3359999999993</v>
      </c>
      <c r="BJ55" s="305">
        <v>8892.3850000000002</v>
      </c>
      <c r="BK55" s="305">
        <v>8165.5770000000002</v>
      </c>
      <c r="BL55" s="305">
        <v>8439.2389999999996</v>
      </c>
      <c r="BM55" s="305">
        <v>8964.7350000000006</v>
      </c>
      <c r="BN55" s="305">
        <v>9247.7180000000008</v>
      </c>
      <c r="BO55" s="305">
        <v>9455.5139999999992</v>
      </c>
      <c r="BP55" s="305">
        <v>9820.31</v>
      </c>
      <c r="BQ55" s="305">
        <v>9869.49</v>
      </c>
      <c r="BR55" s="305">
        <v>9664.7800000000007</v>
      </c>
      <c r="BS55" s="305">
        <v>9513.5310000000009</v>
      </c>
      <c r="BT55" s="305">
        <v>9510.598</v>
      </c>
      <c r="BU55" s="305">
        <v>9190.8889999999992</v>
      </c>
      <c r="BV55" s="305">
        <v>9069.0849999999991</v>
      </c>
    </row>
    <row r="56" spans="1:74" ht="11.1" customHeight="1" x14ac:dyDescent="0.2">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564.92351039000005</v>
      </c>
      <c r="AN57" s="232">
        <v>505.38700832000001</v>
      </c>
      <c r="AO57" s="232">
        <v>583.66017512999997</v>
      </c>
      <c r="AP57" s="232">
        <v>571.42465406999997</v>
      </c>
      <c r="AQ57" s="232">
        <v>588.11154561000001</v>
      </c>
      <c r="AR57" s="232">
        <v>629.65478827000004</v>
      </c>
      <c r="AS57" s="232">
        <v>678.46477980999998</v>
      </c>
      <c r="AT57" s="232">
        <v>655.52170509999996</v>
      </c>
      <c r="AU57" s="232">
        <v>641.04690700000003</v>
      </c>
      <c r="AV57" s="232">
        <v>646.53270635000001</v>
      </c>
      <c r="AW57" s="232">
        <v>655.97714389999999</v>
      </c>
      <c r="AX57" s="232">
        <v>718.32979999999998</v>
      </c>
      <c r="AY57" s="232">
        <v>619.25739999999996</v>
      </c>
      <c r="AZ57" s="232">
        <v>625.87099999999998</v>
      </c>
      <c r="BA57" s="305">
        <v>696.82330000000002</v>
      </c>
      <c r="BB57" s="305">
        <v>710.74289999999996</v>
      </c>
      <c r="BC57" s="305">
        <v>717.92139999999995</v>
      </c>
      <c r="BD57" s="305">
        <v>728.21519999999998</v>
      </c>
      <c r="BE57" s="305">
        <v>742.822</v>
      </c>
      <c r="BF57" s="305">
        <v>744.44629999999995</v>
      </c>
      <c r="BG57" s="305">
        <v>686.61779999999999</v>
      </c>
      <c r="BH57" s="305">
        <v>696.43129999999996</v>
      </c>
      <c r="BI57" s="305">
        <v>678.63710000000003</v>
      </c>
      <c r="BJ57" s="305">
        <v>704.38239999999996</v>
      </c>
      <c r="BK57" s="305">
        <v>686.61260000000004</v>
      </c>
      <c r="BL57" s="305">
        <v>672.70950000000005</v>
      </c>
      <c r="BM57" s="305">
        <v>702.33079999999995</v>
      </c>
      <c r="BN57" s="305">
        <v>673.7953</v>
      </c>
      <c r="BO57" s="305">
        <v>706.149</v>
      </c>
      <c r="BP57" s="305">
        <v>725.69870000000003</v>
      </c>
      <c r="BQ57" s="305">
        <v>737.68880000000001</v>
      </c>
      <c r="BR57" s="305">
        <v>736.27419999999995</v>
      </c>
      <c r="BS57" s="305">
        <v>714.34649999999999</v>
      </c>
      <c r="BT57" s="305">
        <v>729.09709999999995</v>
      </c>
      <c r="BU57" s="305">
        <v>692.40110000000004</v>
      </c>
      <c r="BV57" s="305">
        <v>707.77549999999997</v>
      </c>
    </row>
    <row r="58" spans="1:74" ht="11.1" customHeight="1" x14ac:dyDescent="0.2">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358.52786344999998</v>
      </c>
      <c r="AC59" s="232">
        <v>255.6546251</v>
      </c>
      <c r="AD59" s="232">
        <v>126.05922839999999</v>
      </c>
      <c r="AE59" s="232">
        <v>146.80347506000001</v>
      </c>
      <c r="AF59" s="232">
        <v>180.82400103000001</v>
      </c>
      <c r="AG59" s="232">
        <v>202.955175</v>
      </c>
      <c r="AH59" s="232">
        <v>206.27429086999999</v>
      </c>
      <c r="AI59" s="232">
        <v>214.8616293</v>
      </c>
      <c r="AJ59" s="232">
        <v>231.4504039</v>
      </c>
      <c r="AK59" s="232">
        <v>239.57174466999999</v>
      </c>
      <c r="AL59" s="232">
        <v>243.73165839000001</v>
      </c>
      <c r="AM59" s="232">
        <v>258.46586810000002</v>
      </c>
      <c r="AN59" s="232">
        <v>222.09482732000001</v>
      </c>
      <c r="AO59" s="232">
        <v>288.75299318999998</v>
      </c>
      <c r="AP59" s="232">
        <v>311.87775520000002</v>
      </c>
      <c r="AQ59" s="232">
        <v>332.86851905999998</v>
      </c>
      <c r="AR59" s="232">
        <v>375.50611943000001</v>
      </c>
      <c r="AS59" s="232">
        <v>396.46384370999999</v>
      </c>
      <c r="AT59" s="232">
        <v>371.77759180999999</v>
      </c>
      <c r="AU59" s="232">
        <v>347.06793370000003</v>
      </c>
      <c r="AV59" s="232">
        <v>364.68245015999997</v>
      </c>
      <c r="AW59" s="232">
        <v>374.60051497000001</v>
      </c>
      <c r="AX59" s="232">
        <v>396.99740000000003</v>
      </c>
      <c r="AY59" s="232">
        <v>361.55849999999998</v>
      </c>
      <c r="AZ59" s="232">
        <v>359.89409999999998</v>
      </c>
      <c r="BA59" s="305">
        <v>401.57659999999998</v>
      </c>
      <c r="BB59" s="305">
        <v>399.23669999999998</v>
      </c>
      <c r="BC59" s="305">
        <v>404.20460000000003</v>
      </c>
      <c r="BD59" s="305">
        <v>433.08519999999999</v>
      </c>
      <c r="BE59" s="305">
        <v>436.1592</v>
      </c>
      <c r="BF59" s="305">
        <v>419.92790000000002</v>
      </c>
      <c r="BG59" s="305">
        <v>387.29079999999999</v>
      </c>
      <c r="BH59" s="305">
        <v>388.93110000000001</v>
      </c>
      <c r="BI59" s="305">
        <v>383.42700000000002</v>
      </c>
      <c r="BJ59" s="305">
        <v>394.62459999999999</v>
      </c>
      <c r="BK59" s="305">
        <v>361.99209999999999</v>
      </c>
      <c r="BL59" s="305">
        <v>363.3596</v>
      </c>
      <c r="BM59" s="305">
        <v>406.7722</v>
      </c>
      <c r="BN59" s="305">
        <v>405.1035</v>
      </c>
      <c r="BO59" s="305">
        <v>413.15519999999998</v>
      </c>
      <c r="BP59" s="305">
        <v>445.66570000000002</v>
      </c>
      <c r="BQ59" s="305">
        <v>445.79349999999999</v>
      </c>
      <c r="BR59" s="305">
        <v>428.56079999999997</v>
      </c>
      <c r="BS59" s="305">
        <v>393.24220000000003</v>
      </c>
      <c r="BT59" s="305">
        <v>399.298</v>
      </c>
      <c r="BU59" s="305">
        <v>391.69839999999999</v>
      </c>
      <c r="BV59" s="305">
        <v>401.7629</v>
      </c>
    </row>
    <row r="60" spans="1:74" ht="11.1" customHeight="1" x14ac:dyDescent="0.2">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209.24279999999999</v>
      </c>
      <c r="BA61" s="316">
        <v>217.75319999999999</v>
      </c>
      <c r="BB61" s="316">
        <v>225.233</v>
      </c>
      <c r="BC61" s="316">
        <v>237.8546</v>
      </c>
      <c r="BD61" s="316">
        <v>234.38380000000001</v>
      </c>
      <c r="BE61" s="316">
        <v>233.47</v>
      </c>
      <c r="BF61" s="316">
        <v>223.52610000000001</v>
      </c>
      <c r="BG61" s="316">
        <v>224.55070000000001</v>
      </c>
      <c r="BH61" s="316">
        <v>234.91</v>
      </c>
      <c r="BI61" s="316">
        <v>243.04060000000001</v>
      </c>
      <c r="BJ61" s="316">
        <v>241.7457</v>
      </c>
      <c r="BK61" s="316">
        <v>205.55770000000001</v>
      </c>
      <c r="BL61" s="316">
        <v>205.74529999999999</v>
      </c>
      <c r="BM61" s="316">
        <v>216.0608</v>
      </c>
      <c r="BN61" s="316">
        <v>227.57409999999999</v>
      </c>
      <c r="BO61" s="316">
        <v>244.49789999999999</v>
      </c>
      <c r="BP61" s="316">
        <v>244.75239999999999</v>
      </c>
      <c r="BQ61" s="316">
        <v>247.14070000000001</v>
      </c>
      <c r="BR61" s="316">
        <v>238.99109999999999</v>
      </c>
      <c r="BS61" s="316">
        <v>240.47569999999999</v>
      </c>
      <c r="BT61" s="316">
        <v>250.46250000000001</v>
      </c>
      <c r="BU61" s="316">
        <v>257.2022</v>
      </c>
      <c r="BV61" s="316">
        <v>254.22829999999999</v>
      </c>
    </row>
    <row r="62" spans="1:74" ht="11.1" customHeight="1" x14ac:dyDescent="0.2">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0.252</v>
      </c>
      <c r="BA63" s="334">
        <v>0.26205620000000002</v>
      </c>
      <c r="BB63" s="334">
        <v>0.25944800000000001</v>
      </c>
      <c r="BC63" s="334">
        <v>0.26046619999999998</v>
      </c>
      <c r="BD63" s="334">
        <v>0.25762259999999998</v>
      </c>
      <c r="BE63" s="334">
        <v>0.26378079999999998</v>
      </c>
      <c r="BF63" s="334">
        <v>0.26911669999999999</v>
      </c>
      <c r="BG63" s="334">
        <v>0.27290520000000001</v>
      </c>
      <c r="BH63" s="334">
        <v>0.27450259999999999</v>
      </c>
      <c r="BI63" s="334">
        <v>0.27901690000000001</v>
      </c>
      <c r="BJ63" s="334">
        <v>0.2786072</v>
      </c>
      <c r="BK63" s="334">
        <v>0.28093279999999998</v>
      </c>
      <c r="BL63" s="334">
        <v>0.29026940000000001</v>
      </c>
      <c r="BM63" s="334">
        <v>0.29643170000000002</v>
      </c>
      <c r="BN63" s="334">
        <v>0.29127069999999999</v>
      </c>
      <c r="BO63" s="334">
        <v>0.29143570000000002</v>
      </c>
      <c r="BP63" s="334">
        <v>0.28793540000000001</v>
      </c>
      <c r="BQ63" s="334">
        <v>0.29447980000000001</v>
      </c>
      <c r="BR63" s="334">
        <v>0.30020059999999998</v>
      </c>
      <c r="BS63" s="334">
        <v>0.30415520000000001</v>
      </c>
      <c r="BT63" s="334">
        <v>0.30551859999999997</v>
      </c>
      <c r="BU63" s="334">
        <v>0.30988969999999999</v>
      </c>
      <c r="BV63" s="334">
        <v>0.30848959999999997</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772</v>
      </c>
      <c r="B66" s="203" t="s">
        <v>605</v>
      </c>
      <c r="C66" s="250">
        <v>203.68215979999999</v>
      </c>
      <c r="D66" s="250">
        <v>175.4476511</v>
      </c>
      <c r="E66" s="250">
        <v>204.94640219999999</v>
      </c>
      <c r="F66" s="250">
        <v>192.72745209999999</v>
      </c>
      <c r="G66" s="250">
        <v>200.22819989999999</v>
      </c>
      <c r="H66" s="250">
        <v>198.05250559999999</v>
      </c>
      <c r="I66" s="250">
        <v>201.38307889999999</v>
      </c>
      <c r="J66" s="250">
        <v>208.9154149</v>
      </c>
      <c r="K66" s="250">
        <v>190.311125</v>
      </c>
      <c r="L66" s="250">
        <v>204.73478950000001</v>
      </c>
      <c r="M66" s="250">
        <v>197.395151</v>
      </c>
      <c r="N66" s="250">
        <v>199.30622869999999</v>
      </c>
      <c r="O66" s="250">
        <v>202.47296130000001</v>
      </c>
      <c r="P66" s="250">
        <v>177.46604980000001</v>
      </c>
      <c r="Q66" s="250">
        <v>199.77888479999999</v>
      </c>
      <c r="R66" s="250">
        <v>193.74773379999999</v>
      </c>
      <c r="S66" s="250">
        <v>201.5742674</v>
      </c>
      <c r="T66" s="250">
        <v>197.63491629999999</v>
      </c>
      <c r="U66" s="250">
        <v>202.32968120000001</v>
      </c>
      <c r="V66" s="250">
        <v>207.8114176</v>
      </c>
      <c r="W66" s="250">
        <v>189.65260670000001</v>
      </c>
      <c r="X66" s="250">
        <v>202.25954160000001</v>
      </c>
      <c r="Y66" s="250">
        <v>196.6215196</v>
      </c>
      <c r="Z66" s="250">
        <v>200.38639620000001</v>
      </c>
      <c r="AA66" s="250">
        <v>194.20250590000001</v>
      </c>
      <c r="AB66" s="250">
        <v>185.1271624</v>
      </c>
      <c r="AC66" s="250">
        <v>178.64146700000001</v>
      </c>
      <c r="AD66" s="250">
        <v>132.87548649999999</v>
      </c>
      <c r="AE66" s="250">
        <v>149.72593029999999</v>
      </c>
      <c r="AF66" s="250">
        <v>158.7124986</v>
      </c>
      <c r="AG66" s="250">
        <v>172.87000620000001</v>
      </c>
      <c r="AH66" s="250">
        <v>177.11829</v>
      </c>
      <c r="AI66" s="250">
        <v>170.08601329999999</v>
      </c>
      <c r="AJ66" s="250">
        <v>176.36504529999999</v>
      </c>
      <c r="AK66" s="250">
        <v>170.2078119</v>
      </c>
      <c r="AL66" s="250">
        <v>176.5409641</v>
      </c>
      <c r="AM66" s="250">
        <v>175.2168265</v>
      </c>
      <c r="AN66" s="250">
        <v>155.89224329999999</v>
      </c>
      <c r="AO66" s="250">
        <v>186.14899879999999</v>
      </c>
      <c r="AP66" s="250">
        <v>181.17399520000001</v>
      </c>
      <c r="AQ66" s="250">
        <v>189.73475010000001</v>
      </c>
      <c r="AR66" s="250">
        <v>187.89040230000001</v>
      </c>
      <c r="AS66" s="250">
        <v>188.3360678</v>
      </c>
      <c r="AT66" s="250">
        <v>194.91818689999999</v>
      </c>
      <c r="AU66" s="250">
        <v>186.05619379999999</v>
      </c>
      <c r="AV66" s="250">
        <v>190.75038240000001</v>
      </c>
      <c r="AW66" s="250">
        <v>190.99304100000001</v>
      </c>
      <c r="AX66" s="250">
        <v>193.58969999999999</v>
      </c>
      <c r="AY66" s="250">
        <v>195.78659999999999</v>
      </c>
      <c r="AZ66" s="250">
        <v>173.89500000000001</v>
      </c>
      <c r="BA66" s="316">
        <v>193.00059999999999</v>
      </c>
      <c r="BB66" s="316">
        <v>187.50110000000001</v>
      </c>
      <c r="BC66" s="316">
        <v>195.29339999999999</v>
      </c>
      <c r="BD66" s="316">
        <v>190.126</v>
      </c>
      <c r="BE66" s="316">
        <v>197.03970000000001</v>
      </c>
      <c r="BF66" s="316">
        <v>199.01560000000001</v>
      </c>
      <c r="BG66" s="316">
        <v>186.7627</v>
      </c>
      <c r="BH66" s="316">
        <v>195.2551</v>
      </c>
      <c r="BI66" s="316">
        <v>191.2877</v>
      </c>
      <c r="BJ66" s="316">
        <v>195.92930000000001</v>
      </c>
      <c r="BK66" s="316">
        <v>192.55289999999999</v>
      </c>
      <c r="BL66" s="316">
        <v>175.5241</v>
      </c>
      <c r="BM66" s="316">
        <v>193.8767</v>
      </c>
      <c r="BN66" s="316">
        <v>188.8647</v>
      </c>
      <c r="BO66" s="316">
        <v>196.8938</v>
      </c>
      <c r="BP66" s="316">
        <v>191.54169999999999</v>
      </c>
      <c r="BQ66" s="316">
        <v>198.1806</v>
      </c>
      <c r="BR66" s="316">
        <v>200.74529999999999</v>
      </c>
      <c r="BS66" s="316">
        <v>188.87819999999999</v>
      </c>
      <c r="BT66" s="316">
        <v>197.7903</v>
      </c>
      <c r="BU66" s="316">
        <v>192.82050000000001</v>
      </c>
      <c r="BV66" s="316">
        <v>197.5667</v>
      </c>
    </row>
    <row r="67" spans="1:74" ht="11.1" customHeight="1" x14ac:dyDescent="0.2">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178.41518540000001</v>
      </c>
      <c r="AN67" s="250">
        <v>164.92576510000001</v>
      </c>
      <c r="AO67" s="250">
        <v>141.22904199999999</v>
      </c>
      <c r="AP67" s="250">
        <v>120.7752976</v>
      </c>
      <c r="AQ67" s="250">
        <v>112.92211020000001</v>
      </c>
      <c r="AR67" s="250">
        <v>119.540086</v>
      </c>
      <c r="AS67" s="250">
        <v>128.95744550000001</v>
      </c>
      <c r="AT67" s="250">
        <v>130.18067529999999</v>
      </c>
      <c r="AU67" s="250">
        <v>113.8720332</v>
      </c>
      <c r="AV67" s="250">
        <v>120.702185</v>
      </c>
      <c r="AW67" s="250">
        <v>143.8249357</v>
      </c>
      <c r="AX67" s="250">
        <v>154.07579999999999</v>
      </c>
      <c r="AY67" s="250">
        <v>193.58750000000001</v>
      </c>
      <c r="AZ67" s="250">
        <v>163.167</v>
      </c>
      <c r="BA67" s="316">
        <v>146.5865</v>
      </c>
      <c r="BB67" s="316">
        <v>122.0355</v>
      </c>
      <c r="BC67" s="316">
        <v>113.04940000000001</v>
      </c>
      <c r="BD67" s="316">
        <v>118.56100000000001</v>
      </c>
      <c r="BE67" s="316">
        <v>132.69900000000001</v>
      </c>
      <c r="BF67" s="316">
        <v>129.96549999999999</v>
      </c>
      <c r="BG67" s="316">
        <v>115.4496</v>
      </c>
      <c r="BH67" s="316">
        <v>123.18989999999999</v>
      </c>
      <c r="BI67" s="316">
        <v>140.47929999999999</v>
      </c>
      <c r="BJ67" s="316">
        <v>169.69210000000001</v>
      </c>
      <c r="BK67" s="316">
        <v>183.1583</v>
      </c>
      <c r="BL67" s="316">
        <v>158.59630000000001</v>
      </c>
      <c r="BM67" s="316">
        <v>147.65770000000001</v>
      </c>
      <c r="BN67" s="316">
        <v>122.8947</v>
      </c>
      <c r="BO67" s="316">
        <v>114.9417</v>
      </c>
      <c r="BP67" s="316">
        <v>120.4846</v>
      </c>
      <c r="BQ67" s="316">
        <v>133.6105</v>
      </c>
      <c r="BR67" s="316">
        <v>131.06630000000001</v>
      </c>
      <c r="BS67" s="316">
        <v>116.265</v>
      </c>
      <c r="BT67" s="316">
        <v>123.3822</v>
      </c>
      <c r="BU67" s="316">
        <v>140.47710000000001</v>
      </c>
      <c r="BV67" s="316">
        <v>169.23230000000001</v>
      </c>
    </row>
    <row r="68" spans="1:74" ht="11.1" customHeight="1" x14ac:dyDescent="0.2">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89.888410930000006</v>
      </c>
      <c r="AN68" s="250">
        <v>94.407776139999996</v>
      </c>
      <c r="AO68" s="250">
        <v>70.831880990000002</v>
      </c>
      <c r="AP68" s="250">
        <v>61.880468550000003</v>
      </c>
      <c r="AQ68" s="250">
        <v>72.02216396</v>
      </c>
      <c r="AR68" s="250">
        <v>94.060418920000004</v>
      </c>
      <c r="AS68" s="250">
        <v>109.60959990000001</v>
      </c>
      <c r="AT68" s="250">
        <v>109.0889887</v>
      </c>
      <c r="AU68" s="250">
        <v>87.351090859999999</v>
      </c>
      <c r="AV68" s="250">
        <v>72.276134209999995</v>
      </c>
      <c r="AW68" s="250">
        <v>67.412968399999997</v>
      </c>
      <c r="AX68" s="250">
        <v>93.085849999999994</v>
      </c>
      <c r="AY68" s="250">
        <v>92.369439999999997</v>
      </c>
      <c r="AZ68" s="250">
        <v>79.863190000000003</v>
      </c>
      <c r="BA68" s="316">
        <v>65.946160000000006</v>
      </c>
      <c r="BB68" s="316">
        <v>59.742040000000003</v>
      </c>
      <c r="BC68" s="316">
        <v>70.396100000000004</v>
      </c>
      <c r="BD68" s="316">
        <v>86.679090000000002</v>
      </c>
      <c r="BE68" s="316">
        <v>104.41370000000001</v>
      </c>
      <c r="BF68" s="316">
        <v>103.6865</v>
      </c>
      <c r="BG68" s="316">
        <v>87.886139999999997</v>
      </c>
      <c r="BH68" s="316">
        <v>77.069969999999998</v>
      </c>
      <c r="BI68" s="316">
        <v>75.329930000000004</v>
      </c>
      <c r="BJ68" s="316">
        <v>83.723500000000001</v>
      </c>
      <c r="BK68" s="316">
        <v>91.34075</v>
      </c>
      <c r="BL68" s="316">
        <v>79.703829999999996</v>
      </c>
      <c r="BM68" s="316">
        <v>64.478290000000001</v>
      </c>
      <c r="BN68" s="316">
        <v>59.816000000000003</v>
      </c>
      <c r="BO68" s="316">
        <v>67.726240000000004</v>
      </c>
      <c r="BP68" s="316">
        <v>82.468180000000004</v>
      </c>
      <c r="BQ68" s="316">
        <v>101.82389999999999</v>
      </c>
      <c r="BR68" s="316">
        <v>100.498</v>
      </c>
      <c r="BS68" s="316">
        <v>84.606350000000006</v>
      </c>
      <c r="BT68" s="316">
        <v>73.771060000000006</v>
      </c>
      <c r="BU68" s="316">
        <v>73.215469999999996</v>
      </c>
      <c r="BV68" s="316">
        <v>83.847660000000005</v>
      </c>
    </row>
    <row r="69" spans="1:74" ht="11.1" customHeight="1" x14ac:dyDescent="0.2">
      <c r="A69" s="555" t="s">
        <v>977</v>
      </c>
      <c r="B69" s="575" t="s">
        <v>976</v>
      </c>
      <c r="C69" s="298">
        <v>512.04556549999995</v>
      </c>
      <c r="D69" s="298">
        <v>414.72711609999999</v>
      </c>
      <c r="E69" s="298">
        <v>446.83525029999998</v>
      </c>
      <c r="F69" s="298">
        <v>402.85706190000002</v>
      </c>
      <c r="G69" s="298">
        <v>406.59769879999999</v>
      </c>
      <c r="H69" s="298">
        <v>420.49696660000001</v>
      </c>
      <c r="I69" s="298">
        <v>453.73540200000002</v>
      </c>
      <c r="J69" s="298">
        <v>459.1250435</v>
      </c>
      <c r="K69" s="298">
        <v>414.15109699999999</v>
      </c>
      <c r="L69" s="298">
        <v>425.92870879999998</v>
      </c>
      <c r="M69" s="298">
        <v>447.97990019999997</v>
      </c>
      <c r="N69" s="298">
        <v>472.71339849999998</v>
      </c>
      <c r="O69" s="298">
        <v>499.34779150000003</v>
      </c>
      <c r="P69" s="298">
        <v>432.4559117</v>
      </c>
      <c r="Q69" s="298">
        <v>448.28944300000001</v>
      </c>
      <c r="R69" s="298">
        <v>382.95796840000003</v>
      </c>
      <c r="S69" s="298">
        <v>398.81246060000001</v>
      </c>
      <c r="T69" s="298">
        <v>401.6699643</v>
      </c>
      <c r="U69" s="298">
        <v>442.17395540000001</v>
      </c>
      <c r="V69" s="298">
        <v>443.53340359999999</v>
      </c>
      <c r="W69" s="298">
        <v>403.39720069999998</v>
      </c>
      <c r="X69" s="298">
        <v>404.19220059999998</v>
      </c>
      <c r="Y69" s="298">
        <v>432.48220939999999</v>
      </c>
      <c r="Z69" s="298">
        <v>455.04788539999998</v>
      </c>
      <c r="AA69" s="298">
        <v>449.90736010000001</v>
      </c>
      <c r="AB69" s="298">
        <v>417.93743169999999</v>
      </c>
      <c r="AC69" s="298">
        <v>387.29703089999998</v>
      </c>
      <c r="AD69" s="298">
        <v>304.97973430000002</v>
      </c>
      <c r="AE69" s="298">
        <v>317.19964970000001</v>
      </c>
      <c r="AF69" s="298">
        <v>347.47245850000002</v>
      </c>
      <c r="AG69" s="298">
        <v>403.43583610000002</v>
      </c>
      <c r="AH69" s="298">
        <v>405.4418852</v>
      </c>
      <c r="AI69" s="298">
        <v>363.52502070000003</v>
      </c>
      <c r="AJ69" s="298">
        <v>370.77335299999999</v>
      </c>
      <c r="AK69" s="298">
        <v>372.2845648</v>
      </c>
      <c r="AL69" s="298">
        <v>436.04724650000003</v>
      </c>
      <c r="AM69" s="298">
        <v>444.46027729999997</v>
      </c>
      <c r="AN69" s="298">
        <v>416.0746853</v>
      </c>
      <c r="AO69" s="298">
        <v>399.14977629999998</v>
      </c>
      <c r="AP69" s="298">
        <v>364.7392979</v>
      </c>
      <c r="AQ69" s="298">
        <v>375.61887869999998</v>
      </c>
      <c r="AR69" s="298">
        <v>402.40044380000001</v>
      </c>
      <c r="AS69" s="298">
        <v>427.84296769999997</v>
      </c>
      <c r="AT69" s="298">
        <v>435.1277053</v>
      </c>
      <c r="AU69" s="298">
        <v>388.18885440000003</v>
      </c>
      <c r="AV69" s="298">
        <v>384.66855600000002</v>
      </c>
      <c r="AW69" s="298">
        <v>403.14048170000001</v>
      </c>
      <c r="AX69" s="298">
        <v>441.69119999999998</v>
      </c>
      <c r="AY69" s="298">
        <v>482.68340000000001</v>
      </c>
      <c r="AZ69" s="298">
        <v>417.77409999999998</v>
      </c>
      <c r="BA69" s="332">
        <v>406.47309999999999</v>
      </c>
      <c r="BB69" s="332">
        <v>370.18819999999999</v>
      </c>
      <c r="BC69" s="332">
        <v>379.67880000000002</v>
      </c>
      <c r="BD69" s="332">
        <v>396.2756</v>
      </c>
      <c r="BE69" s="332">
        <v>435.09230000000002</v>
      </c>
      <c r="BF69" s="332">
        <v>433.60739999999998</v>
      </c>
      <c r="BG69" s="332">
        <v>391.00799999999998</v>
      </c>
      <c r="BH69" s="332">
        <v>396.45479999999998</v>
      </c>
      <c r="BI69" s="332">
        <v>408.00650000000002</v>
      </c>
      <c r="BJ69" s="332">
        <v>450.28469999999999</v>
      </c>
      <c r="BK69" s="332">
        <v>467.99180000000001</v>
      </c>
      <c r="BL69" s="332">
        <v>414.67309999999998</v>
      </c>
      <c r="BM69" s="332">
        <v>406.95249999999999</v>
      </c>
      <c r="BN69" s="332">
        <v>372.48500000000001</v>
      </c>
      <c r="BO69" s="332">
        <v>380.5016</v>
      </c>
      <c r="BP69" s="332">
        <v>395.404</v>
      </c>
      <c r="BQ69" s="332">
        <v>434.5548</v>
      </c>
      <c r="BR69" s="332">
        <v>433.24939999999998</v>
      </c>
      <c r="BS69" s="332">
        <v>390.65910000000002</v>
      </c>
      <c r="BT69" s="332">
        <v>395.88339999999999</v>
      </c>
      <c r="BU69" s="332">
        <v>407.42259999999999</v>
      </c>
      <c r="BV69" s="332">
        <v>451.5865</v>
      </c>
    </row>
    <row r="70" spans="1:74" s="425" customFormat="1" ht="12" customHeight="1" x14ac:dyDescent="0.2">
      <c r="A70" s="424"/>
      <c r="B70" s="827" t="s">
        <v>883</v>
      </c>
      <c r="C70" s="827"/>
      <c r="D70" s="827"/>
      <c r="E70" s="827"/>
      <c r="F70" s="827"/>
      <c r="G70" s="827"/>
      <c r="H70" s="827"/>
      <c r="I70" s="827"/>
      <c r="J70" s="827"/>
      <c r="K70" s="827"/>
      <c r="L70" s="827"/>
      <c r="M70" s="827"/>
      <c r="N70" s="827"/>
      <c r="O70" s="827"/>
      <c r="P70" s="827"/>
      <c r="Q70" s="827"/>
      <c r="AY70" s="461"/>
      <c r="AZ70" s="461"/>
      <c r="BA70" s="461"/>
      <c r="BB70" s="461"/>
      <c r="BC70" s="461"/>
      <c r="BD70" s="461"/>
      <c r="BE70" s="461"/>
      <c r="BF70" s="461"/>
      <c r="BG70" s="461"/>
      <c r="BH70" s="461"/>
      <c r="BI70" s="461"/>
      <c r="BJ70" s="461"/>
    </row>
    <row r="71" spans="1:74" s="425" customFormat="1" ht="12" customHeight="1" x14ac:dyDescent="0.2">
      <c r="A71" s="424"/>
      <c r="B71" s="828" t="s">
        <v>1</v>
      </c>
      <c r="C71" s="828"/>
      <c r="D71" s="828"/>
      <c r="E71" s="828"/>
      <c r="F71" s="828"/>
      <c r="G71" s="828"/>
      <c r="H71" s="828"/>
      <c r="I71" s="828"/>
      <c r="J71" s="828"/>
      <c r="K71" s="828"/>
      <c r="L71" s="828"/>
      <c r="M71" s="828"/>
      <c r="N71" s="828"/>
      <c r="O71" s="828"/>
      <c r="P71" s="828"/>
      <c r="Q71" s="828"/>
      <c r="AY71" s="461"/>
      <c r="AZ71" s="461"/>
      <c r="BA71" s="461"/>
      <c r="BB71" s="461"/>
      <c r="BC71" s="461"/>
      <c r="BD71" s="625"/>
      <c r="BE71" s="625"/>
      <c r="BF71" s="625"/>
      <c r="BG71" s="461"/>
      <c r="BH71" s="461"/>
      <c r="BI71" s="461"/>
      <c r="BJ71" s="461"/>
    </row>
    <row r="72" spans="1:74" s="425" customFormat="1" ht="12" customHeight="1" x14ac:dyDescent="0.2">
      <c r="A72" s="424"/>
      <c r="B72" s="827" t="s">
        <v>978</v>
      </c>
      <c r="C72" s="734"/>
      <c r="D72" s="734"/>
      <c r="E72" s="734"/>
      <c r="F72" s="734"/>
      <c r="G72" s="734"/>
      <c r="H72" s="734"/>
      <c r="I72" s="734"/>
      <c r="J72" s="734"/>
      <c r="K72" s="734"/>
      <c r="L72" s="734"/>
      <c r="M72" s="734"/>
      <c r="N72" s="734"/>
      <c r="O72" s="734"/>
      <c r="P72" s="734"/>
      <c r="Q72" s="734"/>
      <c r="AY72" s="461"/>
      <c r="AZ72" s="461"/>
      <c r="BA72" s="461"/>
      <c r="BB72" s="461"/>
      <c r="BC72" s="461"/>
      <c r="BD72" s="625"/>
      <c r="BE72" s="625"/>
      <c r="BF72" s="625"/>
      <c r="BG72" s="461"/>
      <c r="BH72" s="461"/>
      <c r="BI72" s="461"/>
      <c r="BJ72" s="461"/>
    </row>
    <row r="73" spans="1:74" s="425" customFormat="1" ht="12" customHeight="1" x14ac:dyDescent="0.2">
      <c r="A73" s="424"/>
      <c r="B73" s="754" t="s">
        <v>808</v>
      </c>
      <c r="C73" s="755"/>
      <c r="D73" s="755"/>
      <c r="E73" s="755"/>
      <c r="F73" s="755"/>
      <c r="G73" s="755"/>
      <c r="H73" s="755"/>
      <c r="I73" s="755"/>
      <c r="J73" s="755"/>
      <c r="K73" s="755"/>
      <c r="L73" s="755"/>
      <c r="M73" s="755"/>
      <c r="N73" s="755"/>
      <c r="O73" s="755"/>
      <c r="P73" s="755"/>
      <c r="Q73" s="755"/>
      <c r="AY73" s="461"/>
      <c r="AZ73" s="461"/>
      <c r="BA73" s="461"/>
      <c r="BB73" s="461"/>
      <c r="BC73" s="461"/>
      <c r="BD73" s="625"/>
      <c r="BE73" s="625"/>
      <c r="BF73" s="625"/>
      <c r="BG73" s="461"/>
      <c r="BH73" s="461"/>
      <c r="BI73" s="461"/>
      <c r="BJ73" s="461"/>
    </row>
    <row r="74" spans="1:74" s="425" customFormat="1" ht="12" customHeight="1" x14ac:dyDescent="0.2">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
      <c r="A75" s="424"/>
      <c r="B75" s="775" t="str">
        <f>"Notes: "&amp;"EIA completed modeling and analysis for this report on " &amp;Dates!D2&amp;"."</f>
        <v>Notes: EIA completed modeling and analysis for this report on Thursday March 3, 2022.</v>
      </c>
      <c r="C75" s="797"/>
      <c r="D75" s="797"/>
      <c r="E75" s="797"/>
      <c r="F75" s="797"/>
      <c r="G75" s="797"/>
      <c r="H75" s="797"/>
      <c r="I75" s="797"/>
      <c r="J75" s="797"/>
      <c r="K75" s="797"/>
      <c r="L75" s="797"/>
      <c r="M75" s="797"/>
      <c r="N75" s="797"/>
      <c r="O75" s="797"/>
      <c r="P75" s="797"/>
      <c r="Q75" s="776"/>
      <c r="AY75" s="461"/>
      <c r="AZ75" s="461"/>
      <c r="BA75" s="461"/>
      <c r="BB75" s="461"/>
      <c r="BC75" s="461"/>
      <c r="BD75" s="625"/>
      <c r="BE75" s="625"/>
      <c r="BF75" s="625"/>
      <c r="BG75" s="461"/>
      <c r="BH75" s="461"/>
      <c r="BI75" s="461"/>
      <c r="BJ75" s="461"/>
    </row>
    <row r="76" spans="1:74" s="425" customFormat="1" ht="12" customHeight="1" x14ac:dyDescent="0.2">
      <c r="A76" s="424"/>
      <c r="B76" s="748" t="s">
        <v>351</v>
      </c>
      <c r="C76" s="747"/>
      <c r="D76" s="747"/>
      <c r="E76" s="747"/>
      <c r="F76" s="747"/>
      <c r="G76" s="747"/>
      <c r="H76" s="747"/>
      <c r="I76" s="747"/>
      <c r="J76" s="747"/>
      <c r="K76" s="747"/>
      <c r="L76" s="747"/>
      <c r="M76" s="747"/>
      <c r="N76" s="747"/>
      <c r="O76" s="747"/>
      <c r="P76" s="747"/>
      <c r="Q76" s="747"/>
      <c r="AY76" s="461"/>
      <c r="AZ76" s="461"/>
      <c r="BA76" s="461"/>
      <c r="BB76" s="461"/>
      <c r="BC76" s="461"/>
      <c r="BD76" s="625"/>
      <c r="BE76" s="625"/>
      <c r="BF76" s="625"/>
      <c r="BG76" s="461"/>
      <c r="BH76" s="461"/>
      <c r="BI76" s="461"/>
      <c r="BJ76" s="461"/>
    </row>
    <row r="77" spans="1:74" s="425" customFormat="1" ht="12" customHeight="1" x14ac:dyDescent="0.2">
      <c r="A77" s="424"/>
      <c r="B77" s="741" t="s">
        <v>1358</v>
      </c>
      <c r="C77" s="740"/>
      <c r="D77" s="740"/>
      <c r="E77" s="740"/>
      <c r="F77" s="740"/>
      <c r="G77" s="740"/>
      <c r="H77" s="740"/>
      <c r="I77" s="740"/>
      <c r="J77" s="740"/>
      <c r="K77" s="740"/>
      <c r="L77" s="740"/>
      <c r="M77" s="740"/>
      <c r="N77" s="740"/>
      <c r="O77" s="740"/>
      <c r="P77" s="740"/>
      <c r="Q77" s="734"/>
      <c r="AY77" s="461"/>
      <c r="AZ77" s="461"/>
      <c r="BA77" s="461"/>
      <c r="BB77" s="461"/>
      <c r="BC77" s="461"/>
      <c r="BD77" s="625"/>
      <c r="BE77" s="625"/>
      <c r="BF77" s="625"/>
      <c r="BG77" s="461"/>
      <c r="BH77" s="461"/>
      <c r="BI77" s="461"/>
      <c r="BJ77" s="461"/>
    </row>
    <row r="78" spans="1:74" s="425" customFormat="1" ht="12" customHeight="1" x14ac:dyDescent="0.2">
      <c r="A78" s="424"/>
      <c r="B78" s="743" t="s">
        <v>831</v>
      </c>
      <c r="C78" s="734"/>
      <c r="D78" s="734"/>
      <c r="E78" s="734"/>
      <c r="F78" s="734"/>
      <c r="G78" s="734"/>
      <c r="H78" s="734"/>
      <c r="I78" s="734"/>
      <c r="J78" s="734"/>
      <c r="K78" s="734"/>
      <c r="L78" s="734"/>
      <c r="M78" s="734"/>
      <c r="N78" s="734"/>
      <c r="O78" s="734"/>
      <c r="P78" s="734"/>
      <c r="Q78" s="734"/>
      <c r="AY78" s="461"/>
      <c r="AZ78" s="461"/>
      <c r="BA78" s="461"/>
      <c r="BB78" s="461"/>
      <c r="BC78" s="461"/>
      <c r="BD78" s="625"/>
      <c r="BE78" s="625"/>
      <c r="BF78" s="625"/>
      <c r="BG78" s="461"/>
      <c r="BH78" s="461"/>
      <c r="BI78" s="461"/>
      <c r="BJ78" s="461"/>
    </row>
    <row r="79" spans="1:74" s="425" customFormat="1" ht="12" customHeight="1" x14ac:dyDescent="0.2">
      <c r="A79" s="424"/>
      <c r="B79" s="745" t="s">
        <v>1406</v>
      </c>
      <c r="C79" s="734"/>
      <c r="D79" s="734"/>
      <c r="E79" s="734"/>
      <c r="F79" s="734"/>
      <c r="G79" s="734"/>
      <c r="H79" s="734"/>
      <c r="I79" s="734"/>
      <c r="J79" s="734"/>
      <c r="K79" s="734"/>
      <c r="L79" s="734"/>
      <c r="M79" s="734"/>
      <c r="N79" s="734"/>
      <c r="O79" s="734"/>
      <c r="P79" s="734"/>
      <c r="Q79" s="734"/>
      <c r="AY79" s="461"/>
      <c r="AZ79" s="461"/>
      <c r="BA79" s="461"/>
      <c r="BB79" s="461"/>
      <c r="BC79" s="461"/>
      <c r="BD79" s="625"/>
      <c r="BE79" s="625"/>
      <c r="BF79" s="625"/>
      <c r="BG79" s="461"/>
      <c r="BH79" s="461"/>
      <c r="BI79" s="461"/>
      <c r="BJ79" s="461"/>
    </row>
    <row r="80" spans="1:74" s="425" customFormat="1" ht="12" customHeight="1" x14ac:dyDescent="0.2">
      <c r="A80" s="424"/>
      <c r="B80" s="745"/>
      <c r="C80" s="734"/>
      <c r="D80" s="734"/>
      <c r="E80" s="734"/>
      <c r="F80" s="734"/>
      <c r="G80" s="734"/>
      <c r="H80" s="734"/>
      <c r="I80" s="734"/>
      <c r="J80" s="734"/>
      <c r="K80" s="734"/>
      <c r="L80" s="734"/>
      <c r="M80" s="734"/>
      <c r="N80" s="734"/>
      <c r="O80" s="734"/>
      <c r="P80" s="734"/>
      <c r="Q80" s="734"/>
      <c r="AY80" s="461"/>
      <c r="AZ80" s="461"/>
      <c r="BA80" s="461"/>
      <c r="BB80" s="461"/>
      <c r="BC80" s="461"/>
      <c r="BD80" s="625"/>
      <c r="BE80" s="625"/>
      <c r="BF80" s="625"/>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61" customWidth="1"/>
    <col min="2" max="2" width="43.42578125" style="161" customWidth="1"/>
    <col min="3" max="50" width="7.42578125" style="161" customWidth="1"/>
    <col min="51" max="55" width="7.42578125" style="321" customWidth="1"/>
    <col min="56" max="58" width="7.42578125" style="165" customWidth="1"/>
    <col min="59" max="62" width="7.42578125" style="321" customWidth="1"/>
    <col min="63" max="74" width="7.42578125" style="161" customWidth="1"/>
    <col min="75" max="16384" width="9.5703125" style="161"/>
  </cols>
  <sheetData>
    <row r="1" spans="1:74" ht="13.35" customHeight="1" x14ac:dyDescent="0.2">
      <c r="A1" s="758" t="s">
        <v>792</v>
      </c>
      <c r="B1" s="831" t="s">
        <v>1347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60"/>
    </row>
    <row r="2" spans="1:74" s="162"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47"/>
      <c r="B5" s="163" t="s">
        <v>1381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684</v>
      </c>
      <c r="B6" s="204" t="s">
        <v>432</v>
      </c>
      <c r="C6" s="232">
        <v>955.36192543000004</v>
      </c>
      <c r="D6" s="232">
        <v>956.18308561000003</v>
      </c>
      <c r="E6" s="232">
        <v>958.60371683999995</v>
      </c>
      <c r="F6" s="232">
        <v>965.678269</v>
      </c>
      <c r="G6" s="232">
        <v>969.00700490999998</v>
      </c>
      <c r="H6" s="232">
        <v>971.64437443999998</v>
      </c>
      <c r="I6" s="232">
        <v>973.48329813999999</v>
      </c>
      <c r="J6" s="232">
        <v>974.81824453000002</v>
      </c>
      <c r="K6" s="232">
        <v>975.54213414000003</v>
      </c>
      <c r="L6" s="232">
        <v>974.57005520999996</v>
      </c>
      <c r="M6" s="232">
        <v>974.88551510000002</v>
      </c>
      <c r="N6" s="232">
        <v>975.40360204000001</v>
      </c>
      <c r="O6" s="232">
        <v>975.26172423000003</v>
      </c>
      <c r="P6" s="232">
        <v>976.83200914999998</v>
      </c>
      <c r="Q6" s="232">
        <v>979.25186498000005</v>
      </c>
      <c r="R6" s="232">
        <v>984.23069029999999</v>
      </c>
      <c r="S6" s="232">
        <v>987.06763905000003</v>
      </c>
      <c r="T6" s="232">
        <v>989.47210978999999</v>
      </c>
      <c r="U6" s="232">
        <v>990.87273067000001</v>
      </c>
      <c r="V6" s="232">
        <v>992.84077428000001</v>
      </c>
      <c r="W6" s="232">
        <v>994.80486879</v>
      </c>
      <c r="X6" s="232">
        <v>1000.4689581</v>
      </c>
      <c r="Y6" s="232">
        <v>999.64719642</v>
      </c>
      <c r="Z6" s="232">
        <v>996.04352775999996</v>
      </c>
      <c r="AA6" s="232">
        <v>996.46578165000005</v>
      </c>
      <c r="AB6" s="232">
        <v>982.19242673999997</v>
      </c>
      <c r="AC6" s="232">
        <v>960.03129262000004</v>
      </c>
      <c r="AD6" s="232">
        <v>895.79719948000002</v>
      </c>
      <c r="AE6" s="232">
        <v>883.49939175999998</v>
      </c>
      <c r="AF6" s="232">
        <v>888.95268967000004</v>
      </c>
      <c r="AG6" s="232">
        <v>944.91984076999995</v>
      </c>
      <c r="AH6" s="232">
        <v>961.30328927000005</v>
      </c>
      <c r="AI6" s="232">
        <v>970.86578270999996</v>
      </c>
      <c r="AJ6" s="232">
        <v>964.43397906999996</v>
      </c>
      <c r="AK6" s="232">
        <v>967.23456896000005</v>
      </c>
      <c r="AL6" s="232">
        <v>970.09421033000001</v>
      </c>
      <c r="AM6" s="232">
        <v>971.88788780000004</v>
      </c>
      <c r="AN6" s="232">
        <v>975.70939367999995</v>
      </c>
      <c r="AO6" s="232">
        <v>980.43371259000003</v>
      </c>
      <c r="AP6" s="232">
        <v>988.81676635999997</v>
      </c>
      <c r="AQ6" s="232">
        <v>993.27976993000004</v>
      </c>
      <c r="AR6" s="232">
        <v>996.57864514000005</v>
      </c>
      <c r="AS6" s="232">
        <v>995.58171313000003</v>
      </c>
      <c r="AT6" s="232">
        <v>998.90109078</v>
      </c>
      <c r="AU6" s="232">
        <v>1003.4050992</v>
      </c>
      <c r="AV6" s="232">
        <v>1012.874884</v>
      </c>
      <c r="AW6" s="232">
        <v>1016.9122949</v>
      </c>
      <c r="AX6" s="232">
        <v>1019.2984774</v>
      </c>
      <c r="AY6" s="232">
        <v>1016.3696433</v>
      </c>
      <c r="AZ6" s="232">
        <v>1018.2012102</v>
      </c>
      <c r="BA6" s="305">
        <v>1021.129</v>
      </c>
      <c r="BB6" s="305">
        <v>1027.2860000000001</v>
      </c>
      <c r="BC6" s="305">
        <v>1030.809</v>
      </c>
      <c r="BD6" s="305">
        <v>1033.829</v>
      </c>
      <c r="BE6" s="305">
        <v>1035.8810000000001</v>
      </c>
      <c r="BF6" s="305">
        <v>1038.2470000000001</v>
      </c>
      <c r="BG6" s="305">
        <v>1040.4590000000001</v>
      </c>
      <c r="BH6" s="305">
        <v>1042.4290000000001</v>
      </c>
      <c r="BI6" s="305">
        <v>1044.403</v>
      </c>
      <c r="BJ6" s="305">
        <v>1046.29</v>
      </c>
      <c r="BK6" s="305">
        <v>1047.856</v>
      </c>
      <c r="BL6" s="305">
        <v>1049.7460000000001</v>
      </c>
      <c r="BM6" s="305">
        <v>1051.7249999999999</v>
      </c>
      <c r="BN6" s="305">
        <v>1053.855</v>
      </c>
      <c r="BO6" s="305">
        <v>1055.9649999999999</v>
      </c>
      <c r="BP6" s="305">
        <v>1058.1179999999999</v>
      </c>
      <c r="BQ6" s="305">
        <v>1060.296</v>
      </c>
      <c r="BR6" s="305">
        <v>1062.548</v>
      </c>
      <c r="BS6" s="305">
        <v>1064.857</v>
      </c>
      <c r="BT6" s="305">
        <v>1067.223</v>
      </c>
      <c r="BU6" s="305">
        <v>1069.645</v>
      </c>
      <c r="BV6" s="305">
        <v>1072.124</v>
      </c>
    </row>
    <row r="7" spans="1:74" ht="11.1" customHeight="1" x14ac:dyDescent="0.2">
      <c r="A7" s="148" t="s">
        <v>685</v>
      </c>
      <c r="B7" s="204" t="s">
        <v>465</v>
      </c>
      <c r="C7" s="232">
        <v>2678.8264319</v>
      </c>
      <c r="D7" s="232">
        <v>2686.578297</v>
      </c>
      <c r="E7" s="232">
        <v>2693.7647625</v>
      </c>
      <c r="F7" s="232">
        <v>2700.4974606000001</v>
      </c>
      <c r="G7" s="232">
        <v>2706.4694027</v>
      </c>
      <c r="H7" s="232">
        <v>2711.7922211</v>
      </c>
      <c r="I7" s="232">
        <v>2716.5370386999998</v>
      </c>
      <c r="J7" s="232">
        <v>2720.5082671999999</v>
      </c>
      <c r="K7" s="232">
        <v>2723.7770294000002</v>
      </c>
      <c r="L7" s="232">
        <v>2725.3017601000001</v>
      </c>
      <c r="M7" s="232">
        <v>2727.9467642999998</v>
      </c>
      <c r="N7" s="232">
        <v>2730.6704764000001</v>
      </c>
      <c r="O7" s="232">
        <v>2731.0672975000002</v>
      </c>
      <c r="P7" s="232">
        <v>2735.7526250000001</v>
      </c>
      <c r="Q7" s="232">
        <v>2742.3208599</v>
      </c>
      <c r="R7" s="232">
        <v>2753.9175200999998</v>
      </c>
      <c r="S7" s="232">
        <v>2761.8924314000001</v>
      </c>
      <c r="T7" s="232">
        <v>2769.3911115999999</v>
      </c>
      <c r="U7" s="232">
        <v>2776.1348555</v>
      </c>
      <c r="V7" s="232">
        <v>2782.8901025</v>
      </c>
      <c r="W7" s="232">
        <v>2789.3781475000001</v>
      </c>
      <c r="X7" s="232">
        <v>2812.1342814999998</v>
      </c>
      <c r="Y7" s="232">
        <v>2805.6864540000001</v>
      </c>
      <c r="Z7" s="232">
        <v>2786.5699559999998</v>
      </c>
      <c r="AA7" s="232">
        <v>2756.6728911999999</v>
      </c>
      <c r="AB7" s="232">
        <v>2710.8029747</v>
      </c>
      <c r="AC7" s="232">
        <v>2650.8483101000002</v>
      </c>
      <c r="AD7" s="232">
        <v>2499.1793916000001</v>
      </c>
      <c r="AE7" s="232">
        <v>2469.2773600999999</v>
      </c>
      <c r="AF7" s="232">
        <v>2483.5127096000001</v>
      </c>
      <c r="AG7" s="232">
        <v>2620.8205136000001</v>
      </c>
      <c r="AH7" s="232">
        <v>2664.1293205000002</v>
      </c>
      <c r="AI7" s="232">
        <v>2692.3742037000002</v>
      </c>
      <c r="AJ7" s="232">
        <v>2685.2489942000002</v>
      </c>
      <c r="AK7" s="232">
        <v>2698.5956566</v>
      </c>
      <c r="AL7" s="232">
        <v>2712.1080219</v>
      </c>
      <c r="AM7" s="232">
        <v>2724.9023222000001</v>
      </c>
      <c r="AN7" s="232">
        <v>2739.4089195000001</v>
      </c>
      <c r="AO7" s="232">
        <v>2754.7440458999999</v>
      </c>
      <c r="AP7" s="232">
        <v>2776.5591988000001</v>
      </c>
      <c r="AQ7" s="232">
        <v>2789.3127601000001</v>
      </c>
      <c r="AR7" s="232">
        <v>2798.6562273</v>
      </c>
      <c r="AS7" s="232">
        <v>2796.8496998000001</v>
      </c>
      <c r="AT7" s="232">
        <v>2805.1779043000001</v>
      </c>
      <c r="AU7" s="232">
        <v>2815.9009402000002</v>
      </c>
      <c r="AV7" s="232">
        <v>2835.2380260999998</v>
      </c>
      <c r="AW7" s="232">
        <v>2846.0863107</v>
      </c>
      <c r="AX7" s="232">
        <v>2854.6650126</v>
      </c>
      <c r="AY7" s="232">
        <v>2857.4570226000001</v>
      </c>
      <c r="AZ7" s="232">
        <v>2864.1343910000001</v>
      </c>
      <c r="BA7" s="305">
        <v>2871.18</v>
      </c>
      <c r="BB7" s="305">
        <v>2879.0259999999998</v>
      </c>
      <c r="BC7" s="305">
        <v>2886.4839999999999</v>
      </c>
      <c r="BD7" s="305">
        <v>2893.9859999999999</v>
      </c>
      <c r="BE7" s="305">
        <v>2902.0709999999999</v>
      </c>
      <c r="BF7" s="305">
        <v>2909.2550000000001</v>
      </c>
      <c r="BG7" s="305">
        <v>2916.0790000000002</v>
      </c>
      <c r="BH7" s="305">
        <v>2922.3519999999999</v>
      </c>
      <c r="BI7" s="305">
        <v>2928.5940000000001</v>
      </c>
      <c r="BJ7" s="305">
        <v>2934.616</v>
      </c>
      <c r="BK7" s="305">
        <v>2940.09</v>
      </c>
      <c r="BL7" s="305">
        <v>2945.9180000000001</v>
      </c>
      <c r="BM7" s="305">
        <v>2951.7710000000002</v>
      </c>
      <c r="BN7" s="305">
        <v>2957.34</v>
      </c>
      <c r="BO7" s="305">
        <v>2963.4780000000001</v>
      </c>
      <c r="BP7" s="305">
        <v>2969.8739999999998</v>
      </c>
      <c r="BQ7" s="305">
        <v>2976.5859999999998</v>
      </c>
      <c r="BR7" s="305">
        <v>2983.4580000000001</v>
      </c>
      <c r="BS7" s="305">
        <v>2990.5450000000001</v>
      </c>
      <c r="BT7" s="305">
        <v>2997.8490000000002</v>
      </c>
      <c r="BU7" s="305">
        <v>3005.3690000000001</v>
      </c>
      <c r="BV7" s="305">
        <v>3013.105</v>
      </c>
    </row>
    <row r="8" spans="1:74" ht="11.1" customHeight="1" x14ac:dyDescent="0.2">
      <c r="A8" s="148" t="s">
        <v>686</v>
      </c>
      <c r="B8" s="204" t="s">
        <v>433</v>
      </c>
      <c r="C8" s="232">
        <v>2450.6196472000001</v>
      </c>
      <c r="D8" s="232">
        <v>2453.1421117</v>
      </c>
      <c r="E8" s="232">
        <v>2457.9194484</v>
      </c>
      <c r="F8" s="232">
        <v>2469.0139849000002</v>
      </c>
      <c r="G8" s="232">
        <v>2475.2543203999999</v>
      </c>
      <c r="H8" s="232">
        <v>2480.7027825</v>
      </c>
      <c r="I8" s="232">
        <v>2485.9975484000001</v>
      </c>
      <c r="J8" s="232">
        <v>2489.3836305999998</v>
      </c>
      <c r="K8" s="232">
        <v>2491.4992063999998</v>
      </c>
      <c r="L8" s="232">
        <v>2493.0987018000001</v>
      </c>
      <c r="M8" s="232">
        <v>2492.1074454</v>
      </c>
      <c r="N8" s="232">
        <v>2489.2798631999999</v>
      </c>
      <c r="O8" s="232">
        <v>2477.9995748000001</v>
      </c>
      <c r="P8" s="232">
        <v>2476.4616261000001</v>
      </c>
      <c r="Q8" s="232">
        <v>2478.0496369000002</v>
      </c>
      <c r="R8" s="232">
        <v>2486.6683840999999</v>
      </c>
      <c r="S8" s="232">
        <v>2491.5797309</v>
      </c>
      <c r="T8" s="232">
        <v>2496.6884543000001</v>
      </c>
      <c r="U8" s="232">
        <v>2503.3155321999998</v>
      </c>
      <c r="V8" s="232">
        <v>2507.8282755</v>
      </c>
      <c r="W8" s="232">
        <v>2511.5476620999998</v>
      </c>
      <c r="X8" s="232">
        <v>2521.9181705999999</v>
      </c>
      <c r="Y8" s="232">
        <v>2518.4674848</v>
      </c>
      <c r="Z8" s="232">
        <v>2508.6400831999999</v>
      </c>
      <c r="AA8" s="232">
        <v>2510.7447004000001</v>
      </c>
      <c r="AB8" s="232">
        <v>2474.4323165999999</v>
      </c>
      <c r="AC8" s="232">
        <v>2418.0116662999999</v>
      </c>
      <c r="AD8" s="232">
        <v>2253.5455378000001</v>
      </c>
      <c r="AE8" s="232">
        <v>2222.8612631999999</v>
      </c>
      <c r="AF8" s="232">
        <v>2238.0216307999999</v>
      </c>
      <c r="AG8" s="232">
        <v>2382.7497767999998</v>
      </c>
      <c r="AH8" s="232">
        <v>2426.8070767999998</v>
      </c>
      <c r="AI8" s="232">
        <v>2453.916667</v>
      </c>
      <c r="AJ8" s="232">
        <v>2441.4702648000002</v>
      </c>
      <c r="AK8" s="232">
        <v>2451.6406470000002</v>
      </c>
      <c r="AL8" s="232">
        <v>2461.8195310999999</v>
      </c>
      <c r="AM8" s="232">
        <v>2470.7320923000002</v>
      </c>
      <c r="AN8" s="232">
        <v>2481.8840989</v>
      </c>
      <c r="AO8" s="232">
        <v>2494.0007261000001</v>
      </c>
      <c r="AP8" s="232">
        <v>2513.4477984</v>
      </c>
      <c r="AQ8" s="232">
        <v>2522.7192983999998</v>
      </c>
      <c r="AR8" s="232">
        <v>2528.1810507</v>
      </c>
      <c r="AS8" s="232">
        <v>2519.2412118000002</v>
      </c>
      <c r="AT8" s="232">
        <v>2525.0273513000002</v>
      </c>
      <c r="AU8" s="232">
        <v>2534.9476257000001</v>
      </c>
      <c r="AV8" s="232">
        <v>2559.5750415000002</v>
      </c>
      <c r="AW8" s="232">
        <v>2569.8338308000002</v>
      </c>
      <c r="AX8" s="232">
        <v>2576.2970000999999</v>
      </c>
      <c r="AY8" s="232">
        <v>2571.2950322000002</v>
      </c>
      <c r="AZ8" s="232">
        <v>2575.9190994999999</v>
      </c>
      <c r="BA8" s="305">
        <v>2582.5</v>
      </c>
      <c r="BB8" s="305">
        <v>2595.15</v>
      </c>
      <c r="BC8" s="305">
        <v>2602.5590000000002</v>
      </c>
      <c r="BD8" s="305">
        <v>2608.8389999999999</v>
      </c>
      <c r="BE8" s="305">
        <v>2612.1129999999998</v>
      </c>
      <c r="BF8" s="305">
        <v>2617.5450000000001</v>
      </c>
      <c r="BG8" s="305">
        <v>2623.2570000000001</v>
      </c>
      <c r="BH8" s="305">
        <v>2630.31</v>
      </c>
      <c r="BI8" s="305">
        <v>2635.7869999999998</v>
      </c>
      <c r="BJ8" s="305">
        <v>2640.748</v>
      </c>
      <c r="BK8" s="305">
        <v>2644.1350000000002</v>
      </c>
      <c r="BL8" s="305">
        <v>2648.8580000000002</v>
      </c>
      <c r="BM8" s="305">
        <v>2653.86</v>
      </c>
      <c r="BN8" s="305">
        <v>2659.491</v>
      </c>
      <c r="BO8" s="305">
        <v>2664.7840000000001</v>
      </c>
      <c r="BP8" s="305">
        <v>2670.0909999999999</v>
      </c>
      <c r="BQ8" s="305">
        <v>2675.2660000000001</v>
      </c>
      <c r="BR8" s="305">
        <v>2680.7089999999998</v>
      </c>
      <c r="BS8" s="305">
        <v>2686.2750000000001</v>
      </c>
      <c r="BT8" s="305">
        <v>2691.9639999999999</v>
      </c>
      <c r="BU8" s="305">
        <v>2697.777</v>
      </c>
      <c r="BV8" s="305">
        <v>2703.712</v>
      </c>
    </row>
    <row r="9" spans="1:74" ht="11.1" customHeight="1" x14ac:dyDescent="0.2">
      <c r="A9" s="148" t="s">
        <v>687</v>
      </c>
      <c r="B9" s="204" t="s">
        <v>434</v>
      </c>
      <c r="C9" s="232">
        <v>1167.2569843000001</v>
      </c>
      <c r="D9" s="232">
        <v>1169.1055040000001</v>
      </c>
      <c r="E9" s="232">
        <v>1170.6424485</v>
      </c>
      <c r="F9" s="232">
        <v>1170.9986613000001</v>
      </c>
      <c r="G9" s="232">
        <v>1172.5643227</v>
      </c>
      <c r="H9" s="232">
        <v>1174.4702763</v>
      </c>
      <c r="I9" s="232">
        <v>1178.0292154000001</v>
      </c>
      <c r="J9" s="232">
        <v>1179.6312333000001</v>
      </c>
      <c r="K9" s="232">
        <v>1180.5890233</v>
      </c>
      <c r="L9" s="232">
        <v>1181.1370895</v>
      </c>
      <c r="M9" s="232">
        <v>1180.6305456</v>
      </c>
      <c r="N9" s="232">
        <v>1179.3038957000001</v>
      </c>
      <c r="O9" s="232">
        <v>1174.1047791000001</v>
      </c>
      <c r="P9" s="232">
        <v>1173.4271879</v>
      </c>
      <c r="Q9" s="232">
        <v>1174.2187613999999</v>
      </c>
      <c r="R9" s="232">
        <v>1178.2124305</v>
      </c>
      <c r="S9" s="232">
        <v>1180.6426349000001</v>
      </c>
      <c r="T9" s="232">
        <v>1183.2423056</v>
      </c>
      <c r="U9" s="232">
        <v>1186.4990676</v>
      </c>
      <c r="V9" s="232">
        <v>1189.0719523</v>
      </c>
      <c r="W9" s="232">
        <v>1191.4485846</v>
      </c>
      <c r="X9" s="232">
        <v>1196.0968639</v>
      </c>
      <c r="Y9" s="232">
        <v>1196.2300671</v>
      </c>
      <c r="Z9" s="232">
        <v>1194.3160934</v>
      </c>
      <c r="AA9" s="232">
        <v>1201.2413012</v>
      </c>
      <c r="AB9" s="232">
        <v>1187.0682050999999</v>
      </c>
      <c r="AC9" s="232">
        <v>1162.6831632999999</v>
      </c>
      <c r="AD9" s="232">
        <v>1086.4427799</v>
      </c>
      <c r="AE9" s="232">
        <v>1072.8663938</v>
      </c>
      <c r="AF9" s="232">
        <v>1080.3106092</v>
      </c>
      <c r="AG9" s="232">
        <v>1146.5823164000001</v>
      </c>
      <c r="AH9" s="232">
        <v>1167.7125668000001</v>
      </c>
      <c r="AI9" s="232">
        <v>1181.5082508</v>
      </c>
      <c r="AJ9" s="232">
        <v>1178.5686307000001</v>
      </c>
      <c r="AK9" s="232">
        <v>1184.7457351999999</v>
      </c>
      <c r="AL9" s="232">
        <v>1190.6388267</v>
      </c>
      <c r="AM9" s="232">
        <v>1195.6643641000001</v>
      </c>
      <c r="AN9" s="232">
        <v>1201.427085</v>
      </c>
      <c r="AO9" s="232">
        <v>1207.3434486000001</v>
      </c>
      <c r="AP9" s="232">
        <v>1215.9273916</v>
      </c>
      <c r="AQ9" s="232">
        <v>1220.2655878999999</v>
      </c>
      <c r="AR9" s="232">
        <v>1222.8719741</v>
      </c>
      <c r="AS9" s="232">
        <v>1219.2567269000001</v>
      </c>
      <c r="AT9" s="232">
        <v>1221.7668609</v>
      </c>
      <c r="AU9" s="232">
        <v>1225.9125526</v>
      </c>
      <c r="AV9" s="232">
        <v>1235.9957976999999</v>
      </c>
      <c r="AW9" s="232">
        <v>1240.1861081</v>
      </c>
      <c r="AX9" s="232">
        <v>1242.7854794</v>
      </c>
      <c r="AY9" s="232">
        <v>1240.4095440999999</v>
      </c>
      <c r="AZ9" s="232">
        <v>1242.3653128999999</v>
      </c>
      <c r="BA9" s="305">
        <v>1245.268</v>
      </c>
      <c r="BB9" s="305">
        <v>1250.9010000000001</v>
      </c>
      <c r="BC9" s="305">
        <v>1254.3620000000001</v>
      </c>
      <c r="BD9" s="305">
        <v>1257.434</v>
      </c>
      <c r="BE9" s="305">
        <v>1259.798</v>
      </c>
      <c r="BF9" s="305">
        <v>1262.3309999999999</v>
      </c>
      <c r="BG9" s="305">
        <v>1264.7149999999999</v>
      </c>
      <c r="BH9" s="305">
        <v>1266.7909999999999</v>
      </c>
      <c r="BI9" s="305">
        <v>1268.9939999999999</v>
      </c>
      <c r="BJ9" s="305">
        <v>1271.1669999999999</v>
      </c>
      <c r="BK9" s="305">
        <v>1273.0809999999999</v>
      </c>
      <c r="BL9" s="305">
        <v>1275.3620000000001</v>
      </c>
      <c r="BM9" s="305">
        <v>1277.7829999999999</v>
      </c>
      <c r="BN9" s="305">
        <v>1280.508</v>
      </c>
      <c r="BO9" s="305">
        <v>1283.085</v>
      </c>
      <c r="BP9" s="305">
        <v>1285.6769999999999</v>
      </c>
      <c r="BQ9" s="305">
        <v>1288.172</v>
      </c>
      <c r="BR9" s="305">
        <v>1290.8820000000001</v>
      </c>
      <c r="BS9" s="305">
        <v>1293.694</v>
      </c>
      <c r="BT9" s="305">
        <v>1296.606</v>
      </c>
      <c r="BU9" s="305">
        <v>1299.6199999999999</v>
      </c>
      <c r="BV9" s="305">
        <v>1302.7349999999999</v>
      </c>
    </row>
    <row r="10" spans="1:74" ht="11.1" customHeight="1" x14ac:dyDescent="0.2">
      <c r="A10" s="148" t="s">
        <v>688</v>
      </c>
      <c r="B10" s="204" t="s">
        <v>435</v>
      </c>
      <c r="C10" s="232">
        <v>3267.5570991</v>
      </c>
      <c r="D10" s="232">
        <v>3272.6707879999999</v>
      </c>
      <c r="E10" s="232">
        <v>3279.4144402000002</v>
      </c>
      <c r="F10" s="232">
        <v>3291.9074541999998</v>
      </c>
      <c r="G10" s="232">
        <v>3298.8214837999999</v>
      </c>
      <c r="H10" s="232">
        <v>3304.2759276000002</v>
      </c>
      <c r="I10" s="232">
        <v>3307.2900651999998</v>
      </c>
      <c r="J10" s="232">
        <v>3310.5608778000001</v>
      </c>
      <c r="K10" s="232">
        <v>3313.1076450999999</v>
      </c>
      <c r="L10" s="232">
        <v>3310.3251584999998</v>
      </c>
      <c r="M10" s="232">
        <v>3314.8777411999999</v>
      </c>
      <c r="N10" s="232">
        <v>3322.1601848</v>
      </c>
      <c r="O10" s="232">
        <v>3337.0516907000001</v>
      </c>
      <c r="P10" s="232">
        <v>3346.1344548000002</v>
      </c>
      <c r="Q10" s="232">
        <v>3354.2876786000002</v>
      </c>
      <c r="R10" s="232">
        <v>3360.439343</v>
      </c>
      <c r="S10" s="232">
        <v>3367.5375005999999</v>
      </c>
      <c r="T10" s="232">
        <v>3374.5101322999999</v>
      </c>
      <c r="U10" s="232">
        <v>3382.5075222</v>
      </c>
      <c r="V10" s="232">
        <v>3388.3663889999998</v>
      </c>
      <c r="W10" s="232">
        <v>3393.2370169000001</v>
      </c>
      <c r="X10" s="232">
        <v>3402.0839297000002</v>
      </c>
      <c r="Y10" s="232">
        <v>3401.2546868999998</v>
      </c>
      <c r="Z10" s="232">
        <v>3395.7138123999998</v>
      </c>
      <c r="AA10" s="232">
        <v>3417.5745952000002</v>
      </c>
      <c r="AB10" s="232">
        <v>3378.5254903999999</v>
      </c>
      <c r="AC10" s="232">
        <v>3310.679787</v>
      </c>
      <c r="AD10" s="232">
        <v>3100.5196847000002</v>
      </c>
      <c r="AE10" s="232">
        <v>3060.2191346</v>
      </c>
      <c r="AF10" s="232">
        <v>3076.2603362</v>
      </c>
      <c r="AG10" s="232">
        <v>3250.6044087999999</v>
      </c>
      <c r="AH10" s="232">
        <v>3302.8582744999999</v>
      </c>
      <c r="AI10" s="232">
        <v>3334.9830523999999</v>
      </c>
      <c r="AJ10" s="232">
        <v>3318.1843235000001</v>
      </c>
      <c r="AK10" s="232">
        <v>3331.6467404999999</v>
      </c>
      <c r="AL10" s="232">
        <v>3346.5758841000002</v>
      </c>
      <c r="AM10" s="232">
        <v>3364.5567882999999</v>
      </c>
      <c r="AN10" s="232">
        <v>3381.2306099000002</v>
      </c>
      <c r="AO10" s="232">
        <v>3398.1823828000001</v>
      </c>
      <c r="AP10" s="232">
        <v>3419.7605487999999</v>
      </c>
      <c r="AQ10" s="232">
        <v>3434.0068928999999</v>
      </c>
      <c r="AR10" s="232">
        <v>3445.2698569999998</v>
      </c>
      <c r="AS10" s="232">
        <v>3444.6225886000002</v>
      </c>
      <c r="AT10" s="232">
        <v>3456.6139318999999</v>
      </c>
      <c r="AU10" s="232">
        <v>3472.3170344</v>
      </c>
      <c r="AV10" s="232">
        <v>3503.7965717000002</v>
      </c>
      <c r="AW10" s="232">
        <v>3517.8746860000001</v>
      </c>
      <c r="AX10" s="232">
        <v>3526.6160530000002</v>
      </c>
      <c r="AY10" s="232">
        <v>3519.1808449</v>
      </c>
      <c r="AZ10" s="232">
        <v>3525.378588</v>
      </c>
      <c r="BA10" s="305">
        <v>3534.3690000000001</v>
      </c>
      <c r="BB10" s="305">
        <v>3551.7559999999999</v>
      </c>
      <c r="BC10" s="305">
        <v>3562.1309999999999</v>
      </c>
      <c r="BD10" s="305">
        <v>3571.0970000000002</v>
      </c>
      <c r="BE10" s="305">
        <v>3576.96</v>
      </c>
      <c r="BF10" s="305">
        <v>3584.3789999999999</v>
      </c>
      <c r="BG10" s="305">
        <v>3591.6590000000001</v>
      </c>
      <c r="BH10" s="305">
        <v>3598.7950000000001</v>
      </c>
      <c r="BI10" s="305">
        <v>3605.8029999999999</v>
      </c>
      <c r="BJ10" s="305">
        <v>3612.6770000000001</v>
      </c>
      <c r="BK10" s="305">
        <v>3618.904</v>
      </c>
      <c r="BL10" s="305">
        <v>3625.8939999999998</v>
      </c>
      <c r="BM10" s="305">
        <v>3633.1329999999998</v>
      </c>
      <c r="BN10" s="305">
        <v>3640.7559999999999</v>
      </c>
      <c r="BO10" s="305">
        <v>3648.395</v>
      </c>
      <c r="BP10" s="305">
        <v>3656.1849999999999</v>
      </c>
      <c r="BQ10" s="305">
        <v>3663.9870000000001</v>
      </c>
      <c r="BR10" s="305">
        <v>3672.1790000000001</v>
      </c>
      <c r="BS10" s="305">
        <v>3680.623</v>
      </c>
      <c r="BT10" s="305">
        <v>3689.3209999999999</v>
      </c>
      <c r="BU10" s="305">
        <v>3698.2710000000002</v>
      </c>
      <c r="BV10" s="305">
        <v>3707.4740000000002</v>
      </c>
    </row>
    <row r="11" spans="1:74" ht="11.1" customHeight="1" x14ac:dyDescent="0.2">
      <c r="A11" s="148" t="s">
        <v>689</v>
      </c>
      <c r="B11" s="204" t="s">
        <v>436</v>
      </c>
      <c r="C11" s="232">
        <v>808.21655797000005</v>
      </c>
      <c r="D11" s="232">
        <v>808.08292138000002</v>
      </c>
      <c r="E11" s="232">
        <v>808.92962016000001</v>
      </c>
      <c r="F11" s="232">
        <v>812.84228931999996</v>
      </c>
      <c r="G11" s="232">
        <v>814.08543257999997</v>
      </c>
      <c r="H11" s="232">
        <v>814.74468495999997</v>
      </c>
      <c r="I11" s="232">
        <v>814.06673835000004</v>
      </c>
      <c r="J11" s="232">
        <v>814.12319003000005</v>
      </c>
      <c r="K11" s="232">
        <v>814.16073189999997</v>
      </c>
      <c r="L11" s="232">
        <v>813.73015422000003</v>
      </c>
      <c r="M11" s="232">
        <v>814.06678379000004</v>
      </c>
      <c r="N11" s="232">
        <v>814.72141087</v>
      </c>
      <c r="O11" s="232">
        <v>815.80287167999995</v>
      </c>
      <c r="P11" s="232">
        <v>817.01186660999997</v>
      </c>
      <c r="Q11" s="232">
        <v>818.45723189</v>
      </c>
      <c r="R11" s="232">
        <v>820.25097797000001</v>
      </c>
      <c r="S11" s="232">
        <v>822.08507610000004</v>
      </c>
      <c r="T11" s="232">
        <v>824.07153673000005</v>
      </c>
      <c r="U11" s="232">
        <v>826.61568083999998</v>
      </c>
      <c r="V11" s="232">
        <v>828.60287574999995</v>
      </c>
      <c r="W11" s="232">
        <v>830.43844243000001</v>
      </c>
      <c r="X11" s="232">
        <v>833.41549107000003</v>
      </c>
      <c r="Y11" s="232">
        <v>833.97796865999999</v>
      </c>
      <c r="Z11" s="232">
        <v>833.41898538999999</v>
      </c>
      <c r="AA11" s="232">
        <v>842.94401731999994</v>
      </c>
      <c r="AB11" s="232">
        <v>831.73800527000003</v>
      </c>
      <c r="AC11" s="232">
        <v>811.00642531000005</v>
      </c>
      <c r="AD11" s="232">
        <v>744.19777906000002</v>
      </c>
      <c r="AE11" s="232">
        <v>731.82868705999999</v>
      </c>
      <c r="AF11" s="232">
        <v>737.34765092999999</v>
      </c>
      <c r="AG11" s="232">
        <v>793.36611260999996</v>
      </c>
      <c r="AH11" s="232">
        <v>810.20260675999998</v>
      </c>
      <c r="AI11" s="232">
        <v>820.46857531000001</v>
      </c>
      <c r="AJ11" s="232">
        <v>814.89528108000002</v>
      </c>
      <c r="AK11" s="232">
        <v>818.97175133999997</v>
      </c>
      <c r="AL11" s="232">
        <v>823.42924889000005</v>
      </c>
      <c r="AM11" s="232">
        <v>829.31303446000004</v>
      </c>
      <c r="AN11" s="232">
        <v>833.74864106999996</v>
      </c>
      <c r="AO11" s="232">
        <v>837.78132943000003</v>
      </c>
      <c r="AP11" s="232">
        <v>841.90549027999998</v>
      </c>
      <c r="AQ11" s="232">
        <v>844.76154910000002</v>
      </c>
      <c r="AR11" s="232">
        <v>846.84389662000001</v>
      </c>
      <c r="AS11" s="232">
        <v>845.80450533999999</v>
      </c>
      <c r="AT11" s="232">
        <v>848.10045089000005</v>
      </c>
      <c r="AU11" s="232">
        <v>851.38370577000001</v>
      </c>
      <c r="AV11" s="232">
        <v>858.52624274000004</v>
      </c>
      <c r="AW11" s="232">
        <v>861.63013670999999</v>
      </c>
      <c r="AX11" s="232">
        <v>863.56736044000002</v>
      </c>
      <c r="AY11" s="232">
        <v>861.97615259999998</v>
      </c>
      <c r="AZ11" s="232">
        <v>863.35135685</v>
      </c>
      <c r="BA11" s="305">
        <v>865.33119999999997</v>
      </c>
      <c r="BB11" s="305">
        <v>869.13789999999995</v>
      </c>
      <c r="BC11" s="305">
        <v>871.41039999999998</v>
      </c>
      <c r="BD11" s="305">
        <v>873.37099999999998</v>
      </c>
      <c r="BE11" s="305">
        <v>874.60149999999999</v>
      </c>
      <c r="BF11" s="305">
        <v>876.25170000000003</v>
      </c>
      <c r="BG11" s="305">
        <v>877.90359999999998</v>
      </c>
      <c r="BH11" s="305">
        <v>879.67660000000001</v>
      </c>
      <c r="BI11" s="305">
        <v>881.24210000000005</v>
      </c>
      <c r="BJ11" s="305">
        <v>882.71950000000004</v>
      </c>
      <c r="BK11" s="305">
        <v>883.89890000000003</v>
      </c>
      <c r="BL11" s="305">
        <v>885.35770000000002</v>
      </c>
      <c r="BM11" s="305">
        <v>886.88599999999997</v>
      </c>
      <c r="BN11" s="305">
        <v>888.57550000000003</v>
      </c>
      <c r="BO11" s="305">
        <v>890.17380000000003</v>
      </c>
      <c r="BP11" s="305">
        <v>891.77279999999996</v>
      </c>
      <c r="BQ11" s="305">
        <v>893.28099999999995</v>
      </c>
      <c r="BR11" s="305">
        <v>894.94960000000003</v>
      </c>
      <c r="BS11" s="305">
        <v>896.68740000000003</v>
      </c>
      <c r="BT11" s="305">
        <v>898.49429999999995</v>
      </c>
      <c r="BU11" s="305">
        <v>900.37030000000004</v>
      </c>
      <c r="BV11" s="305">
        <v>902.31539999999995</v>
      </c>
    </row>
    <row r="12" spans="1:74" ht="11.1" customHeight="1" x14ac:dyDescent="0.2">
      <c r="A12" s="148" t="s">
        <v>690</v>
      </c>
      <c r="B12" s="204" t="s">
        <v>437</v>
      </c>
      <c r="C12" s="232">
        <v>2251.5201040000002</v>
      </c>
      <c r="D12" s="232">
        <v>2258.7971748999998</v>
      </c>
      <c r="E12" s="232">
        <v>2265.8482302000002</v>
      </c>
      <c r="F12" s="232">
        <v>2274.7210611999999</v>
      </c>
      <c r="G12" s="232">
        <v>2279.7842420000002</v>
      </c>
      <c r="H12" s="232">
        <v>2283.0855637</v>
      </c>
      <c r="I12" s="232">
        <v>2281.8535883999998</v>
      </c>
      <c r="J12" s="232">
        <v>2283.7097706999998</v>
      </c>
      <c r="K12" s="232">
        <v>2285.8826726000002</v>
      </c>
      <c r="L12" s="232">
        <v>2287.4129099000002</v>
      </c>
      <c r="M12" s="232">
        <v>2290.9387891000001</v>
      </c>
      <c r="N12" s="232">
        <v>2295.5009258999999</v>
      </c>
      <c r="O12" s="232">
        <v>2302.3942869000002</v>
      </c>
      <c r="P12" s="232">
        <v>2308.0577143</v>
      </c>
      <c r="Q12" s="232">
        <v>2313.7861745</v>
      </c>
      <c r="R12" s="232">
        <v>2318.5257934000001</v>
      </c>
      <c r="S12" s="232">
        <v>2325.1747252</v>
      </c>
      <c r="T12" s="232">
        <v>2332.6790955000001</v>
      </c>
      <c r="U12" s="232">
        <v>2343.4524425</v>
      </c>
      <c r="V12" s="232">
        <v>2350.8575365000002</v>
      </c>
      <c r="W12" s="232">
        <v>2357.3079155999999</v>
      </c>
      <c r="X12" s="232">
        <v>2369.0740354</v>
      </c>
      <c r="Y12" s="232">
        <v>2368.9121429000002</v>
      </c>
      <c r="Z12" s="232">
        <v>2363.0926936999999</v>
      </c>
      <c r="AA12" s="232">
        <v>2371.3908556000001</v>
      </c>
      <c r="AB12" s="232">
        <v>2339.4249172</v>
      </c>
      <c r="AC12" s="232">
        <v>2286.9700462000001</v>
      </c>
      <c r="AD12" s="232">
        <v>2129.1893485999999</v>
      </c>
      <c r="AE12" s="232">
        <v>2099.3842832</v>
      </c>
      <c r="AF12" s="232">
        <v>2112.7179559000001</v>
      </c>
      <c r="AG12" s="232">
        <v>2247.4185077000002</v>
      </c>
      <c r="AH12" s="232">
        <v>2288.3585509</v>
      </c>
      <c r="AI12" s="232">
        <v>2313.7662264999999</v>
      </c>
      <c r="AJ12" s="232">
        <v>2304.5210324</v>
      </c>
      <c r="AK12" s="232">
        <v>2313.2043494</v>
      </c>
      <c r="AL12" s="232">
        <v>2320.6956753999998</v>
      </c>
      <c r="AM12" s="232">
        <v>2323.2653894999999</v>
      </c>
      <c r="AN12" s="232">
        <v>2331.1699490999999</v>
      </c>
      <c r="AO12" s="232">
        <v>2340.6797333</v>
      </c>
      <c r="AP12" s="232">
        <v>2356.6266171000002</v>
      </c>
      <c r="AQ12" s="232">
        <v>2365.7229441999998</v>
      </c>
      <c r="AR12" s="232">
        <v>2372.8005896</v>
      </c>
      <c r="AS12" s="232">
        <v>2370.1954476000001</v>
      </c>
      <c r="AT12" s="232">
        <v>2378.9838089</v>
      </c>
      <c r="AU12" s="232">
        <v>2391.5015678</v>
      </c>
      <c r="AV12" s="232">
        <v>2417.9658144</v>
      </c>
      <c r="AW12" s="232">
        <v>2430.2795510000001</v>
      </c>
      <c r="AX12" s="232">
        <v>2438.6598677000002</v>
      </c>
      <c r="AY12" s="232">
        <v>2435.7279190999998</v>
      </c>
      <c r="AZ12" s="232">
        <v>2441.7755299</v>
      </c>
      <c r="BA12" s="305">
        <v>2449.424</v>
      </c>
      <c r="BB12" s="305">
        <v>2461.6559999999999</v>
      </c>
      <c r="BC12" s="305">
        <v>2470.268</v>
      </c>
      <c r="BD12" s="305">
        <v>2478.2449999999999</v>
      </c>
      <c r="BE12" s="305">
        <v>2485.13</v>
      </c>
      <c r="BF12" s="305">
        <v>2492.174</v>
      </c>
      <c r="BG12" s="305">
        <v>2498.9229999999998</v>
      </c>
      <c r="BH12" s="305">
        <v>2504.7069999999999</v>
      </c>
      <c r="BI12" s="305">
        <v>2511.3670000000002</v>
      </c>
      <c r="BJ12" s="305">
        <v>2518.2330000000002</v>
      </c>
      <c r="BK12" s="305">
        <v>2525.623</v>
      </c>
      <c r="BL12" s="305">
        <v>2532.6660000000002</v>
      </c>
      <c r="BM12" s="305">
        <v>2539.6790000000001</v>
      </c>
      <c r="BN12" s="305">
        <v>2546.6990000000001</v>
      </c>
      <c r="BO12" s="305">
        <v>2553.623</v>
      </c>
      <c r="BP12" s="305">
        <v>2560.489</v>
      </c>
      <c r="BQ12" s="305">
        <v>2567.0709999999999</v>
      </c>
      <c r="BR12" s="305">
        <v>2573.9899999999998</v>
      </c>
      <c r="BS12" s="305">
        <v>2581.0210000000002</v>
      </c>
      <c r="BT12" s="305">
        <v>2588.1619999999998</v>
      </c>
      <c r="BU12" s="305">
        <v>2595.415</v>
      </c>
      <c r="BV12" s="305">
        <v>2602.7800000000002</v>
      </c>
    </row>
    <row r="13" spans="1:74" ht="11.1" customHeight="1" x14ac:dyDescent="0.2">
      <c r="A13" s="148" t="s">
        <v>691</v>
      </c>
      <c r="B13" s="204" t="s">
        <v>438</v>
      </c>
      <c r="C13" s="232">
        <v>1203.1997604999999</v>
      </c>
      <c r="D13" s="232">
        <v>1209.2413799999999</v>
      </c>
      <c r="E13" s="232">
        <v>1213.5314682000001</v>
      </c>
      <c r="F13" s="232">
        <v>1214.4467990999999</v>
      </c>
      <c r="G13" s="232">
        <v>1216.4512446000001</v>
      </c>
      <c r="H13" s="232">
        <v>1217.9215786</v>
      </c>
      <c r="I13" s="232">
        <v>1218.2310567</v>
      </c>
      <c r="J13" s="232">
        <v>1219.1032259999999</v>
      </c>
      <c r="K13" s="232">
        <v>1219.9113420000001</v>
      </c>
      <c r="L13" s="232">
        <v>1216.4760878</v>
      </c>
      <c r="M13" s="232">
        <v>1220.2905851999999</v>
      </c>
      <c r="N13" s="232">
        <v>1227.1755171</v>
      </c>
      <c r="O13" s="232">
        <v>1244.2520110999999</v>
      </c>
      <c r="P13" s="232">
        <v>1251.9369663</v>
      </c>
      <c r="Q13" s="232">
        <v>1257.3515103</v>
      </c>
      <c r="R13" s="232">
        <v>1258.119455</v>
      </c>
      <c r="S13" s="232">
        <v>1260.7753177</v>
      </c>
      <c r="T13" s="232">
        <v>1262.9429101999999</v>
      </c>
      <c r="U13" s="232">
        <v>1264.0520916</v>
      </c>
      <c r="V13" s="232">
        <v>1265.6707495999999</v>
      </c>
      <c r="W13" s="232">
        <v>1267.2287432000001</v>
      </c>
      <c r="X13" s="232">
        <v>1268.2149922999999</v>
      </c>
      <c r="Y13" s="232">
        <v>1270.0349673000001</v>
      </c>
      <c r="Z13" s="232">
        <v>1272.1775878999999</v>
      </c>
      <c r="AA13" s="232">
        <v>1294.4678171</v>
      </c>
      <c r="AB13" s="232">
        <v>1282.387007</v>
      </c>
      <c r="AC13" s="232">
        <v>1255.7601204</v>
      </c>
      <c r="AD13" s="232">
        <v>1164.2754769000001</v>
      </c>
      <c r="AE13" s="232">
        <v>1146.2901976999999</v>
      </c>
      <c r="AF13" s="232">
        <v>1151.4926022</v>
      </c>
      <c r="AG13" s="232">
        <v>1221.7516098000001</v>
      </c>
      <c r="AH13" s="232">
        <v>1241.9276924999999</v>
      </c>
      <c r="AI13" s="232">
        <v>1253.8897697</v>
      </c>
      <c r="AJ13" s="232">
        <v>1246.2693406000001</v>
      </c>
      <c r="AK13" s="232">
        <v>1250.3297821000001</v>
      </c>
      <c r="AL13" s="232">
        <v>1254.7025934999999</v>
      </c>
      <c r="AM13" s="232">
        <v>1258.9394751</v>
      </c>
      <c r="AN13" s="232">
        <v>1264.2732510000001</v>
      </c>
      <c r="AO13" s="232">
        <v>1270.2556216</v>
      </c>
      <c r="AP13" s="232">
        <v>1279.7444149999999</v>
      </c>
      <c r="AQ13" s="232">
        <v>1284.8806038</v>
      </c>
      <c r="AR13" s="232">
        <v>1288.5220162000001</v>
      </c>
      <c r="AS13" s="232">
        <v>1286.3208529999999</v>
      </c>
      <c r="AT13" s="232">
        <v>1290.2335619999999</v>
      </c>
      <c r="AU13" s="232">
        <v>1295.9123439</v>
      </c>
      <c r="AV13" s="232">
        <v>1308.1364286</v>
      </c>
      <c r="AW13" s="232">
        <v>1313.7629340999999</v>
      </c>
      <c r="AX13" s="232">
        <v>1317.5710902999999</v>
      </c>
      <c r="AY13" s="232">
        <v>1316.0346023</v>
      </c>
      <c r="AZ13" s="232">
        <v>1318.8507807999999</v>
      </c>
      <c r="BA13" s="305">
        <v>1322.4929999999999</v>
      </c>
      <c r="BB13" s="305">
        <v>1328.633</v>
      </c>
      <c r="BC13" s="305">
        <v>1332.675</v>
      </c>
      <c r="BD13" s="305">
        <v>1336.2909999999999</v>
      </c>
      <c r="BE13" s="305">
        <v>1338.769</v>
      </c>
      <c r="BF13" s="305">
        <v>1342.0640000000001</v>
      </c>
      <c r="BG13" s="305">
        <v>1345.4649999999999</v>
      </c>
      <c r="BH13" s="305">
        <v>1349.174</v>
      </c>
      <c r="BI13" s="305">
        <v>1352.636</v>
      </c>
      <c r="BJ13" s="305">
        <v>1356.0540000000001</v>
      </c>
      <c r="BK13" s="305">
        <v>1359.0640000000001</v>
      </c>
      <c r="BL13" s="305">
        <v>1362.664</v>
      </c>
      <c r="BM13" s="305">
        <v>1366.491</v>
      </c>
      <c r="BN13" s="305">
        <v>1370.854</v>
      </c>
      <c r="BO13" s="305">
        <v>1374.905</v>
      </c>
      <c r="BP13" s="305">
        <v>1378.952</v>
      </c>
      <c r="BQ13" s="305">
        <v>1382.8430000000001</v>
      </c>
      <c r="BR13" s="305">
        <v>1386.998</v>
      </c>
      <c r="BS13" s="305">
        <v>1391.2650000000001</v>
      </c>
      <c r="BT13" s="305">
        <v>1395.643</v>
      </c>
      <c r="BU13" s="305">
        <v>1400.133</v>
      </c>
      <c r="BV13" s="305">
        <v>1404.7339999999999</v>
      </c>
    </row>
    <row r="14" spans="1:74" ht="11.1" customHeight="1" x14ac:dyDescent="0.2">
      <c r="A14" s="148" t="s">
        <v>692</v>
      </c>
      <c r="B14" s="204" t="s">
        <v>439</v>
      </c>
      <c r="C14" s="232">
        <v>3449.2958997999999</v>
      </c>
      <c r="D14" s="232">
        <v>3463.7508647</v>
      </c>
      <c r="E14" s="232">
        <v>3477.0629502000002</v>
      </c>
      <c r="F14" s="232">
        <v>3489.2837804000001</v>
      </c>
      <c r="G14" s="232">
        <v>3500.2713892000002</v>
      </c>
      <c r="H14" s="232">
        <v>3510.0774007</v>
      </c>
      <c r="I14" s="232">
        <v>3518.8634006000002</v>
      </c>
      <c r="J14" s="232">
        <v>3526.1850281000002</v>
      </c>
      <c r="K14" s="232">
        <v>3532.2038689000001</v>
      </c>
      <c r="L14" s="232">
        <v>3530.8517849999998</v>
      </c>
      <c r="M14" s="232">
        <v>3538.8161562</v>
      </c>
      <c r="N14" s="232">
        <v>3550.0288442999999</v>
      </c>
      <c r="O14" s="232">
        <v>3569.5498711</v>
      </c>
      <c r="P14" s="232">
        <v>3583.4641769</v>
      </c>
      <c r="Q14" s="232">
        <v>3596.8317833999999</v>
      </c>
      <c r="R14" s="232">
        <v>3611.1865846999999</v>
      </c>
      <c r="S14" s="232">
        <v>3622.3103721000002</v>
      </c>
      <c r="T14" s="232">
        <v>3631.7370397999998</v>
      </c>
      <c r="U14" s="232">
        <v>3638.8231807000002</v>
      </c>
      <c r="V14" s="232">
        <v>3645.3381638999999</v>
      </c>
      <c r="W14" s="232">
        <v>3650.6385826000001</v>
      </c>
      <c r="X14" s="232">
        <v>3656.7765623</v>
      </c>
      <c r="Y14" s="232">
        <v>3658.1087576</v>
      </c>
      <c r="Z14" s="232">
        <v>3656.6872942</v>
      </c>
      <c r="AA14" s="232">
        <v>3694.9570582000001</v>
      </c>
      <c r="AB14" s="232">
        <v>3656.1946128</v>
      </c>
      <c r="AC14" s="232">
        <v>3582.8448438999999</v>
      </c>
      <c r="AD14" s="232">
        <v>3344.1916541999999</v>
      </c>
      <c r="AE14" s="232">
        <v>3299.7043119</v>
      </c>
      <c r="AF14" s="232">
        <v>3318.6667194000001</v>
      </c>
      <c r="AG14" s="232">
        <v>3520.0309965000001</v>
      </c>
      <c r="AH14" s="232">
        <v>3576.6788139999999</v>
      </c>
      <c r="AI14" s="232">
        <v>3607.5622916000002</v>
      </c>
      <c r="AJ14" s="232">
        <v>3567.0531930000002</v>
      </c>
      <c r="AK14" s="232">
        <v>3580.6291679999999</v>
      </c>
      <c r="AL14" s="232">
        <v>3602.6619802</v>
      </c>
      <c r="AM14" s="232">
        <v>3647.4273330999999</v>
      </c>
      <c r="AN14" s="232">
        <v>3675.6670423</v>
      </c>
      <c r="AO14" s="232">
        <v>3701.6568111000001</v>
      </c>
      <c r="AP14" s="232">
        <v>3728.8841117000002</v>
      </c>
      <c r="AQ14" s="232">
        <v>3747.7583958</v>
      </c>
      <c r="AR14" s="232">
        <v>3761.7671355000002</v>
      </c>
      <c r="AS14" s="232">
        <v>3758.6957000000002</v>
      </c>
      <c r="AT14" s="232">
        <v>3772.1343241</v>
      </c>
      <c r="AU14" s="232">
        <v>3789.8683768999999</v>
      </c>
      <c r="AV14" s="232">
        <v>3825.4565474000001</v>
      </c>
      <c r="AW14" s="232">
        <v>3841.6124411000001</v>
      </c>
      <c r="AX14" s="232">
        <v>3851.8947471000001</v>
      </c>
      <c r="AY14" s="232">
        <v>3844.825934</v>
      </c>
      <c r="AZ14" s="232">
        <v>3851.9692126999998</v>
      </c>
      <c r="BA14" s="305">
        <v>3861.8470000000002</v>
      </c>
      <c r="BB14" s="305">
        <v>3880.1260000000002</v>
      </c>
      <c r="BC14" s="305">
        <v>3891.223</v>
      </c>
      <c r="BD14" s="305">
        <v>3900.8040000000001</v>
      </c>
      <c r="BE14" s="305">
        <v>3906.4259999999999</v>
      </c>
      <c r="BF14" s="305">
        <v>3914.808</v>
      </c>
      <c r="BG14" s="305">
        <v>3923.5070000000001</v>
      </c>
      <c r="BH14" s="305">
        <v>3933.5039999999999</v>
      </c>
      <c r="BI14" s="305">
        <v>3942.0990000000002</v>
      </c>
      <c r="BJ14" s="305">
        <v>3950.2759999999998</v>
      </c>
      <c r="BK14" s="305">
        <v>3957.1460000000002</v>
      </c>
      <c r="BL14" s="305">
        <v>3965.1480000000001</v>
      </c>
      <c r="BM14" s="305">
        <v>3973.395</v>
      </c>
      <c r="BN14" s="305">
        <v>3981.991</v>
      </c>
      <c r="BO14" s="305">
        <v>3990.6489999999999</v>
      </c>
      <c r="BP14" s="305">
        <v>3999.473</v>
      </c>
      <c r="BQ14" s="305">
        <v>4008.29</v>
      </c>
      <c r="BR14" s="305">
        <v>4017.576</v>
      </c>
      <c r="BS14" s="305">
        <v>4027.1590000000001</v>
      </c>
      <c r="BT14" s="305">
        <v>4037.038</v>
      </c>
      <c r="BU14" s="305">
        <v>4047.2130000000002</v>
      </c>
      <c r="BV14" s="305">
        <v>4057.6849999999999</v>
      </c>
    </row>
    <row r="15" spans="1:74" ht="11.1" customHeight="1" x14ac:dyDescent="0.2">
      <c r="A15" s="148"/>
      <c r="B15" s="165" t="s">
        <v>1379</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693</v>
      </c>
      <c r="B16" s="204" t="s">
        <v>432</v>
      </c>
      <c r="C16" s="250">
        <v>100.10910219</v>
      </c>
      <c r="D16" s="250">
        <v>100.1036543</v>
      </c>
      <c r="E16" s="250">
        <v>100.17577439</v>
      </c>
      <c r="F16" s="250">
        <v>100.46767251</v>
      </c>
      <c r="G16" s="250">
        <v>100.58827103</v>
      </c>
      <c r="H16" s="250">
        <v>100.67978001</v>
      </c>
      <c r="I16" s="250">
        <v>100.85255805</v>
      </c>
      <c r="J16" s="250">
        <v>100.80311896000001</v>
      </c>
      <c r="K16" s="250">
        <v>100.64182135999999</v>
      </c>
      <c r="L16" s="250">
        <v>100.23669975999999</v>
      </c>
      <c r="M16" s="250">
        <v>99.950659262000002</v>
      </c>
      <c r="N16" s="250">
        <v>99.651734375000004</v>
      </c>
      <c r="O16" s="250">
        <v>99.303757274999995</v>
      </c>
      <c r="P16" s="250">
        <v>99.006189477000007</v>
      </c>
      <c r="Q16" s="250">
        <v>98.722863157999996</v>
      </c>
      <c r="R16" s="250">
        <v>98.372350244000003</v>
      </c>
      <c r="S16" s="250">
        <v>98.178577938000004</v>
      </c>
      <c r="T16" s="250">
        <v>98.060118165999995</v>
      </c>
      <c r="U16" s="250">
        <v>98.167530259000003</v>
      </c>
      <c r="V16" s="250">
        <v>98.086776059000002</v>
      </c>
      <c r="W16" s="250">
        <v>97.968414897000002</v>
      </c>
      <c r="X16" s="250">
        <v>97.909030760999997</v>
      </c>
      <c r="Y16" s="250">
        <v>97.643017682000007</v>
      </c>
      <c r="Z16" s="250">
        <v>97.266959649</v>
      </c>
      <c r="AA16" s="250">
        <v>98.422070472000001</v>
      </c>
      <c r="AB16" s="250">
        <v>96.595012171999997</v>
      </c>
      <c r="AC16" s="250">
        <v>93.426998558999998</v>
      </c>
      <c r="AD16" s="250">
        <v>83.789887256</v>
      </c>
      <c r="AE16" s="250">
        <v>81.786069800000007</v>
      </c>
      <c r="AF16" s="250">
        <v>82.287403814000001</v>
      </c>
      <c r="AG16" s="250">
        <v>89.530212880999997</v>
      </c>
      <c r="AH16" s="250">
        <v>91.864607147000001</v>
      </c>
      <c r="AI16" s="250">
        <v>93.526910194999999</v>
      </c>
      <c r="AJ16" s="250">
        <v>93.995105793999997</v>
      </c>
      <c r="AK16" s="250">
        <v>94.704738579999997</v>
      </c>
      <c r="AL16" s="250">
        <v>95.133792322000005</v>
      </c>
      <c r="AM16" s="250">
        <v>94.767971750000001</v>
      </c>
      <c r="AN16" s="250">
        <v>95.021588855999994</v>
      </c>
      <c r="AO16" s="250">
        <v>95.380348370999997</v>
      </c>
      <c r="AP16" s="250">
        <v>95.990429868999996</v>
      </c>
      <c r="AQ16" s="250">
        <v>96.449839518000005</v>
      </c>
      <c r="AR16" s="250">
        <v>96.904756894000002</v>
      </c>
      <c r="AS16" s="250">
        <v>98.181002751999998</v>
      </c>
      <c r="AT16" s="250">
        <v>98.007570013999995</v>
      </c>
      <c r="AU16" s="250">
        <v>97.210279434</v>
      </c>
      <c r="AV16" s="250">
        <v>94.212955601000004</v>
      </c>
      <c r="AW16" s="250">
        <v>93.350080899999995</v>
      </c>
      <c r="AX16" s="250">
        <v>93.045479920000005</v>
      </c>
      <c r="AY16" s="250">
        <v>93.932560960000004</v>
      </c>
      <c r="AZ16" s="250">
        <v>94.269451193999998</v>
      </c>
      <c r="BA16" s="316">
        <v>94.68956</v>
      </c>
      <c r="BB16" s="316">
        <v>95.407660000000007</v>
      </c>
      <c r="BC16" s="316">
        <v>95.833119999999994</v>
      </c>
      <c r="BD16" s="316">
        <v>96.180719999999994</v>
      </c>
      <c r="BE16" s="316">
        <v>96.33511</v>
      </c>
      <c r="BF16" s="316">
        <v>96.613500000000002</v>
      </c>
      <c r="BG16" s="316">
        <v>96.900549999999996</v>
      </c>
      <c r="BH16" s="316">
        <v>97.228369999999998</v>
      </c>
      <c r="BI16" s="316">
        <v>97.508629999999997</v>
      </c>
      <c r="BJ16" s="316">
        <v>97.773439999999994</v>
      </c>
      <c r="BK16" s="316">
        <v>97.989419999999996</v>
      </c>
      <c r="BL16" s="316">
        <v>98.248410000000007</v>
      </c>
      <c r="BM16" s="316">
        <v>98.517020000000002</v>
      </c>
      <c r="BN16" s="316">
        <v>98.834860000000006</v>
      </c>
      <c r="BO16" s="316">
        <v>99.092979999999997</v>
      </c>
      <c r="BP16" s="316">
        <v>99.331000000000003</v>
      </c>
      <c r="BQ16" s="316">
        <v>99.527929999999998</v>
      </c>
      <c r="BR16" s="316">
        <v>99.741489999999999</v>
      </c>
      <c r="BS16" s="316">
        <v>99.950689999999994</v>
      </c>
      <c r="BT16" s="316">
        <v>100.1555</v>
      </c>
      <c r="BU16" s="316">
        <v>100.35599999999999</v>
      </c>
      <c r="BV16" s="316">
        <v>100.5521</v>
      </c>
    </row>
    <row r="17" spans="1:74" ht="11.1" customHeight="1" x14ac:dyDescent="0.2">
      <c r="A17" s="148" t="s">
        <v>694</v>
      </c>
      <c r="B17" s="204" t="s">
        <v>465</v>
      </c>
      <c r="C17" s="250">
        <v>99.876288435999996</v>
      </c>
      <c r="D17" s="250">
        <v>99.859313349000004</v>
      </c>
      <c r="E17" s="250">
        <v>99.919065883000002</v>
      </c>
      <c r="F17" s="250">
        <v>100.16389327</v>
      </c>
      <c r="G17" s="250">
        <v>100.29584062000001</v>
      </c>
      <c r="H17" s="250">
        <v>100.42325517</v>
      </c>
      <c r="I17" s="250">
        <v>100.71030081000001</v>
      </c>
      <c r="J17" s="250">
        <v>100.70552683</v>
      </c>
      <c r="K17" s="250">
        <v>100.57309712999999</v>
      </c>
      <c r="L17" s="250">
        <v>100.24013017999999</v>
      </c>
      <c r="M17" s="250">
        <v>99.907050171999998</v>
      </c>
      <c r="N17" s="250">
        <v>99.500975582999999</v>
      </c>
      <c r="O17" s="250">
        <v>98.852603856000002</v>
      </c>
      <c r="P17" s="250">
        <v>98.427517022999993</v>
      </c>
      <c r="Q17" s="250">
        <v>98.056412527000006</v>
      </c>
      <c r="R17" s="250">
        <v>97.727412670999996</v>
      </c>
      <c r="S17" s="250">
        <v>97.473181122</v>
      </c>
      <c r="T17" s="250">
        <v>97.281840183</v>
      </c>
      <c r="U17" s="250">
        <v>97.281576427999994</v>
      </c>
      <c r="V17" s="250">
        <v>97.119876775999998</v>
      </c>
      <c r="W17" s="250">
        <v>96.924927804000006</v>
      </c>
      <c r="X17" s="250">
        <v>96.757763029000003</v>
      </c>
      <c r="Y17" s="250">
        <v>96.450540274999994</v>
      </c>
      <c r="Z17" s="250">
        <v>96.064293059999997</v>
      </c>
      <c r="AA17" s="250">
        <v>97.630311485999997</v>
      </c>
      <c r="AB17" s="250">
        <v>95.562547773999995</v>
      </c>
      <c r="AC17" s="250">
        <v>91.892292024</v>
      </c>
      <c r="AD17" s="250">
        <v>80.553641137</v>
      </c>
      <c r="AE17" s="250">
        <v>78.227828638999995</v>
      </c>
      <c r="AF17" s="250">
        <v>78.848951428999996</v>
      </c>
      <c r="AG17" s="250">
        <v>87.545692567000003</v>
      </c>
      <c r="AH17" s="250">
        <v>90.214173638999995</v>
      </c>
      <c r="AI17" s="250">
        <v>91.983077703000006</v>
      </c>
      <c r="AJ17" s="250">
        <v>91.970902468000006</v>
      </c>
      <c r="AK17" s="250">
        <v>92.601779238000006</v>
      </c>
      <c r="AL17" s="250">
        <v>92.994205719999997</v>
      </c>
      <c r="AM17" s="250">
        <v>92.696354162000006</v>
      </c>
      <c r="AN17" s="250">
        <v>92.950750885000005</v>
      </c>
      <c r="AO17" s="250">
        <v>93.305568136000005</v>
      </c>
      <c r="AP17" s="250">
        <v>93.889818606000006</v>
      </c>
      <c r="AQ17" s="250">
        <v>94.348717393000001</v>
      </c>
      <c r="AR17" s="250">
        <v>94.811277191000002</v>
      </c>
      <c r="AS17" s="250">
        <v>96.054208536999994</v>
      </c>
      <c r="AT17" s="250">
        <v>95.941557447999998</v>
      </c>
      <c r="AU17" s="250">
        <v>95.250034463000006</v>
      </c>
      <c r="AV17" s="250">
        <v>92.499704348999998</v>
      </c>
      <c r="AW17" s="250">
        <v>91.760388999</v>
      </c>
      <c r="AX17" s="250">
        <v>91.552153180000005</v>
      </c>
      <c r="AY17" s="250">
        <v>92.489243595999994</v>
      </c>
      <c r="AZ17" s="250">
        <v>92.882481807999994</v>
      </c>
      <c r="BA17" s="316">
        <v>93.346109999999996</v>
      </c>
      <c r="BB17" s="316">
        <v>94.087760000000003</v>
      </c>
      <c r="BC17" s="316">
        <v>94.536469999999994</v>
      </c>
      <c r="BD17" s="316">
        <v>94.899850000000001</v>
      </c>
      <c r="BE17" s="316">
        <v>95.074280000000002</v>
      </c>
      <c r="BF17" s="316">
        <v>95.344750000000005</v>
      </c>
      <c r="BG17" s="316">
        <v>95.607619999999997</v>
      </c>
      <c r="BH17" s="316">
        <v>95.846869999999996</v>
      </c>
      <c r="BI17" s="316">
        <v>96.106589999999997</v>
      </c>
      <c r="BJ17" s="316">
        <v>96.370750000000001</v>
      </c>
      <c r="BK17" s="316">
        <v>96.67013</v>
      </c>
      <c r="BL17" s="316">
        <v>96.920090000000002</v>
      </c>
      <c r="BM17" s="316">
        <v>97.151399999999995</v>
      </c>
      <c r="BN17" s="316">
        <v>97.345160000000007</v>
      </c>
      <c r="BO17" s="316">
        <v>97.553359999999998</v>
      </c>
      <c r="BP17" s="316">
        <v>97.757109999999997</v>
      </c>
      <c r="BQ17" s="316">
        <v>97.955479999999994</v>
      </c>
      <c r="BR17" s="316">
        <v>98.150989999999993</v>
      </c>
      <c r="BS17" s="316">
        <v>98.34272</v>
      </c>
      <c r="BT17" s="316">
        <v>98.530680000000004</v>
      </c>
      <c r="BU17" s="316">
        <v>98.714860000000002</v>
      </c>
      <c r="BV17" s="316">
        <v>98.895269999999996</v>
      </c>
    </row>
    <row r="18" spans="1:74" ht="11.1" customHeight="1" x14ac:dyDescent="0.2">
      <c r="A18" s="148" t="s">
        <v>695</v>
      </c>
      <c r="B18" s="204" t="s">
        <v>433</v>
      </c>
      <c r="C18" s="250">
        <v>100.83798081</v>
      </c>
      <c r="D18" s="250">
        <v>100.95343681999999</v>
      </c>
      <c r="E18" s="250">
        <v>101.10999812999999</v>
      </c>
      <c r="F18" s="250">
        <v>101.40983059</v>
      </c>
      <c r="G18" s="250">
        <v>101.57197812</v>
      </c>
      <c r="H18" s="250">
        <v>101.69860656</v>
      </c>
      <c r="I18" s="250">
        <v>101.87685424</v>
      </c>
      <c r="J18" s="250">
        <v>101.86709077</v>
      </c>
      <c r="K18" s="250">
        <v>101.75645446</v>
      </c>
      <c r="L18" s="250">
        <v>101.52166304000001</v>
      </c>
      <c r="M18" s="250">
        <v>101.22674278</v>
      </c>
      <c r="N18" s="250">
        <v>100.84841139</v>
      </c>
      <c r="O18" s="250">
        <v>100.24189862</v>
      </c>
      <c r="P18" s="250">
        <v>99.805322670999999</v>
      </c>
      <c r="Q18" s="250">
        <v>99.393913287000004</v>
      </c>
      <c r="R18" s="250">
        <v>98.935296781999995</v>
      </c>
      <c r="S18" s="250">
        <v>98.628500791999997</v>
      </c>
      <c r="T18" s="250">
        <v>98.401151631000005</v>
      </c>
      <c r="U18" s="250">
        <v>98.439632568999997</v>
      </c>
      <c r="V18" s="250">
        <v>98.231389613999994</v>
      </c>
      <c r="W18" s="250">
        <v>97.962806036000003</v>
      </c>
      <c r="X18" s="250">
        <v>97.605223921999993</v>
      </c>
      <c r="Y18" s="250">
        <v>97.237452533999999</v>
      </c>
      <c r="Z18" s="250">
        <v>96.830833956999996</v>
      </c>
      <c r="AA18" s="250">
        <v>98.644346943000002</v>
      </c>
      <c r="AB18" s="250">
        <v>96.465799927000006</v>
      </c>
      <c r="AC18" s="250">
        <v>92.554171659000005</v>
      </c>
      <c r="AD18" s="250">
        <v>80.182295031999999</v>
      </c>
      <c r="AE18" s="250">
        <v>77.84987959</v>
      </c>
      <c r="AF18" s="250">
        <v>78.829758226999999</v>
      </c>
      <c r="AG18" s="250">
        <v>89.071669971999995</v>
      </c>
      <c r="AH18" s="250">
        <v>92.213832492999998</v>
      </c>
      <c r="AI18" s="250">
        <v>94.205984818000005</v>
      </c>
      <c r="AJ18" s="250">
        <v>93.787354880999999</v>
      </c>
      <c r="AK18" s="250">
        <v>94.425065867000001</v>
      </c>
      <c r="AL18" s="250">
        <v>94.858345709000005</v>
      </c>
      <c r="AM18" s="250">
        <v>94.805947286000006</v>
      </c>
      <c r="AN18" s="250">
        <v>95.041300178</v>
      </c>
      <c r="AO18" s="250">
        <v>95.283157265</v>
      </c>
      <c r="AP18" s="250">
        <v>95.501032304000006</v>
      </c>
      <c r="AQ18" s="250">
        <v>95.778762463000007</v>
      </c>
      <c r="AR18" s="250">
        <v>96.085861499000004</v>
      </c>
      <c r="AS18" s="250">
        <v>96.106055832999999</v>
      </c>
      <c r="AT18" s="250">
        <v>96.709097807000006</v>
      </c>
      <c r="AU18" s="250">
        <v>97.578713843000003</v>
      </c>
      <c r="AV18" s="250">
        <v>99.413913108000003</v>
      </c>
      <c r="AW18" s="250">
        <v>100.29242039</v>
      </c>
      <c r="AX18" s="250">
        <v>100.91324486000001</v>
      </c>
      <c r="AY18" s="250">
        <v>100.81132942000001</v>
      </c>
      <c r="AZ18" s="250">
        <v>101.26558107</v>
      </c>
      <c r="BA18" s="316">
        <v>101.8109</v>
      </c>
      <c r="BB18" s="316">
        <v>102.69159999999999</v>
      </c>
      <c r="BC18" s="316">
        <v>103.236</v>
      </c>
      <c r="BD18" s="316">
        <v>103.6885</v>
      </c>
      <c r="BE18" s="316">
        <v>103.89490000000001</v>
      </c>
      <c r="BF18" s="316">
        <v>104.2787</v>
      </c>
      <c r="BG18" s="316">
        <v>104.68600000000001</v>
      </c>
      <c r="BH18" s="316">
        <v>105.2051</v>
      </c>
      <c r="BI18" s="316">
        <v>105.59310000000001</v>
      </c>
      <c r="BJ18" s="316">
        <v>105.93819999999999</v>
      </c>
      <c r="BK18" s="316">
        <v>106.1558</v>
      </c>
      <c r="BL18" s="316">
        <v>106.4789</v>
      </c>
      <c r="BM18" s="316">
        <v>106.82259999999999</v>
      </c>
      <c r="BN18" s="316">
        <v>107.26519999999999</v>
      </c>
      <c r="BO18" s="316">
        <v>107.5917</v>
      </c>
      <c r="BP18" s="316">
        <v>107.8802</v>
      </c>
      <c r="BQ18" s="316">
        <v>108.07380000000001</v>
      </c>
      <c r="BR18" s="316">
        <v>108.3292</v>
      </c>
      <c r="BS18" s="316">
        <v>108.58929999999999</v>
      </c>
      <c r="BT18" s="316">
        <v>108.85429999999999</v>
      </c>
      <c r="BU18" s="316">
        <v>109.1241</v>
      </c>
      <c r="BV18" s="316">
        <v>109.39870000000001</v>
      </c>
    </row>
    <row r="19" spans="1:74" ht="11.1" customHeight="1" x14ac:dyDescent="0.2">
      <c r="A19" s="148" t="s">
        <v>696</v>
      </c>
      <c r="B19" s="204" t="s">
        <v>434</v>
      </c>
      <c r="C19" s="250">
        <v>100.65689706000001</v>
      </c>
      <c r="D19" s="250">
        <v>100.76505933</v>
      </c>
      <c r="E19" s="250">
        <v>100.95914474999999</v>
      </c>
      <c r="F19" s="250">
        <v>101.38501891999999</v>
      </c>
      <c r="G19" s="250">
        <v>101.64155148</v>
      </c>
      <c r="H19" s="250">
        <v>101.87460803</v>
      </c>
      <c r="I19" s="250">
        <v>102.21238328</v>
      </c>
      <c r="J19" s="250">
        <v>102.30234174</v>
      </c>
      <c r="K19" s="250">
        <v>102.27267811999999</v>
      </c>
      <c r="L19" s="250">
        <v>102.06791199</v>
      </c>
      <c r="M19" s="250">
        <v>101.84061456000001</v>
      </c>
      <c r="N19" s="250">
        <v>101.53530538</v>
      </c>
      <c r="O19" s="250">
        <v>100.98678442000001</v>
      </c>
      <c r="P19" s="250">
        <v>100.64935179</v>
      </c>
      <c r="Q19" s="250">
        <v>100.35780746</v>
      </c>
      <c r="R19" s="250">
        <v>100.0765372</v>
      </c>
      <c r="S19" s="250">
        <v>99.903480107999997</v>
      </c>
      <c r="T19" s="250">
        <v>99.803021960999999</v>
      </c>
      <c r="U19" s="250">
        <v>99.933509857000004</v>
      </c>
      <c r="V19" s="250">
        <v>99.859489284999995</v>
      </c>
      <c r="W19" s="250">
        <v>99.739307338000003</v>
      </c>
      <c r="X19" s="250">
        <v>99.637980442</v>
      </c>
      <c r="Y19" s="250">
        <v>99.376713430999999</v>
      </c>
      <c r="Z19" s="250">
        <v>99.020522726999999</v>
      </c>
      <c r="AA19" s="250">
        <v>100.02070052000001</v>
      </c>
      <c r="AB19" s="250">
        <v>98.386193293000005</v>
      </c>
      <c r="AC19" s="250">
        <v>95.568293230999998</v>
      </c>
      <c r="AD19" s="250">
        <v>86.918209137000005</v>
      </c>
      <c r="AE19" s="250">
        <v>85.220116806999997</v>
      </c>
      <c r="AF19" s="250">
        <v>85.825225040999996</v>
      </c>
      <c r="AG19" s="250">
        <v>92.737472589999996</v>
      </c>
      <c r="AH19" s="250">
        <v>94.946027893999997</v>
      </c>
      <c r="AI19" s="250">
        <v>96.454829700999994</v>
      </c>
      <c r="AJ19" s="250">
        <v>96.556516540000004</v>
      </c>
      <c r="AK19" s="250">
        <v>97.196332458000001</v>
      </c>
      <c r="AL19" s="250">
        <v>97.666915983999999</v>
      </c>
      <c r="AM19" s="250">
        <v>97.695438245000005</v>
      </c>
      <c r="AN19" s="250">
        <v>98.032178638999994</v>
      </c>
      <c r="AO19" s="250">
        <v>98.404308294000003</v>
      </c>
      <c r="AP19" s="250">
        <v>98.804658422000003</v>
      </c>
      <c r="AQ19" s="250">
        <v>99.252943191</v>
      </c>
      <c r="AR19" s="250">
        <v>99.741993812000004</v>
      </c>
      <c r="AS19" s="250">
        <v>100.52270248000001</v>
      </c>
      <c r="AT19" s="250">
        <v>100.90511566000001</v>
      </c>
      <c r="AU19" s="250">
        <v>101.14012554999999</v>
      </c>
      <c r="AV19" s="250">
        <v>100.9140452</v>
      </c>
      <c r="AW19" s="250">
        <v>101.08951372999999</v>
      </c>
      <c r="AX19" s="250">
        <v>101.35284417</v>
      </c>
      <c r="AY19" s="250">
        <v>101.76758909</v>
      </c>
      <c r="AZ19" s="250">
        <v>102.15897897000001</v>
      </c>
      <c r="BA19" s="316">
        <v>102.59059999999999</v>
      </c>
      <c r="BB19" s="316">
        <v>103.18170000000001</v>
      </c>
      <c r="BC19" s="316">
        <v>103.60420000000001</v>
      </c>
      <c r="BD19" s="316">
        <v>103.9774</v>
      </c>
      <c r="BE19" s="316">
        <v>104.2559</v>
      </c>
      <c r="BF19" s="316">
        <v>104.5646</v>
      </c>
      <c r="BG19" s="316">
        <v>104.85809999999999</v>
      </c>
      <c r="BH19" s="316">
        <v>105.1253</v>
      </c>
      <c r="BI19" s="316">
        <v>105.3967</v>
      </c>
      <c r="BJ19" s="316">
        <v>105.6611</v>
      </c>
      <c r="BK19" s="316">
        <v>105.8991</v>
      </c>
      <c r="BL19" s="316">
        <v>106.1644</v>
      </c>
      <c r="BM19" s="316">
        <v>106.43729999999999</v>
      </c>
      <c r="BN19" s="316">
        <v>106.7496</v>
      </c>
      <c r="BO19" s="316">
        <v>107.0142</v>
      </c>
      <c r="BP19" s="316">
        <v>107.2628</v>
      </c>
      <c r="BQ19" s="316">
        <v>107.4616</v>
      </c>
      <c r="BR19" s="316">
        <v>107.7034</v>
      </c>
      <c r="BS19" s="316">
        <v>107.95440000000001</v>
      </c>
      <c r="BT19" s="316">
        <v>108.21469999999999</v>
      </c>
      <c r="BU19" s="316">
        <v>108.4842</v>
      </c>
      <c r="BV19" s="316">
        <v>108.7629</v>
      </c>
    </row>
    <row r="20" spans="1:74" ht="11.1" customHeight="1" x14ac:dyDescent="0.2">
      <c r="A20" s="148" t="s">
        <v>697</v>
      </c>
      <c r="B20" s="204" t="s">
        <v>435</v>
      </c>
      <c r="C20" s="250">
        <v>100.66939123</v>
      </c>
      <c r="D20" s="250">
        <v>100.81593491</v>
      </c>
      <c r="E20" s="250">
        <v>101.03773859</v>
      </c>
      <c r="F20" s="250">
        <v>101.46300977</v>
      </c>
      <c r="G20" s="250">
        <v>101.73917785</v>
      </c>
      <c r="H20" s="250">
        <v>101.99445031</v>
      </c>
      <c r="I20" s="250">
        <v>102.37773850000001</v>
      </c>
      <c r="J20" s="250">
        <v>102.47953622</v>
      </c>
      <c r="K20" s="250">
        <v>102.44875483</v>
      </c>
      <c r="L20" s="250">
        <v>102.18981977999999</v>
      </c>
      <c r="M20" s="250">
        <v>101.96556104</v>
      </c>
      <c r="N20" s="250">
        <v>101.68040406</v>
      </c>
      <c r="O20" s="250">
        <v>101.19121002</v>
      </c>
      <c r="P20" s="250">
        <v>100.89161072</v>
      </c>
      <c r="Q20" s="250">
        <v>100.63846732</v>
      </c>
      <c r="R20" s="250">
        <v>100.40639713</v>
      </c>
      <c r="S20" s="250">
        <v>100.26520254</v>
      </c>
      <c r="T20" s="250">
        <v>100.18950087</v>
      </c>
      <c r="U20" s="250">
        <v>100.30139896999999</v>
      </c>
      <c r="V20" s="250">
        <v>100.26510297999999</v>
      </c>
      <c r="W20" s="250">
        <v>100.20271975999999</v>
      </c>
      <c r="X20" s="250">
        <v>100.24645275</v>
      </c>
      <c r="Y20" s="250">
        <v>100.0327425</v>
      </c>
      <c r="Z20" s="250">
        <v>99.693792449</v>
      </c>
      <c r="AA20" s="250">
        <v>100.75382181000001</v>
      </c>
      <c r="AB20" s="250">
        <v>99.021227744000001</v>
      </c>
      <c r="AC20" s="250">
        <v>96.020229463000007</v>
      </c>
      <c r="AD20" s="250">
        <v>86.761759204000001</v>
      </c>
      <c r="AE20" s="250">
        <v>84.965753319000001</v>
      </c>
      <c r="AF20" s="250">
        <v>85.643144043000007</v>
      </c>
      <c r="AG20" s="250">
        <v>93.031315862</v>
      </c>
      <c r="AH20" s="250">
        <v>95.477461441000003</v>
      </c>
      <c r="AI20" s="250">
        <v>97.218965267000002</v>
      </c>
      <c r="AJ20" s="250">
        <v>97.699425153999996</v>
      </c>
      <c r="AK20" s="250">
        <v>98.448947109000002</v>
      </c>
      <c r="AL20" s="250">
        <v>98.911128947999998</v>
      </c>
      <c r="AM20" s="250">
        <v>98.571509184000007</v>
      </c>
      <c r="AN20" s="250">
        <v>98.844856906999993</v>
      </c>
      <c r="AO20" s="250">
        <v>99.216710629999994</v>
      </c>
      <c r="AP20" s="250">
        <v>99.892232190000001</v>
      </c>
      <c r="AQ20" s="250">
        <v>100.30722652999999</v>
      </c>
      <c r="AR20" s="250">
        <v>100.6668555</v>
      </c>
      <c r="AS20" s="250">
        <v>100.31188269</v>
      </c>
      <c r="AT20" s="250">
        <v>101.0552082</v>
      </c>
      <c r="AU20" s="250">
        <v>102.23759564</v>
      </c>
      <c r="AV20" s="250">
        <v>105.01735742</v>
      </c>
      <c r="AW20" s="250">
        <v>106.20913441</v>
      </c>
      <c r="AX20" s="250">
        <v>106.97123901000001</v>
      </c>
      <c r="AY20" s="250">
        <v>106.61931688999999</v>
      </c>
      <c r="AZ20" s="250">
        <v>107.03534247</v>
      </c>
      <c r="BA20" s="316">
        <v>107.535</v>
      </c>
      <c r="BB20" s="316">
        <v>108.34529999999999</v>
      </c>
      <c r="BC20" s="316">
        <v>108.84180000000001</v>
      </c>
      <c r="BD20" s="316">
        <v>109.25149999999999</v>
      </c>
      <c r="BE20" s="316">
        <v>109.4692</v>
      </c>
      <c r="BF20" s="316">
        <v>109.78449999999999</v>
      </c>
      <c r="BG20" s="316">
        <v>110.092</v>
      </c>
      <c r="BH20" s="316">
        <v>110.3977</v>
      </c>
      <c r="BI20" s="316">
        <v>110.6853</v>
      </c>
      <c r="BJ20" s="316">
        <v>110.9605</v>
      </c>
      <c r="BK20" s="316">
        <v>111.1927</v>
      </c>
      <c r="BL20" s="316">
        <v>111.4667</v>
      </c>
      <c r="BM20" s="316">
        <v>111.7517</v>
      </c>
      <c r="BN20" s="316">
        <v>112.0843</v>
      </c>
      <c r="BO20" s="316">
        <v>112.36369999999999</v>
      </c>
      <c r="BP20" s="316">
        <v>112.62649999999999</v>
      </c>
      <c r="BQ20" s="316">
        <v>112.8428</v>
      </c>
      <c r="BR20" s="316">
        <v>113.0951</v>
      </c>
      <c r="BS20" s="316">
        <v>113.35339999999999</v>
      </c>
      <c r="BT20" s="316">
        <v>113.6178</v>
      </c>
      <c r="BU20" s="316">
        <v>113.8882</v>
      </c>
      <c r="BV20" s="316">
        <v>114.1645</v>
      </c>
    </row>
    <row r="21" spans="1:74" ht="11.1" customHeight="1" x14ac:dyDescent="0.2">
      <c r="A21" s="148" t="s">
        <v>698</v>
      </c>
      <c r="B21" s="204" t="s">
        <v>436</v>
      </c>
      <c r="C21" s="250">
        <v>100.07159867999999</v>
      </c>
      <c r="D21" s="250">
        <v>100.07333454</v>
      </c>
      <c r="E21" s="250">
        <v>100.13196146999999</v>
      </c>
      <c r="F21" s="250">
        <v>100.30064507</v>
      </c>
      <c r="G21" s="250">
        <v>100.43317991000001</v>
      </c>
      <c r="H21" s="250">
        <v>100.58273161</v>
      </c>
      <c r="I21" s="250">
        <v>100.93755348000001</v>
      </c>
      <c r="J21" s="250">
        <v>100.9799489</v>
      </c>
      <c r="K21" s="250">
        <v>100.89817118000001</v>
      </c>
      <c r="L21" s="250">
        <v>100.60528171999999</v>
      </c>
      <c r="M21" s="250">
        <v>100.3403617</v>
      </c>
      <c r="N21" s="250">
        <v>100.01647251999999</v>
      </c>
      <c r="O21" s="250">
        <v>99.521489646999996</v>
      </c>
      <c r="P21" s="250">
        <v>99.163755511000005</v>
      </c>
      <c r="Q21" s="250">
        <v>98.831145590999995</v>
      </c>
      <c r="R21" s="250">
        <v>98.410655587999997</v>
      </c>
      <c r="S21" s="250">
        <v>98.213047328000002</v>
      </c>
      <c r="T21" s="250">
        <v>98.125316509000001</v>
      </c>
      <c r="U21" s="250">
        <v>98.378350502000004</v>
      </c>
      <c r="V21" s="250">
        <v>98.337209041999998</v>
      </c>
      <c r="W21" s="250">
        <v>98.232779497999999</v>
      </c>
      <c r="X21" s="250">
        <v>98.081006607000006</v>
      </c>
      <c r="Y21" s="250">
        <v>97.838042341000005</v>
      </c>
      <c r="Z21" s="250">
        <v>97.519831436999993</v>
      </c>
      <c r="AA21" s="250">
        <v>99.324092625999995</v>
      </c>
      <c r="AB21" s="250">
        <v>97.207099396999993</v>
      </c>
      <c r="AC21" s="250">
        <v>93.366570482</v>
      </c>
      <c r="AD21" s="250">
        <v>81.010627960999997</v>
      </c>
      <c r="AE21" s="250">
        <v>78.816936111000004</v>
      </c>
      <c r="AF21" s="250">
        <v>79.993617013000005</v>
      </c>
      <c r="AG21" s="250">
        <v>90.589962181999994</v>
      </c>
      <c r="AH21" s="250">
        <v>93.970419953000004</v>
      </c>
      <c r="AI21" s="250">
        <v>96.184281841000001</v>
      </c>
      <c r="AJ21" s="250">
        <v>95.977532858999993</v>
      </c>
      <c r="AK21" s="250">
        <v>96.798714220999997</v>
      </c>
      <c r="AL21" s="250">
        <v>97.393810939999995</v>
      </c>
      <c r="AM21" s="250">
        <v>97.459576283000004</v>
      </c>
      <c r="AN21" s="250">
        <v>97.829938764000005</v>
      </c>
      <c r="AO21" s="250">
        <v>98.201651651999995</v>
      </c>
      <c r="AP21" s="250">
        <v>98.595023357000002</v>
      </c>
      <c r="AQ21" s="250">
        <v>98.954205748999996</v>
      </c>
      <c r="AR21" s="250">
        <v>99.299507239999997</v>
      </c>
      <c r="AS21" s="250">
        <v>98.838304395999998</v>
      </c>
      <c r="AT21" s="250">
        <v>99.750311656999997</v>
      </c>
      <c r="AU21" s="250">
        <v>101.24290559000001</v>
      </c>
      <c r="AV21" s="250">
        <v>104.91066681</v>
      </c>
      <c r="AW21" s="250">
        <v>106.36849863</v>
      </c>
      <c r="AX21" s="250">
        <v>107.21098164999999</v>
      </c>
      <c r="AY21" s="250">
        <v>106.49031008999999</v>
      </c>
      <c r="AZ21" s="250">
        <v>106.81294988000001</v>
      </c>
      <c r="BA21" s="316">
        <v>107.2311</v>
      </c>
      <c r="BB21" s="316">
        <v>107.99209999999999</v>
      </c>
      <c r="BC21" s="316">
        <v>108.4157</v>
      </c>
      <c r="BD21" s="316">
        <v>108.74939999999999</v>
      </c>
      <c r="BE21" s="316">
        <v>108.8428</v>
      </c>
      <c r="BF21" s="316">
        <v>109.1092</v>
      </c>
      <c r="BG21" s="316">
        <v>109.3982</v>
      </c>
      <c r="BH21" s="316">
        <v>109.7854</v>
      </c>
      <c r="BI21" s="316">
        <v>110.06319999999999</v>
      </c>
      <c r="BJ21" s="316">
        <v>110.307</v>
      </c>
      <c r="BK21" s="316">
        <v>110.4329</v>
      </c>
      <c r="BL21" s="316">
        <v>110.6717</v>
      </c>
      <c r="BM21" s="316">
        <v>110.9396</v>
      </c>
      <c r="BN21" s="316">
        <v>111.2974</v>
      </c>
      <c r="BO21" s="316">
        <v>111.5774</v>
      </c>
      <c r="BP21" s="316">
        <v>111.84059999999999</v>
      </c>
      <c r="BQ21" s="316">
        <v>112.0557</v>
      </c>
      <c r="BR21" s="316">
        <v>112.30880000000001</v>
      </c>
      <c r="BS21" s="316">
        <v>112.56870000000001</v>
      </c>
      <c r="BT21" s="316">
        <v>112.8353</v>
      </c>
      <c r="BU21" s="316">
        <v>113.1087</v>
      </c>
      <c r="BV21" s="316">
        <v>113.3888</v>
      </c>
    </row>
    <row r="22" spans="1:74" ht="11.1" customHeight="1" x14ac:dyDescent="0.2">
      <c r="A22" s="148" t="s">
        <v>699</v>
      </c>
      <c r="B22" s="204" t="s">
        <v>437</v>
      </c>
      <c r="C22" s="250">
        <v>100.94482772000001</v>
      </c>
      <c r="D22" s="250">
        <v>101.11433108</v>
      </c>
      <c r="E22" s="250">
        <v>101.39756163</v>
      </c>
      <c r="F22" s="250">
        <v>101.97781909</v>
      </c>
      <c r="G22" s="250">
        <v>102.3510292</v>
      </c>
      <c r="H22" s="250">
        <v>102.70049168</v>
      </c>
      <c r="I22" s="250">
        <v>103.16083856</v>
      </c>
      <c r="J22" s="250">
        <v>103.3618318</v>
      </c>
      <c r="K22" s="250">
        <v>103.4381034</v>
      </c>
      <c r="L22" s="250">
        <v>103.34124466</v>
      </c>
      <c r="M22" s="250">
        <v>103.20437952</v>
      </c>
      <c r="N22" s="250">
        <v>102.97909928999999</v>
      </c>
      <c r="O22" s="250">
        <v>102.46938488000001</v>
      </c>
      <c r="P22" s="250">
        <v>102.21428874</v>
      </c>
      <c r="Q22" s="250">
        <v>102.01779178</v>
      </c>
      <c r="R22" s="250">
        <v>101.87267221</v>
      </c>
      <c r="S22" s="250">
        <v>101.79879</v>
      </c>
      <c r="T22" s="250">
        <v>101.78892333</v>
      </c>
      <c r="U22" s="250">
        <v>102.01386239</v>
      </c>
      <c r="V22" s="250">
        <v>102.00393418</v>
      </c>
      <c r="W22" s="250">
        <v>101.92992889</v>
      </c>
      <c r="X22" s="250">
        <v>101.84981069</v>
      </c>
      <c r="Y22" s="250">
        <v>101.60417807</v>
      </c>
      <c r="Z22" s="250">
        <v>101.25099523</v>
      </c>
      <c r="AA22" s="250">
        <v>102.11471284</v>
      </c>
      <c r="AB22" s="250">
        <v>100.55309153</v>
      </c>
      <c r="AC22" s="250">
        <v>97.890581991999994</v>
      </c>
      <c r="AD22" s="250">
        <v>89.978550456999997</v>
      </c>
      <c r="AE22" s="250">
        <v>88.225739759999996</v>
      </c>
      <c r="AF22" s="250">
        <v>88.483516143000003</v>
      </c>
      <c r="AG22" s="250">
        <v>94.111751087000002</v>
      </c>
      <c r="AH22" s="250">
        <v>95.870798020999999</v>
      </c>
      <c r="AI22" s="250">
        <v>97.120528425000003</v>
      </c>
      <c r="AJ22" s="250">
        <v>97.377589396000005</v>
      </c>
      <c r="AK22" s="250">
        <v>97.971201418000007</v>
      </c>
      <c r="AL22" s="250">
        <v>98.418011589000002</v>
      </c>
      <c r="AM22" s="250">
        <v>98.418185933000004</v>
      </c>
      <c r="AN22" s="250">
        <v>98.796267880000002</v>
      </c>
      <c r="AO22" s="250">
        <v>99.252423456000002</v>
      </c>
      <c r="AP22" s="250">
        <v>99.996656032999994</v>
      </c>
      <c r="AQ22" s="250">
        <v>100.45145633999999</v>
      </c>
      <c r="AR22" s="250">
        <v>100.82682775000001</v>
      </c>
      <c r="AS22" s="250">
        <v>101.99377552</v>
      </c>
      <c r="AT22" s="250">
        <v>101.55703518</v>
      </c>
      <c r="AU22" s="250">
        <v>100.38761198</v>
      </c>
      <c r="AV22" s="250">
        <v>96.479668821999994</v>
      </c>
      <c r="AW22" s="250">
        <v>95.349257766999997</v>
      </c>
      <c r="AX22" s="250">
        <v>94.990541702000002</v>
      </c>
      <c r="AY22" s="250">
        <v>96.360064726999994</v>
      </c>
      <c r="AZ22" s="250">
        <v>96.827330564999997</v>
      </c>
      <c r="BA22" s="316">
        <v>97.348879999999994</v>
      </c>
      <c r="BB22" s="316">
        <v>98.11721</v>
      </c>
      <c r="BC22" s="316">
        <v>98.602969999999999</v>
      </c>
      <c r="BD22" s="316">
        <v>98.998649999999998</v>
      </c>
      <c r="BE22" s="316">
        <v>99.178100000000001</v>
      </c>
      <c r="BF22" s="316">
        <v>99.488240000000005</v>
      </c>
      <c r="BG22" s="316">
        <v>99.802930000000003</v>
      </c>
      <c r="BH22" s="316">
        <v>100.1555</v>
      </c>
      <c r="BI22" s="316">
        <v>100.4543</v>
      </c>
      <c r="BJ22" s="316">
        <v>100.73260000000001</v>
      </c>
      <c r="BK22" s="316">
        <v>100.9315</v>
      </c>
      <c r="BL22" s="316">
        <v>101.2132</v>
      </c>
      <c r="BM22" s="316">
        <v>101.5187</v>
      </c>
      <c r="BN22" s="316">
        <v>101.90309999999999</v>
      </c>
      <c r="BO22" s="316">
        <v>102.2148</v>
      </c>
      <c r="BP22" s="316">
        <v>102.509</v>
      </c>
      <c r="BQ22" s="316">
        <v>102.7704</v>
      </c>
      <c r="BR22" s="316">
        <v>103.041</v>
      </c>
      <c r="BS22" s="316">
        <v>103.30549999999999</v>
      </c>
      <c r="BT22" s="316">
        <v>103.5638</v>
      </c>
      <c r="BU22" s="316">
        <v>103.81610000000001</v>
      </c>
      <c r="BV22" s="316">
        <v>104.06229999999999</v>
      </c>
    </row>
    <row r="23" spans="1:74" ht="11.1" customHeight="1" x14ac:dyDescent="0.2">
      <c r="A23" s="148" t="s">
        <v>700</v>
      </c>
      <c r="B23" s="204" t="s">
        <v>438</v>
      </c>
      <c r="C23" s="250">
        <v>101.8336955</v>
      </c>
      <c r="D23" s="250">
        <v>102.10223877999999</v>
      </c>
      <c r="E23" s="250">
        <v>102.43043854</v>
      </c>
      <c r="F23" s="250">
        <v>102.88421429</v>
      </c>
      <c r="G23" s="250">
        <v>103.28228738</v>
      </c>
      <c r="H23" s="250">
        <v>103.69057732</v>
      </c>
      <c r="I23" s="250">
        <v>104.29481060000001</v>
      </c>
      <c r="J23" s="250">
        <v>104.58423937000001</v>
      </c>
      <c r="K23" s="250">
        <v>104.74459012</v>
      </c>
      <c r="L23" s="250">
        <v>104.70916179</v>
      </c>
      <c r="M23" s="250">
        <v>104.66138229000001</v>
      </c>
      <c r="N23" s="250">
        <v>104.53455056</v>
      </c>
      <c r="O23" s="250">
        <v>104.20759192</v>
      </c>
      <c r="P23" s="250">
        <v>104.01346176</v>
      </c>
      <c r="Q23" s="250">
        <v>103.83108539</v>
      </c>
      <c r="R23" s="250">
        <v>103.53696366</v>
      </c>
      <c r="S23" s="250">
        <v>103.47071922000001</v>
      </c>
      <c r="T23" s="250">
        <v>103.50885294</v>
      </c>
      <c r="U23" s="250">
        <v>103.85244889000001</v>
      </c>
      <c r="V23" s="250">
        <v>103.94852582999999</v>
      </c>
      <c r="W23" s="250">
        <v>103.99816786</v>
      </c>
      <c r="X23" s="250">
        <v>104.11139487</v>
      </c>
      <c r="Y23" s="250">
        <v>103.98565214</v>
      </c>
      <c r="Z23" s="250">
        <v>103.73095956</v>
      </c>
      <c r="AA23" s="250">
        <v>104.57433089</v>
      </c>
      <c r="AB23" s="250">
        <v>103.14147832</v>
      </c>
      <c r="AC23" s="250">
        <v>100.6594156</v>
      </c>
      <c r="AD23" s="250">
        <v>92.815236091000003</v>
      </c>
      <c r="AE23" s="250">
        <v>91.469433056</v>
      </c>
      <c r="AF23" s="250">
        <v>92.309099852000003</v>
      </c>
      <c r="AG23" s="250">
        <v>99.184919340999997</v>
      </c>
      <c r="AH23" s="250">
        <v>101.50751366</v>
      </c>
      <c r="AI23" s="250">
        <v>103.12756566</v>
      </c>
      <c r="AJ23" s="250">
        <v>103.33653329000001</v>
      </c>
      <c r="AK23" s="250">
        <v>104.08290719999999</v>
      </c>
      <c r="AL23" s="250">
        <v>104.65814535</v>
      </c>
      <c r="AM23" s="250">
        <v>104.66939078999999</v>
      </c>
      <c r="AN23" s="250">
        <v>105.19700011</v>
      </c>
      <c r="AO23" s="250">
        <v>105.84811637999999</v>
      </c>
      <c r="AP23" s="250">
        <v>107.06102475</v>
      </c>
      <c r="AQ23" s="250">
        <v>107.63044101</v>
      </c>
      <c r="AR23" s="250">
        <v>107.99465034000001</v>
      </c>
      <c r="AS23" s="250">
        <v>106.93654178</v>
      </c>
      <c r="AT23" s="250">
        <v>107.80317044</v>
      </c>
      <c r="AU23" s="250">
        <v>109.37742538000001</v>
      </c>
      <c r="AV23" s="250">
        <v>113.4729274</v>
      </c>
      <c r="AW23" s="250">
        <v>115.10221928</v>
      </c>
      <c r="AX23" s="250">
        <v>116.07892184000001</v>
      </c>
      <c r="AY23" s="250">
        <v>115.41382532</v>
      </c>
      <c r="AZ23" s="250">
        <v>115.82725655</v>
      </c>
      <c r="BA23" s="316">
        <v>116.33</v>
      </c>
      <c r="BB23" s="316">
        <v>117.15560000000001</v>
      </c>
      <c r="BC23" s="316">
        <v>117.6618</v>
      </c>
      <c r="BD23" s="316">
        <v>118.0822</v>
      </c>
      <c r="BE23" s="316">
        <v>118.2942</v>
      </c>
      <c r="BF23" s="316">
        <v>118.6348</v>
      </c>
      <c r="BG23" s="316">
        <v>118.98139999999999</v>
      </c>
      <c r="BH23" s="316">
        <v>119.3642</v>
      </c>
      <c r="BI23" s="316">
        <v>119.7003</v>
      </c>
      <c r="BJ23" s="316">
        <v>120.0197</v>
      </c>
      <c r="BK23" s="316">
        <v>120.27419999999999</v>
      </c>
      <c r="BL23" s="316">
        <v>120.59690000000001</v>
      </c>
      <c r="BM23" s="316">
        <v>120.9393</v>
      </c>
      <c r="BN23" s="316">
        <v>121.35850000000001</v>
      </c>
      <c r="BO23" s="316">
        <v>121.6978</v>
      </c>
      <c r="BP23" s="316">
        <v>122.0141</v>
      </c>
      <c r="BQ23" s="316">
        <v>122.2662</v>
      </c>
      <c r="BR23" s="316">
        <v>122.5675</v>
      </c>
      <c r="BS23" s="316">
        <v>122.8767</v>
      </c>
      <c r="BT23" s="316">
        <v>123.1939</v>
      </c>
      <c r="BU23" s="316">
        <v>123.51900000000001</v>
      </c>
      <c r="BV23" s="316">
        <v>123.85209999999999</v>
      </c>
    </row>
    <row r="24" spans="1:74" ht="11.1" customHeight="1" x14ac:dyDescent="0.2">
      <c r="A24" s="148" t="s">
        <v>701</v>
      </c>
      <c r="B24" s="204" t="s">
        <v>439</v>
      </c>
      <c r="C24" s="250">
        <v>100.184217</v>
      </c>
      <c r="D24" s="250">
        <v>100.20084909000001</v>
      </c>
      <c r="E24" s="250">
        <v>100.27987397</v>
      </c>
      <c r="F24" s="250">
        <v>100.50864955999999</v>
      </c>
      <c r="G24" s="250">
        <v>100.64694160000001</v>
      </c>
      <c r="H24" s="250">
        <v>100.78210798000001</v>
      </c>
      <c r="I24" s="250">
        <v>101.07007824</v>
      </c>
      <c r="J24" s="250">
        <v>101.08204619999999</v>
      </c>
      <c r="K24" s="250">
        <v>100.97394138</v>
      </c>
      <c r="L24" s="250">
        <v>100.69233666</v>
      </c>
      <c r="M24" s="250">
        <v>100.38415661000001</v>
      </c>
      <c r="N24" s="250">
        <v>99.995974125000004</v>
      </c>
      <c r="O24" s="250">
        <v>99.321491797999997</v>
      </c>
      <c r="P24" s="250">
        <v>98.928027470999993</v>
      </c>
      <c r="Q24" s="250">
        <v>98.609283747000006</v>
      </c>
      <c r="R24" s="250">
        <v>98.381254691999999</v>
      </c>
      <c r="S24" s="250">
        <v>98.199956627000006</v>
      </c>
      <c r="T24" s="250">
        <v>98.081383618000004</v>
      </c>
      <c r="U24" s="250">
        <v>98.116785329999999</v>
      </c>
      <c r="V24" s="250">
        <v>98.055225182000001</v>
      </c>
      <c r="W24" s="250">
        <v>97.987952840000005</v>
      </c>
      <c r="X24" s="250">
        <v>98.088020326999995</v>
      </c>
      <c r="Y24" s="250">
        <v>97.879534579999998</v>
      </c>
      <c r="Z24" s="250">
        <v>97.535547622999999</v>
      </c>
      <c r="AA24" s="250">
        <v>98.494578031000003</v>
      </c>
      <c r="AB24" s="250">
        <v>96.800699719999997</v>
      </c>
      <c r="AC24" s="250">
        <v>93.892431266000003</v>
      </c>
      <c r="AD24" s="250">
        <v>85.196112537000005</v>
      </c>
      <c r="AE24" s="250">
        <v>83.289308895000005</v>
      </c>
      <c r="AF24" s="250">
        <v>83.598360208000003</v>
      </c>
      <c r="AG24" s="250">
        <v>89.947959893999993</v>
      </c>
      <c r="AH24" s="250">
        <v>91.820201053999995</v>
      </c>
      <c r="AI24" s="250">
        <v>93.039777106000003</v>
      </c>
      <c r="AJ24" s="250">
        <v>92.963184208000001</v>
      </c>
      <c r="AK24" s="250">
        <v>93.360057922999999</v>
      </c>
      <c r="AL24" s="250">
        <v>93.586894411000003</v>
      </c>
      <c r="AM24" s="250">
        <v>93.264541129999998</v>
      </c>
      <c r="AN24" s="250">
        <v>93.435667569000003</v>
      </c>
      <c r="AO24" s="250">
        <v>93.721121185000001</v>
      </c>
      <c r="AP24" s="250">
        <v>94.375895067000002</v>
      </c>
      <c r="AQ24" s="250">
        <v>94.698758225000006</v>
      </c>
      <c r="AR24" s="250">
        <v>94.944703744999998</v>
      </c>
      <c r="AS24" s="250">
        <v>94.891118183000003</v>
      </c>
      <c r="AT24" s="250">
        <v>95.150188514000007</v>
      </c>
      <c r="AU24" s="250">
        <v>95.499301291999998</v>
      </c>
      <c r="AV24" s="250">
        <v>96.074919182000002</v>
      </c>
      <c r="AW24" s="250">
        <v>96.501769856999999</v>
      </c>
      <c r="AX24" s="250">
        <v>96.916315982</v>
      </c>
      <c r="AY24" s="250">
        <v>97.195055736</v>
      </c>
      <c r="AZ24" s="250">
        <v>97.677619125999996</v>
      </c>
      <c r="BA24" s="316">
        <v>98.240499999999997</v>
      </c>
      <c r="BB24" s="316">
        <v>99.11148</v>
      </c>
      <c r="BC24" s="316">
        <v>99.664180000000002</v>
      </c>
      <c r="BD24" s="316">
        <v>100.1264</v>
      </c>
      <c r="BE24" s="316">
        <v>100.372</v>
      </c>
      <c r="BF24" s="316">
        <v>100.7478</v>
      </c>
      <c r="BG24" s="316">
        <v>101.1275</v>
      </c>
      <c r="BH24" s="316">
        <v>101.5128</v>
      </c>
      <c r="BI24" s="316">
        <v>101.8994</v>
      </c>
      <c r="BJ24" s="316">
        <v>102.2889</v>
      </c>
      <c r="BK24" s="316">
        <v>102.736</v>
      </c>
      <c r="BL24" s="316">
        <v>103.09</v>
      </c>
      <c r="BM24" s="316">
        <v>103.40560000000001</v>
      </c>
      <c r="BN24" s="316">
        <v>103.6413</v>
      </c>
      <c r="BO24" s="316">
        <v>103.9115</v>
      </c>
      <c r="BP24" s="316">
        <v>104.1746</v>
      </c>
      <c r="BQ24" s="316">
        <v>104.4212</v>
      </c>
      <c r="BR24" s="316">
        <v>104.6773</v>
      </c>
      <c r="BS24" s="316">
        <v>104.93340000000001</v>
      </c>
      <c r="BT24" s="316">
        <v>105.1896</v>
      </c>
      <c r="BU24" s="316">
        <v>105.4457</v>
      </c>
      <c r="BV24" s="316">
        <v>105.702</v>
      </c>
    </row>
    <row r="25" spans="1:74" ht="11.1" customHeight="1" x14ac:dyDescent="0.2">
      <c r="A25" s="148"/>
      <c r="B25" s="165" t="s">
        <v>1382</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702</v>
      </c>
      <c r="B26" s="204" t="s">
        <v>432</v>
      </c>
      <c r="C26" s="232">
        <v>865.43353108999997</v>
      </c>
      <c r="D26" s="232">
        <v>867.10160901999996</v>
      </c>
      <c r="E26" s="232">
        <v>868.99891190000005</v>
      </c>
      <c r="F26" s="232">
        <v>871.10105181999995</v>
      </c>
      <c r="G26" s="232">
        <v>873.47509550999996</v>
      </c>
      <c r="H26" s="232">
        <v>876.09665505999999</v>
      </c>
      <c r="I26" s="232">
        <v>880.09694778000005</v>
      </c>
      <c r="J26" s="232">
        <v>882.36512608999999</v>
      </c>
      <c r="K26" s="232">
        <v>884.03240728000003</v>
      </c>
      <c r="L26" s="232">
        <v>882.94809707000002</v>
      </c>
      <c r="M26" s="232">
        <v>885.02660476999995</v>
      </c>
      <c r="N26" s="232">
        <v>888.11723606999999</v>
      </c>
      <c r="O26" s="232">
        <v>895.68548839000005</v>
      </c>
      <c r="P26" s="232">
        <v>898.20124384999997</v>
      </c>
      <c r="Q26" s="232">
        <v>899.12999984999999</v>
      </c>
      <c r="R26" s="232">
        <v>896.15629851000006</v>
      </c>
      <c r="S26" s="232">
        <v>895.64764901000001</v>
      </c>
      <c r="T26" s="232">
        <v>895.28859346000002</v>
      </c>
      <c r="U26" s="232">
        <v>894.62609210999995</v>
      </c>
      <c r="V26" s="232">
        <v>894.90600429000006</v>
      </c>
      <c r="W26" s="232">
        <v>895.67529022999997</v>
      </c>
      <c r="X26" s="232">
        <v>897.99741732999996</v>
      </c>
      <c r="Y26" s="232">
        <v>898.94785029000002</v>
      </c>
      <c r="Z26" s="232">
        <v>899.59005649000005</v>
      </c>
      <c r="AA26" s="232">
        <v>888.14609268000004</v>
      </c>
      <c r="AB26" s="232">
        <v>897.00530280999999</v>
      </c>
      <c r="AC26" s="232">
        <v>914.38974360999998</v>
      </c>
      <c r="AD26" s="232">
        <v>970.02454688</v>
      </c>
      <c r="AE26" s="232">
        <v>982.16560019999997</v>
      </c>
      <c r="AF26" s="232">
        <v>980.53803536999999</v>
      </c>
      <c r="AG26" s="232">
        <v>940.97479611999995</v>
      </c>
      <c r="AH26" s="232">
        <v>929.93528716000003</v>
      </c>
      <c r="AI26" s="232">
        <v>923.25245222000001</v>
      </c>
      <c r="AJ26" s="232">
        <v>914.97037541999998</v>
      </c>
      <c r="AK26" s="232">
        <v>921.46782547999999</v>
      </c>
      <c r="AL26" s="232">
        <v>936.78888649999999</v>
      </c>
      <c r="AM26" s="232">
        <v>990.81551589000003</v>
      </c>
      <c r="AN26" s="232">
        <v>1001.3723308</v>
      </c>
      <c r="AO26" s="232">
        <v>998.34128854000005</v>
      </c>
      <c r="AP26" s="232">
        <v>957.65132517999996</v>
      </c>
      <c r="AQ26" s="232">
        <v>945.49786675999997</v>
      </c>
      <c r="AR26" s="232">
        <v>937.80984925999996</v>
      </c>
      <c r="AS26" s="232">
        <v>940.62798983000005</v>
      </c>
      <c r="AT26" s="232">
        <v>937.34031631000005</v>
      </c>
      <c r="AU26" s="232">
        <v>933.98754583000004</v>
      </c>
      <c r="AV26" s="232">
        <v>929.68803448999995</v>
      </c>
      <c r="AW26" s="232">
        <v>926.86630306999996</v>
      </c>
      <c r="AX26" s="232">
        <v>924.64070763999996</v>
      </c>
      <c r="AY26" s="232">
        <v>921.51721930999997</v>
      </c>
      <c r="AZ26" s="232">
        <v>921.60441752999998</v>
      </c>
      <c r="BA26" s="305">
        <v>923.40830000000005</v>
      </c>
      <c r="BB26" s="305">
        <v>929.49950000000001</v>
      </c>
      <c r="BC26" s="305">
        <v>932.80859999999996</v>
      </c>
      <c r="BD26" s="305">
        <v>935.90639999999996</v>
      </c>
      <c r="BE26" s="305">
        <v>938.93079999999998</v>
      </c>
      <c r="BF26" s="305">
        <v>941.50220000000002</v>
      </c>
      <c r="BG26" s="305">
        <v>943.75879999999995</v>
      </c>
      <c r="BH26" s="305">
        <v>945.04700000000003</v>
      </c>
      <c r="BI26" s="305">
        <v>947.16380000000004</v>
      </c>
      <c r="BJ26" s="305">
        <v>949.45569999999998</v>
      </c>
      <c r="BK26" s="305">
        <v>952.37009999999998</v>
      </c>
      <c r="BL26" s="305">
        <v>954.67679999999996</v>
      </c>
      <c r="BM26" s="305">
        <v>956.82320000000004</v>
      </c>
      <c r="BN26" s="305">
        <v>958.50559999999996</v>
      </c>
      <c r="BO26" s="305">
        <v>960.55889999999999</v>
      </c>
      <c r="BP26" s="305">
        <v>962.67949999999996</v>
      </c>
      <c r="BQ26" s="305">
        <v>964.94619999999998</v>
      </c>
      <c r="BR26" s="305">
        <v>967.14239999999995</v>
      </c>
      <c r="BS26" s="305">
        <v>969.34699999999998</v>
      </c>
      <c r="BT26" s="305">
        <v>971.5598</v>
      </c>
      <c r="BU26" s="305">
        <v>973.78099999999995</v>
      </c>
      <c r="BV26" s="305">
        <v>976.0104</v>
      </c>
    </row>
    <row r="27" spans="1:74" ht="11.1" customHeight="1" x14ac:dyDescent="0.2">
      <c r="A27" s="148" t="s">
        <v>703</v>
      </c>
      <c r="B27" s="204" t="s">
        <v>465</v>
      </c>
      <c r="C27" s="232">
        <v>2261.0770314000001</v>
      </c>
      <c r="D27" s="232">
        <v>2262.8290235999998</v>
      </c>
      <c r="E27" s="232">
        <v>2265.1758414999999</v>
      </c>
      <c r="F27" s="232">
        <v>2267.0051033</v>
      </c>
      <c r="G27" s="232">
        <v>2271.3758591000001</v>
      </c>
      <c r="H27" s="232">
        <v>2277.1757269999998</v>
      </c>
      <c r="I27" s="232">
        <v>2288.0043387000001</v>
      </c>
      <c r="J27" s="232">
        <v>2293.9627070000001</v>
      </c>
      <c r="K27" s="232">
        <v>2298.6504636999998</v>
      </c>
      <c r="L27" s="232">
        <v>2299.5435735999999</v>
      </c>
      <c r="M27" s="232">
        <v>2303.5831333000001</v>
      </c>
      <c r="N27" s="232">
        <v>2308.2451076000002</v>
      </c>
      <c r="O27" s="232">
        <v>2316.8266849000001</v>
      </c>
      <c r="P27" s="232">
        <v>2320.2605970999998</v>
      </c>
      <c r="Q27" s="232">
        <v>2321.8440328000002</v>
      </c>
      <c r="R27" s="232">
        <v>2318.2218545999999</v>
      </c>
      <c r="S27" s="232">
        <v>2318.6206898</v>
      </c>
      <c r="T27" s="232">
        <v>2319.6854011999999</v>
      </c>
      <c r="U27" s="232">
        <v>2321.4698634000001</v>
      </c>
      <c r="V27" s="232">
        <v>2323.8259211999998</v>
      </c>
      <c r="W27" s="232">
        <v>2326.8074491000002</v>
      </c>
      <c r="X27" s="232">
        <v>2336.0214033000002</v>
      </c>
      <c r="Y27" s="232">
        <v>2336.0486546000002</v>
      </c>
      <c r="Z27" s="232">
        <v>2332.4961589999998</v>
      </c>
      <c r="AA27" s="232">
        <v>2282.4828305999999</v>
      </c>
      <c r="AB27" s="232">
        <v>2303.9316558999999</v>
      </c>
      <c r="AC27" s="232">
        <v>2353.9615487999999</v>
      </c>
      <c r="AD27" s="232">
        <v>2518.0304556000001</v>
      </c>
      <c r="AE27" s="232">
        <v>2561.1290242</v>
      </c>
      <c r="AF27" s="232">
        <v>2568.7152007999998</v>
      </c>
      <c r="AG27" s="232">
        <v>2492.2702439</v>
      </c>
      <c r="AH27" s="232">
        <v>2465.2206928000001</v>
      </c>
      <c r="AI27" s="232">
        <v>2439.047806</v>
      </c>
      <c r="AJ27" s="232">
        <v>2368.8896319</v>
      </c>
      <c r="AK27" s="232">
        <v>2378.1165369999999</v>
      </c>
      <c r="AL27" s="232">
        <v>2421.8665698999998</v>
      </c>
      <c r="AM27" s="232">
        <v>2605.3438973000002</v>
      </c>
      <c r="AN27" s="232">
        <v>2639.2370605000001</v>
      </c>
      <c r="AO27" s="232">
        <v>2628.7502261999998</v>
      </c>
      <c r="AP27" s="232">
        <v>2492.6879481000001</v>
      </c>
      <c r="AQ27" s="232">
        <v>2454.3377039000002</v>
      </c>
      <c r="AR27" s="232">
        <v>2432.5040471000002</v>
      </c>
      <c r="AS27" s="232">
        <v>2451.9417053000002</v>
      </c>
      <c r="AT27" s="232">
        <v>2444.5751777999999</v>
      </c>
      <c r="AU27" s="232">
        <v>2435.1591920000001</v>
      </c>
      <c r="AV27" s="232">
        <v>2417.0097059999998</v>
      </c>
      <c r="AW27" s="232">
        <v>2408.5078352999999</v>
      </c>
      <c r="AX27" s="232">
        <v>2402.9695378000001</v>
      </c>
      <c r="AY27" s="232">
        <v>2400.9717738999998</v>
      </c>
      <c r="AZ27" s="232">
        <v>2400.9279028000001</v>
      </c>
      <c r="BA27" s="305">
        <v>2403.415</v>
      </c>
      <c r="BB27" s="305">
        <v>2410.5929999999998</v>
      </c>
      <c r="BC27" s="305">
        <v>2416.5219999999999</v>
      </c>
      <c r="BD27" s="305">
        <v>2423.36</v>
      </c>
      <c r="BE27" s="305">
        <v>2433.596</v>
      </c>
      <c r="BF27" s="305">
        <v>2440.39</v>
      </c>
      <c r="BG27" s="305">
        <v>2446.2289999999998</v>
      </c>
      <c r="BH27" s="305">
        <v>2449.04</v>
      </c>
      <c r="BI27" s="305">
        <v>2454.5230000000001</v>
      </c>
      <c r="BJ27" s="305">
        <v>2460.607</v>
      </c>
      <c r="BK27" s="305">
        <v>2468.96</v>
      </c>
      <c r="BL27" s="305">
        <v>2474.991</v>
      </c>
      <c r="BM27" s="305">
        <v>2480.3690000000001</v>
      </c>
      <c r="BN27" s="305">
        <v>2483.9270000000001</v>
      </c>
      <c r="BO27" s="305">
        <v>2488.875</v>
      </c>
      <c r="BP27" s="305">
        <v>2494.0459999999998</v>
      </c>
      <c r="BQ27" s="305">
        <v>2499.5160000000001</v>
      </c>
      <c r="BR27" s="305">
        <v>2505.0740000000001</v>
      </c>
      <c r="BS27" s="305">
        <v>2510.7979999999998</v>
      </c>
      <c r="BT27" s="305">
        <v>2516.6860000000001</v>
      </c>
      <c r="BU27" s="305">
        <v>2522.7399999999998</v>
      </c>
      <c r="BV27" s="305">
        <v>2528.9580000000001</v>
      </c>
    </row>
    <row r="28" spans="1:74" ht="11.1" customHeight="1" x14ac:dyDescent="0.2">
      <c r="A28" s="148" t="s">
        <v>704</v>
      </c>
      <c r="B28" s="204" t="s">
        <v>433</v>
      </c>
      <c r="C28" s="232">
        <v>2293.5083384999998</v>
      </c>
      <c r="D28" s="232">
        <v>2292.6024301000002</v>
      </c>
      <c r="E28" s="232">
        <v>2292.6408823000002</v>
      </c>
      <c r="F28" s="232">
        <v>2293.0479529999998</v>
      </c>
      <c r="G28" s="232">
        <v>2295.4069328999999</v>
      </c>
      <c r="H28" s="232">
        <v>2299.1420797999999</v>
      </c>
      <c r="I28" s="232">
        <v>2306.3312147000001</v>
      </c>
      <c r="J28" s="232">
        <v>2311.2603302000002</v>
      </c>
      <c r="K28" s="232">
        <v>2316.0072472000002</v>
      </c>
      <c r="L28" s="232">
        <v>2320.8323808999999</v>
      </c>
      <c r="M28" s="232">
        <v>2325.0195893</v>
      </c>
      <c r="N28" s="232">
        <v>2328.8292878000002</v>
      </c>
      <c r="O28" s="232">
        <v>2333.6289889999998</v>
      </c>
      <c r="P28" s="232">
        <v>2335.6580330000002</v>
      </c>
      <c r="Q28" s="232">
        <v>2336.2839325999998</v>
      </c>
      <c r="R28" s="232">
        <v>2331.2966357999999</v>
      </c>
      <c r="S28" s="232">
        <v>2332.2737854000002</v>
      </c>
      <c r="T28" s="232">
        <v>2335.0053293000001</v>
      </c>
      <c r="U28" s="232">
        <v>2341.428132</v>
      </c>
      <c r="V28" s="232">
        <v>2346.2158165000001</v>
      </c>
      <c r="W28" s="232">
        <v>2351.3052471999999</v>
      </c>
      <c r="X28" s="232">
        <v>2357.5645088000001</v>
      </c>
      <c r="Y28" s="232">
        <v>2362.6063681999999</v>
      </c>
      <c r="Z28" s="232">
        <v>2367.2989102000001</v>
      </c>
      <c r="AA28" s="232">
        <v>2336.2383961</v>
      </c>
      <c r="AB28" s="232">
        <v>2366.7851071</v>
      </c>
      <c r="AC28" s="232">
        <v>2423.5353046999999</v>
      </c>
      <c r="AD28" s="232">
        <v>2599.2736525999999</v>
      </c>
      <c r="AE28" s="232">
        <v>2638.8423253999999</v>
      </c>
      <c r="AF28" s="232">
        <v>2635.025987</v>
      </c>
      <c r="AG28" s="232">
        <v>2512.5669332000002</v>
      </c>
      <c r="AH28" s="232">
        <v>2478.4238504</v>
      </c>
      <c r="AI28" s="232">
        <v>2457.3390344999998</v>
      </c>
      <c r="AJ28" s="232">
        <v>2420.8536933</v>
      </c>
      <c r="AK28" s="232">
        <v>2447.2295054000001</v>
      </c>
      <c r="AL28" s="232">
        <v>2508.0076785000001</v>
      </c>
      <c r="AM28" s="232">
        <v>2724.0093305</v>
      </c>
      <c r="AN28" s="232">
        <v>2762.9763871999999</v>
      </c>
      <c r="AO28" s="232">
        <v>2745.7299664000002</v>
      </c>
      <c r="AP28" s="232">
        <v>2567.9486388999999</v>
      </c>
      <c r="AQ28" s="232">
        <v>2516.5163352</v>
      </c>
      <c r="AR28" s="232">
        <v>2487.1116261000002</v>
      </c>
      <c r="AS28" s="232">
        <v>2511.8447587999999</v>
      </c>
      <c r="AT28" s="232">
        <v>2502.4125531999998</v>
      </c>
      <c r="AU28" s="232">
        <v>2490.9252566</v>
      </c>
      <c r="AV28" s="232">
        <v>2471.608847</v>
      </c>
      <c r="AW28" s="232">
        <v>2460.3418849999998</v>
      </c>
      <c r="AX28" s="232">
        <v>2451.3503485000001</v>
      </c>
      <c r="AY28" s="232">
        <v>2440.7109627</v>
      </c>
      <c r="AZ28" s="232">
        <v>2439.2127335</v>
      </c>
      <c r="BA28" s="305">
        <v>2442.9319999999998</v>
      </c>
      <c r="BB28" s="305">
        <v>2459.5189999999998</v>
      </c>
      <c r="BC28" s="305">
        <v>2467.9380000000001</v>
      </c>
      <c r="BD28" s="305">
        <v>2475.837</v>
      </c>
      <c r="BE28" s="305">
        <v>2483.2660000000001</v>
      </c>
      <c r="BF28" s="305">
        <v>2490.0889999999999</v>
      </c>
      <c r="BG28" s="305">
        <v>2496.3560000000002</v>
      </c>
      <c r="BH28" s="305">
        <v>2500.8000000000002</v>
      </c>
      <c r="BI28" s="305">
        <v>2506.904</v>
      </c>
      <c r="BJ28" s="305">
        <v>2513.402</v>
      </c>
      <c r="BK28" s="305">
        <v>2521.2669999999998</v>
      </c>
      <c r="BL28" s="305">
        <v>2527.8220000000001</v>
      </c>
      <c r="BM28" s="305">
        <v>2534.04</v>
      </c>
      <c r="BN28" s="305">
        <v>2539.5039999999999</v>
      </c>
      <c r="BO28" s="305">
        <v>2545.3620000000001</v>
      </c>
      <c r="BP28" s="305">
        <v>2551.1959999999999</v>
      </c>
      <c r="BQ28" s="305">
        <v>2557.0149999999999</v>
      </c>
      <c r="BR28" s="305">
        <v>2562.7950000000001</v>
      </c>
      <c r="BS28" s="305">
        <v>2568.5450000000001</v>
      </c>
      <c r="BT28" s="305">
        <v>2574.2649999999999</v>
      </c>
      <c r="BU28" s="305">
        <v>2579.9540000000002</v>
      </c>
      <c r="BV28" s="305">
        <v>2585.6129999999998</v>
      </c>
    </row>
    <row r="29" spans="1:74" ht="11.1" customHeight="1" x14ac:dyDescent="0.2">
      <c r="A29" s="148" t="s">
        <v>705</v>
      </c>
      <c r="B29" s="204" t="s">
        <v>434</v>
      </c>
      <c r="C29" s="232">
        <v>1075.8800834000001</v>
      </c>
      <c r="D29" s="232">
        <v>1074.6080245000001</v>
      </c>
      <c r="E29" s="232">
        <v>1073.8751663</v>
      </c>
      <c r="F29" s="232">
        <v>1073.4213376</v>
      </c>
      <c r="G29" s="232">
        <v>1073.9620093000001</v>
      </c>
      <c r="H29" s="232">
        <v>1075.2370100000001</v>
      </c>
      <c r="I29" s="232">
        <v>1077.0174425</v>
      </c>
      <c r="J29" s="232">
        <v>1079.9327745000001</v>
      </c>
      <c r="K29" s="232">
        <v>1083.7541087</v>
      </c>
      <c r="L29" s="232">
        <v>1091.3381918</v>
      </c>
      <c r="M29" s="232">
        <v>1094.8289701000001</v>
      </c>
      <c r="N29" s="232">
        <v>1097.0831903999999</v>
      </c>
      <c r="O29" s="232">
        <v>1097.7948319</v>
      </c>
      <c r="P29" s="232">
        <v>1097.8054519</v>
      </c>
      <c r="Q29" s="232">
        <v>1096.8090294000001</v>
      </c>
      <c r="R29" s="232">
        <v>1090.6239092999999</v>
      </c>
      <c r="S29" s="232">
        <v>1090.7496435999999</v>
      </c>
      <c r="T29" s="232">
        <v>1093.0045768</v>
      </c>
      <c r="U29" s="232">
        <v>1101.4416490999999</v>
      </c>
      <c r="V29" s="232">
        <v>1104.9152756000001</v>
      </c>
      <c r="W29" s="232">
        <v>1107.4783961999999</v>
      </c>
      <c r="X29" s="232">
        <v>1106.9388947</v>
      </c>
      <c r="Y29" s="232">
        <v>1109.3250906999999</v>
      </c>
      <c r="Z29" s="232">
        <v>1112.4448680999999</v>
      </c>
      <c r="AA29" s="232">
        <v>1104.3829556000001</v>
      </c>
      <c r="AB29" s="232">
        <v>1117.9063490000001</v>
      </c>
      <c r="AC29" s="232">
        <v>1141.0997769000001</v>
      </c>
      <c r="AD29" s="232">
        <v>1212.6690868000001</v>
      </c>
      <c r="AE29" s="232">
        <v>1226.1731986</v>
      </c>
      <c r="AF29" s="232">
        <v>1220.3179596</v>
      </c>
      <c r="AG29" s="232">
        <v>1155.7821733000001</v>
      </c>
      <c r="AH29" s="232">
        <v>1140.69913</v>
      </c>
      <c r="AI29" s="232">
        <v>1135.7476333</v>
      </c>
      <c r="AJ29" s="232">
        <v>1139.2304635</v>
      </c>
      <c r="AK29" s="232">
        <v>1155.8149747</v>
      </c>
      <c r="AL29" s="232">
        <v>1183.8039472</v>
      </c>
      <c r="AM29" s="232">
        <v>1267.971681</v>
      </c>
      <c r="AN29" s="232">
        <v>1285.1888511</v>
      </c>
      <c r="AO29" s="232">
        <v>1280.2297576000001</v>
      </c>
      <c r="AP29" s="232">
        <v>1213.6195669000001</v>
      </c>
      <c r="AQ29" s="232">
        <v>1193.9140712000001</v>
      </c>
      <c r="AR29" s="232">
        <v>1181.6384369</v>
      </c>
      <c r="AS29" s="232">
        <v>1187.041371</v>
      </c>
      <c r="AT29" s="232">
        <v>1181.9389295000001</v>
      </c>
      <c r="AU29" s="232">
        <v>1176.5798190999999</v>
      </c>
      <c r="AV29" s="232">
        <v>1169.6074245</v>
      </c>
      <c r="AW29" s="232">
        <v>1164.7524384000001</v>
      </c>
      <c r="AX29" s="232">
        <v>1160.6582452</v>
      </c>
      <c r="AY29" s="232">
        <v>1155.2444485999999</v>
      </c>
      <c r="AZ29" s="232">
        <v>1154.2321386000001</v>
      </c>
      <c r="BA29" s="305">
        <v>1155.5409999999999</v>
      </c>
      <c r="BB29" s="305">
        <v>1162.2370000000001</v>
      </c>
      <c r="BC29" s="305">
        <v>1165.8879999999999</v>
      </c>
      <c r="BD29" s="305">
        <v>1169.5609999999999</v>
      </c>
      <c r="BE29" s="305">
        <v>1173.6990000000001</v>
      </c>
      <c r="BF29" s="305">
        <v>1177.0809999999999</v>
      </c>
      <c r="BG29" s="305">
        <v>1180.1510000000001</v>
      </c>
      <c r="BH29" s="305">
        <v>1182.1010000000001</v>
      </c>
      <c r="BI29" s="305">
        <v>1185.152</v>
      </c>
      <c r="BJ29" s="305">
        <v>1188.4970000000001</v>
      </c>
      <c r="BK29" s="305">
        <v>1192.778</v>
      </c>
      <c r="BL29" s="305">
        <v>1196.2270000000001</v>
      </c>
      <c r="BM29" s="305">
        <v>1199.4880000000001</v>
      </c>
      <c r="BN29" s="305">
        <v>1202.3130000000001</v>
      </c>
      <c r="BO29" s="305">
        <v>1205.3810000000001</v>
      </c>
      <c r="BP29" s="305">
        <v>1208.444</v>
      </c>
      <c r="BQ29" s="305">
        <v>1211.4929999999999</v>
      </c>
      <c r="BR29" s="305">
        <v>1214.557</v>
      </c>
      <c r="BS29" s="305">
        <v>1217.624</v>
      </c>
      <c r="BT29" s="305">
        <v>1220.6949999999999</v>
      </c>
      <c r="BU29" s="305">
        <v>1223.771</v>
      </c>
      <c r="BV29" s="305">
        <v>1226.8499999999999</v>
      </c>
    </row>
    <row r="30" spans="1:74" ht="11.1" customHeight="1" x14ac:dyDescent="0.2">
      <c r="A30" s="148" t="s">
        <v>706</v>
      </c>
      <c r="B30" s="204" t="s">
        <v>435</v>
      </c>
      <c r="C30" s="232">
        <v>3059.1205055</v>
      </c>
      <c r="D30" s="232">
        <v>3064.6486169999998</v>
      </c>
      <c r="E30" s="232">
        <v>3070.5638177000001</v>
      </c>
      <c r="F30" s="232">
        <v>3075.1924310999998</v>
      </c>
      <c r="G30" s="232">
        <v>3083.1370679000001</v>
      </c>
      <c r="H30" s="232">
        <v>3092.7240514999999</v>
      </c>
      <c r="I30" s="232">
        <v>3107.1255338999999</v>
      </c>
      <c r="J30" s="232">
        <v>3117.6180972000002</v>
      </c>
      <c r="K30" s="232">
        <v>3127.3738935000001</v>
      </c>
      <c r="L30" s="232">
        <v>3130.3766836</v>
      </c>
      <c r="M30" s="232">
        <v>3143.1711249</v>
      </c>
      <c r="N30" s="232">
        <v>3159.7409784000001</v>
      </c>
      <c r="O30" s="232">
        <v>3193.0150555999999</v>
      </c>
      <c r="P30" s="232">
        <v>3207.4391248000002</v>
      </c>
      <c r="Q30" s="232">
        <v>3215.9419975999999</v>
      </c>
      <c r="R30" s="232">
        <v>3209.6862359000002</v>
      </c>
      <c r="S30" s="232">
        <v>3212.9747944000001</v>
      </c>
      <c r="T30" s="232">
        <v>3216.9702351000001</v>
      </c>
      <c r="U30" s="232">
        <v>3222.5485674000001</v>
      </c>
      <c r="V30" s="232">
        <v>3227.3007653999998</v>
      </c>
      <c r="W30" s="232">
        <v>3232.1028384000001</v>
      </c>
      <c r="X30" s="232">
        <v>3234.0938589000002</v>
      </c>
      <c r="Y30" s="232">
        <v>3241.1413778000001</v>
      </c>
      <c r="Z30" s="232">
        <v>3250.3844674000002</v>
      </c>
      <c r="AA30" s="232">
        <v>3234.0499789</v>
      </c>
      <c r="AB30" s="232">
        <v>3268.5140716999999</v>
      </c>
      <c r="AC30" s="232">
        <v>3326.0035968000002</v>
      </c>
      <c r="AD30" s="232">
        <v>3494.2653506000001</v>
      </c>
      <c r="AE30" s="232">
        <v>3531.9956433000002</v>
      </c>
      <c r="AF30" s="232">
        <v>3526.9412713000002</v>
      </c>
      <c r="AG30" s="232">
        <v>3407.7277229000001</v>
      </c>
      <c r="AH30" s="232">
        <v>3370.6349049999999</v>
      </c>
      <c r="AI30" s="232">
        <v>3344.2883061000002</v>
      </c>
      <c r="AJ30" s="232">
        <v>3278.0188592999998</v>
      </c>
      <c r="AK30" s="232">
        <v>3311.1664980999999</v>
      </c>
      <c r="AL30" s="232">
        <v>3393.0621559000001</v>
      </c>
      <c r="AM30" s="232">
        <v>3688.0411299000002</v>
      </c>
      <c r="AN30" s="232">
        <v>3744.1813523999999</v>
      </c>
      <c r="AO30" s="232">
        <v>3725.8181206999998</v>
      </c>
      <c r="AP30" s="232">
        <v>3495.4435604</v>
      </c>
      <c r="AQ30" s="232">
        <v>3431.2043262000002</v>
      </c>
      <c r="AR30" s="232">
        <v>3395.5925437000001</v>
      </c>
      <c r="AS30" s="232">
        <v>3427.0284538000001</v>
      </c>
      <c r="AT30" s="232">
        <v>3419.8563939999999</v>
      </c>
      <c r="AU30" s="232">
        <v>3412.4966051000001</v>
      </c>
      <c r="AV30" s="232">
        <v>3404.783962</v>
      </c>
      <c r="AW30" s="232">
        <v>3397.1725590000001</v>
      </c>
      <c r="AX30" s="232">
        <v>3389.4972708999999</v>
      </c>
      <c r="AY30" s="232">
        <v>3372.7822285000002</v>
      </c>
      <c r="AZ30" s="232">
        <v>3371.7110720999999</v>
      </c>
      <c r="BA30" s="305">
        <v>3377.308</v>
      </c>
      <c r="BB30" s="305">
        <v>3398.8919999999998</v>
      </c>
      <c r="BC30" s="305">
        <v>3410.835</v>
      </c>
      <c r="BD30" s="305">
        <v>3422.4580000000001</v>
      </c>
      <c r="BE30" s="305">
        <v>3434.6550000000002</v>
      </c>
      <c r="BF30" s="305">
        <v>3444.9630000000002</v>
      </c>
      <c r="BG30" s="305">
        <v>3454.279</v>
      </c>
      <c r="BH30" s="305">
        <v>3460.0120000000002</v>
      </c>
      <c r="BI30" s="305">
        <v>3469.2840000000001</v>
      </c>
      <c r="BJ30" s="305">
        <v>3479.5059999999999</v>
      </c>
      <c r="BK30" s="305">
        <v>3492.7640000000001</v>
      </c>
      <c r="BL30" s="305">
        <v>3503.32</v>
      </c>
      <c r="BM30" s="305">
        <v>3513.26</v>
      </c>
      <c r="BN30" s="305">
        <v>3521.547</v>
      </c>
      <c r="BO30" s="305">
        <v>3531.0349999999999</v>
      </c>
      <c r="BP30" s="305">
        <v>3540.6860000000001</v>
      </c>
      <c r="BQ30" s="305">
        <v>3550.6849999999999</v>
      </c>
      <c r="BR30" s="305">
        <v>3560.5230000000001</v>
      </c>
      <c r="BS30" s="305">
        <v>3570.384</v>
      </c>
      <c r="BT30" s="305">
        <v>3580.268</v>
      </c>
      <c r="BU30" s="305">
        <v>3590.1759999999999</v>
      </c>
      <c r="BV30" s="305">
        <v>3600.1080000000002</v>
      </c>
    </row>
    <row r="31" spans="1:74" ht="11.1" customHeight="1" x14ac:dyDescent="0.2">
      <c r="A31" s="148" t="s">
        <v>707</v>
      </c>
      <c r="B31" s="204" t="s">
        <v>436</v>
      </c>
      <c r="C31" s="232">
        <v>843.89662398999997</v>
      </c>
      <c r="D31" s="232">
        <v>847.03641730000004</v>
      </c>
      <c r="E31" s="232">
        <v>850.03161246000002</v>
      </c>
      <c r="F31" s="232">
        <v>852.78715899999997</v>
      </c>
      <c r="G31" s="232">
        <v>855.56444568999996</v>
      </c>
      <c r="H31" s="232">
        <v>858.26842206000003</v>
      </c>
      <c r="I31" s="232">
        <v>861.53445941999996</v>
      </c>
      <c r="J31" s="232">
        <v>863.61528668000005</v>
      </c>
      <c r="K31" s="232">
        <v>865.14627513000005</v>
      </c>
      <c r="L31" s="232">
        <v>864.91327095999998</v>
      </c>
      <c r="M31" s="232">
        <v>866.25519716999997</v>
      </c>
      <c r="N31" s="232">
        <v>867.95789993999995</v>
      </c>
      <c r="O31" s="232">
        <v>872.10143886000003</v>
      </c>
      <c r="P31" s="232">
        <v>872.96565006000003</v>
      </c>
      <c r="Q31" s="232">
        <v>872.63059314999998</v>
      </c>
      <c r="R31" s="232">
        <v>868.52535353999997</v>
      </c>
      <c r="S31" s="232">
        <v>867.71994629999995</v>
      </c>
      <c r="T31" s="232">
        <v>867.64345685000001</v>
      </c>
      <c r="U31" s="232">
        <v>868.98924784999997</v>
      </c>
      <c r="V31" s="232">
        <v>869.85057203999997</v>
      </c>
      <c r="W31" s="232">
        <v>870.92079204000004</v>
      </c>
      <c r="X31" s="232">
        <v>871.78358596999999</v>
      </c>
      <c r="Y31" s="232">
        <v>873.58383904000004</v>
      </c>
      <c r="Z31" s="232">
        <v>875.90522934000001</v>
      </c>
      <c r="AA31" s="232">
        <v>867.93512238999995</v>
      </c>
      <c r="AB31" s="232">
        <v>879.40826304999996</v>
      </c>
      <c r="AC31" s="232">
        <v>899.51201680999998</v>
      </c>
      <c r="AD31" s="232">
        <v>961.62963875000003</v>
      </c>
      <c r="AE31" s="232">
        <v>973.95717744000001</v>
      </c>
      <c r="AF31" s="232">
        <v>969.87788794000005</v>
      </c>
      <c r="AG31" s="232">
        <v>919.83291372999997</v>
      </c>
      <c r="AH31" s="232">
        <v>905.10911026999997</v>
      </c>
      <c r="AI31" s="232">
        <v>896.14762101999997</v>
      </c>
      <c r="AJ31" s="232">
        <v>880.58438509999996</v>
      </c>
      <c r="AK31" s="232">
        <v>892.42056993999995</v>
      </c>
      <c r="AL31" s="232">
        <v>919.29211467000005</v>
      </c>
      <c r="AM31" s="232">
        <v>1014.3719536999999</v>
      </c>
      <c r="AN31" s="232">
        <v>1031.4345174</v>
      </c>
      <c r="AO31" s="232">
        <v>1023.6527401</v>
      </c>
      <c r="AP31" s="232">
        <v>944.20778046999999</v>
      </c>
      <c r="AQ31" s="232">
        <v>921.85145216000001</v>
      </c>
      <c r="AR31" s="232">
        <v>909.76491384999997</v>
      </c>
      <c r="AS31" s="232">
        <v>922.30476093000004</v>
      </c>
      <c r="AT31" s="232">
        <v>919.99035604000005</v>
      </c>
      <c r="AU31" s="232">
        <v>917.17829458999995</v>
      </c>
      <c r="AV31" s="232">
        <v>912.92998365999995</v>
      </c>
      <c r="AW31" s="232">
        <v>909.82655375000002</v>
      </c>
      <c r="AX31" s="232">
        <v>906.92941195000003</v>
      </c>
      <c r="AY31" s="232">
        <v>901.97876452000003</v>
      </c>
      <c r="AZ31" s="232">
        <v>901.18904423000004</v>
      </c>
      <c r="BA31" s="305">
        <v>902.30050000000006</v>
      </c>
      <c r="BB31" s="305">
        <v>908.09230000000002</v>
      </c>
      <c r="BC31" s="305">
        <v>910.92150000000004</v>
      </c>
      <c r="BD31" s="305">
        <v>913.56740000000002</v>
      </c>
      <c r="BE31" s="305">
        <v>916.04639999999995</v>
      </c>
      <c r="BF31" s="305">
        <v>918.31349999999998</v>
      </c>
      <c r="BG31" s="305">
        <v>920.38499999999999</v>
      </c>
      <c r="BH31" s="305">
        <v>921.66489999999999</v>
      </c>
      <c r="BI31" s="305">
        <v>923.79240000000004</v>
      </c>
      <c r="BJ31" s="305">
        <v>926.17139999999995</v>
      </c>
      <c r="BK31" s="305">
        <v>929.34159999999997</v>
      </c>
      <c r="BL31" s="305">
        <v>931.81889999999999</v>
      </c>
      <c r="BM31" s="305">
        <v>934.14290000000005</v>
      </c>
      <c r="BN31" s="305">
        <v>936.15480000000002</v>
      </c>
      <c r="BO31" s="305">
        <v>938.29169999999999</v>
      </c>
      <c r="BP31" s="305">
        <v>940.39459999999997</v>
      </c>
      <c r="BQ31" s="305">
        <v>942.44730000000004</v>
      </c>
      <c r="BR31" s="305">
        <v>944.49450000000002</v>
      </c>
      <c r="BS31" s="305">
        <v>946.52</v>
      </c>
      <c r="BT31" s="305">
        <v>948.52369999999996</v>
      </c>
      <c r="BU31" s="305">
        <v>950.50559999999996</v>
      </c>
      <c r="BV31" s="305">
        <v>952.46579999999994</v>
      </c>
    </row>
    <row r="32" spans="1:74" ht="11.1" customHeight="1" x14ac:dyDescent="0.2">
      <c r="A32" s="148" t="s">
        <v>708</v>
      </c>
      <c r="B32" s="204" t="s">
        <v>437</v>
      </c>
      <c r="C32" s="232">
        <v>1906.4071084</v>
      </c>
      <c r="D32" s="232">
        <v>1912.2734299000001</v>
      </c>
      <c r="E32" s="232">
        <v>1916.6486388999999</v>
      </c>
      <c r="F32" s="232">
        <v>1916.0939100999999</v>
      </c>
      <c r="G32" s="232">
        <v>1920.0660130000001</v>
      </c>
      <c r="H32" s="232">
        <v>1925.1261222000001</v>
      </c>
      <c r="I32" s="232">
        <v>1934.0477353000001</v>
      </c>
      <c r="J32" s="232">
        <v>1939.2037344</v>
      </c>
      <c r="K32" s="232">
        <v>1943.3676168</v>
      </c>
      <c r="L32" s="232">
        <v>1943.3658842</v>
      </c>
      <c r="M32" s="232">
        <v>1947.925657</v>
      </c>
      <c r="N32" s="232">
        <v>1953.8734371</v>
      </c>
      <c r="O32" s="232">
        <v>1967.3442671</v>
      </c>
      <c r="P32" s="232">
        <v>1971.4667792</v>
      </c>
      <c r="Q32" s="232">
        <v>1972.3760162999999</v>
      </c>
      <c r="R32" s="232">
        <v>1964.1516274999999</v>
      </c>
      <c r="S32" s="232">
        <v>1963.0745778</v>
      </c>
      <c r="T32" s="232">
        <v>1963.2245163</v>
      </c>
      <c r="U32" s="232">
        <v>1965.8051998999999</v>
      </c>
      <c r="V32" s="232">
        <v>1967.5062971</v>
      </c>
      <c r="W32" s="232">
        <v>1969.5315648000001</v>
      </c>
      <c r="X32" s="232">
        <v>1973.5041137999999</v>
      </c>
      <c r="Y32" s="232">
        <v>1974.9603896000001</v>
      </c>
      <c r="Z32" s="232">
        <v>1975.5235029999999</v>
      </c>
      <c r="AA32" s="232">
        <v>1953.2465741000001</v>
      </c>
      <c r="AB32" s="232">
        <v>1968.4835221999999</v>
      </c>
      <c r="AC32" s="232">
        <v>1999.2874675999999</v>
      </c>
      <c r="AD32" s="232">
        <v>2098.9565206000002</v>
      </c>
      <c r="AE32" s="232">
        <v>2120.9208776</v>
      </c>
      <c r="AF32" s="232">
        <v>2118.4786491</v>
      </c>
      <c r="AG32" s="232">
        <v>2051.0996636</v>
      </c>
      <c r="AH32" s="232">
        <v>2030.2418924999999</v>
      </c>
      <c r="AI32" s="232">
        <v>2015.3751645</v>
      </c>
      <c r="AJ32" s="232">
        <v>1974.9600501</v>
      </c>
      <c r="AK32" s="232">
        <v>1995.7299802</v>
      </c>
      <c r="AL32" s="232">
        <v>2046.1455252000001</v>
      </c>
      <c r="AM32" s="232">
        <v>2225.0378578999998</v>
      </c>
      <c r="AN32" s="232">
        <v>2260.6212535</v>
      </c>
      <c r="AO32" s="232">
        <v>2251.7268847</v>
      </c>
      <c r="AP32" s="232">
        <v>2116.7838464000001</v>
      </c>
      <c r="AQ32" s="232">
        <v>2080.1121274000002</v>
      </c>
      <c r="AR32" s="232">
        <v>2060.1408227000002</v>
      </c>
      <c r="AS32" s="232">
        <v>2078.6416595000001</v>
      </c>
      <c r="AT32" s="232">
        <v>2075.7423878999998</v>
      </c>
      <c r="AU32" s="232">
        <v>2073.2147352000002</v>
      </c>
      <c r="AV32" s="232">
        <v>2071.9076411999999</v>
      </c>
      <c r="AW32" s="232">
        <v>2069.4865212999998</v>
      </c>
      <c r="AX32" s="232">
        <v>2066.8003153999998</v>
      </c>
      <c r="AY32" s="232">
        <v>2058.5521696000001</v>
      </c>
      <c r="AZ32" s="232">
        <v>2059.3084319</v>
      </c>
      <c r="BA32" s="305">
        <v>2063.7719999999999</v>
      </c>
      <c r="BB32" s="305">
        <v>2077.1109999999999</v>
      </c>
      <c r="BC32" s="305">
        <v>2085.114</v>
      </c>
      <c r="BD32" s="305">
        <v>2092.9499999999998</v>
      </c>
      <c r="BE32" s="305">
        <v>2101.3719999999998</v>
      </c>
      <c r="BF32" s="305">
        <v>2108.3069999999998</v>
      </c>
      <c r="BG32" s="305">
        <v>2114.511</v>
      </c>
      <c r="BH32" s="305">
        <v>2118.1779999999999</v>
      </c>
      <c r="BI32" s="305">
        <v>2124.2689999999998</v>
      </c>
      <c r="BJ32" s="305">
        <v>2130.9789999999998</v>
      </c>
      <c r="BK32" s="305">
        <v>2139.65</v>
      </c>
      <c r="BL32" s="305">
        <v>2146.5940000000001</v>
      </c>
      <c r="BM32" s="305">
        <v>2153.152</v>
      </c>
      <c r="BN32" s="305">
        <v>2158.8449999999998</v>
      </c>
      <c r="BO32" s="305">
        <v>2164.989</v>
      </c>
      <c r="BP32" s="305">
        <v>2171.105</v>
      </c>
      <c r="BQ32" s="305">
        <v>2176.933</v>
      </c>
      <c r="BR32" s="305">
        <v>2183.1889999999999</v>
      </c>
      <c r="BS32" s="305">
        <v>2189.6129999999998</v>
      </c>
      <c r="BT32" s="305">
        <v>2196.2040000000002</v>
      </c>
      <c r="BU32" s="305">
        <v>2202.9630000000002</v>
      </c>
      <c r="BV32" s="305">
        <v>2209.89</v>
      </c>
    </row>
    <row r="33" spans="1:74" s="160" customFormat="1" ht="11.1" customHeight="1" x14ac:dyDescent="0.2">
      <c r="A33" s="148" t="s">
        <v>709</v>
      </c>
      <c r="B33" s="204" t="s">
        <v>438</v>
      </c>
      <c r="C33" s="232">
        <v>1112.2571825</v>
      </c>
      <c r="D33" s="232">
        <v>1121.1503261</v>
      </c>
      <c r="E33" s="232">
        <v>1128.0456804</v>
      </c>
      <c r="F33" s="232">
        <v>1130.3666361000001</v>
      </c>
      <c r="G33" s="232">
        <v>1135.1988684999999</v>
      </c>
      <c r="H33" s="232">
        <v>1139.9657683999999</v>
      </c>
      <c r="I33" s="232">
        <v>1146.3426923</v>
      </c>
      <c r="J33" s="232">
        <v>1149.7224097000001</v>
      </c>
      <c r="K33" s="232">
        <v>1151.7802770999999</v>
      </c>
      <c r="L33" s="232">
        <v>1147.9593474000001</v>
      </c>
      <c r="M33" s="232">
        <v>1150.7912253</v>
      </c>
      <c r="N33" s="232">
        <v>1155.7189633999999</v>
      </c>
      <c r="O33" s="232">
        <v>1169.7454263</v>
      </c>
      <c r="P33" s="232">
        <v>1173.6127369000001</v>
      </c>
      <c r="Q33" s="232">
        <v>1174.3237597</v>
      </c>
      <c r="R33" s="232">
        <v>1166.5531146000001</v>
      </c>
      <c r="S33" s="232">
        <v>1164.9455966999999</v>
      </c>
      <c r="T33" s="232">
        <v>1164.1758259999999</v>
      </c>
      <c r="U33" s="232">
        <v>1164.2673798999999</v>
      </c>
      <c r="V33" s="232">
        <v>1165.1554203999999</v>
      </c>
      <c r="W33" s="232">
        <v>1166.8635248000001</v>
      </c>
      <c r="X33" s="232">
        <v>1166.9784407</v>
      </c>
      <c r="Y33" s="232">
        <v>1172.1366126</v>
      </c>
      <c r="Z33" s="232">
        <v>1179.924788</v>
      </c>
      <c r="AA33" s="232">
        <v>1183.1666078000001</v>
      </c>
      <c r="AB33" s="232">
        <v>1201.5970594</v>
      </c>
      <c r="AC33" s="232">
        <v>1228.0397837999999</v>
      </c>
      <c r="AD33" s="232">
        <v>1297.4116200000001</v>
      </c>
      <c r="AE33" s="232">
        <v>1313.6912606999999</v>
      </c>
      <c r="AF33" s="232">
        <v>1311.7955448</v>
      </c>
      <c r="AG33" s="232">
        <v>1260.0100956000001</v>
      </c>
      <c r="AH33" s="232">
        <v>1245.5494493000001</v>
      </c>
      <c r="AI33" s="232">
        <v>1236.6992290999999</v>
      </c>
      <c r="AJ33" s="232">
        <v>1218.9057507</v>
      </c>
      <c r="AK33" s="232">
        <v>1232.1916461000001</v>
      </c>
      <c r="AL33" s="232">
        <v>1262.0032309000001</v>
      </c>
      <c r="AM33" s="232">
        <v>1365.8116892999999</v>
      </c>
      <c r="AN33" s="232">
        <v>1385.571265</v>
      </c>
      <c r="AO33" s="232">
        <v>1378.7531421000001</v>
      </c>
      <c r="AP33" s="232">
        <v>1295.7546847999999</v>
      </c>
      <c r="AQ33" s="232">
        <v>1272.9831415000001</v>
      </c>
      <c r="AR33" s="232">
        <v>1260.8358763000001</v>
      </c>
      <c r="AS33" s="232">
        <v>1274.5613172999999</v>
      </c>
      <c r="AT33" s="232">
        <v>1272.2262876</v>
      </c>
      <c r="AU33" s="232">
        <v>1269.0792151999999</v>
      </c>
      <c r="AV33" s="232">
        <v>1263.5042430999999</v>
      </c>
      <c r="AW33" s="232">
        <v>1259.9449778000001</v>
      </c>
      <c r="AX33" s="232">
        <v>1256.7855625</v>
      </c>
      <c r="AY33" s="232">
        <v>1251.2466216</v>
      </c>
      <c r="AZ33" s="232">
        <v>1250.9714378000001</v>
      </c>
      <c r="BA33" s="305">
        <v>1253.181</v>
      </c>
      <c r="BB33" s="305">
        <v>1261.4659999999999</v>
      </c>
      <c r="BC33" s="305">
        <v>1265.95</v>
      </c>
      <c r="BD33" s="305">
        <v>1270.2249999999999</v>
      </c>
      <c r="BE33" s="305">
        <v>1274.3019999999999</v>
      </c>
      <c r="BF33" s="305">
        <v>1278.1489999999999</v>
      </c>
      <c r="BG33" s="305">
        <v>1281.778</v>
      </c>
      <c r="BH33" s="305">
        <v>1284.6289999999999</v>
      </c>
      <c r="BI33" s="305">
        <v>1288.242</v>
      </c>
      <c r="BJ33" s="305">
        <v>1292.0550000000001</v>
      </c>
      <c r="BK33" s="305">
        <v>1296.269</v>
      </c>
      <c r="BL33" s="305">
        <v>1300.337</v>
      </c>
      <c r="BM33" s="305">
        <v>1304.4559999999999</v>
      </c>
      <c r="BN33" s="305">
        <v>1308.7539999999999</v>
      </c>
      <c r="BO33" s="305">
        <v>1312.884</v>
      </c>
      <c r="BP33" s="305">
        <v>1316.971</v>
      </c>
      <c r="BQ33" s="305">
        <v>1320.875</v>
      </c>
      <c r="BR33" s="305">
        <v>1324.9839999999999</v>
      </c>
      <c r="BS33" s="305">
        <v>1329.1559999999999</v>
      </c>
      <c r="BT33" s="305">
        <v>1333.3920000000001</v>
      </c>
      <c r="BU33" s="305">
        <v>1337.691</v>
      </c>
      <c r="BV33" s="305">
        <v>1342.0540000000001</v>
      </c>
    </row>
    <row r="34" spans="1:74" s="160" customFormat="1" ht="11.1" customHeight="1" x14ac:dyDescent="0.2">
      <c r="A34" s="148" t="s">
        <v>710</v>
      </c>
      <c r="B34" s="204" t="s">
        <v>439</v>
      </c>
      <c r="C34" s="232">
        <v>2677.2267683</v>
      </c>
      <c r="D34" s="232">
        <v>2683.0221812</v>
      </c>
      <c r="E34" s="232">
        <v>2688.3738747000002</v>
      </c>
      <c r="F34" s="232">
        <v>2691.0124947999998</v>
      </c>
      <c r="G34" s="232">
        <v>2697.1787648</v>
      </c>
      <c r="H34" s="232">
        <v>2704.6033306999998</v>
      </c>
      <c r="I34" s="232">
        <v>2716.4164354999998</v>
      </c>
      <c r="J34" s="232">
        <v>2724.0099111999998</v>
      </c>
      <c r="K34" s="232">
        <v>2730.5140009000002</v>
      </c>
      <c r="L34" s="232">
        <v>2728.2221183000001</v>
      </c>
      <c r="M34" s="232">
        <v>2738.3273752</v>
      </c>
      <c r="N34" s="232">
        <v>2753.1231855000001</v>
      </c>
      <c r="O34" s="232">
        <v>2786.6208200000001</v>
      </c>
      <c r="P34" s="232">
        <v>2800.289284</v>
      </c>
      <c r="Q34" s="232">
        <v>2808.1398482999998</v>
      </c>
      <c r="R34" s="232">
        <v>2801.757951</v>
      </c>
      <c r="S34" s="232">
        <v>2804.2836372000002</v>
      </c>
      <c r="T34" s="232">
        <v>2807.3023450000001</v>
      </c>
      <c r="U34" s="232">
        <v>2810.5386920000001</v>
      </c>
      <c r="V34" s="232">
        <v>2814.7499800999999</v>
      </c>
      <c r="W34" s="232">
        <v>2819.6608267000001</v>
      </c>
      <c r="X34" s="232">
        <v>2822.2930586000002</v>
      </c>
      <c r="Y34" s="232">
        <v>2830.8366520999998</v>
      </c>
      <c r="Z34" s="232">
        <v>2842.3134341</v>
      </c>
      <c r="AA34" s="232">
        <v>2837.0728693999999</v>
      </c>
      <c r="AB34" s="232">
        <v>2869.1539296999999</v>
      </c>
      <c r="AC34" s="232">
        <v>2918.9060798</v>
      </c>
      <c r="AD34" s="232">
        <v>3041.9946768</v>
      </c>
      <c r="AE34" s="232">
        <v>3085.3399887999999</v>
      </c>
      <c r="AF34" s="232">
        <v>3104.6073729999998</v>
      </c>
      <c r="AG34" s="232">
        <v>3077.5759217999998</v>
      </c>
      <c r="AH34" s="232">
        <v>3065.3531306999998</v>
      </c>
      <c r="AI34" s="232">
        <v>3045.7180921999998</v>
      </c>
      <c r="AJ34" s="232">
        <v>2956.1558845999998</v>
      </c>
      <c r="AK34" s="232">
        <v>2968.5825426000001</v>
      </c>
      <c r="AL34" s="232">
        <v>3020.4831445999998</v>
      </c>
      <c r="AM34" s="232">
        <v>3231.8204977</v>
      </c>
      <c r="AN34" s="232">
        <v>3272.6968821</v>
      </c>
      <c r="AO34" s="232">
        <v>3263.0751051000002</v>
      </c>
      <c r="AP34" s="232">
        <v>3111.8718104</v>
      </c>
      <c r="AQ34" s="232">
        <v>3069.5662275</v>
      </c>
      <c r="AR34" s="232">
        <v>3045.0750004000001</v>
      </c>
      <c r="AS34" s="232">
        <v>3064.3699858</v>
      </c>
      <c r="AT34" s="232">
        <v>3056.0285772000002</v>
      </c>
      <c r="AU34" s="232">
        <v>3046.0226315999998</v>
      </c>
      <c r="AV34" s="232">
        <v>3031.3878338999998</v>
      </c>
      <c r="AW34" s="232">
        <v>3020.2760503</v>
      </c>
      <c r="AX34" s="232">
        <v>3009.7229659</v>
      </c>
      <c r="AY34" s="232">
        <v>2991.3590322</v>
      </c>
      <c r="AZ34" s="232">
        <v>2988.2005076</v>
      </c>
      <c r="BA34" s="305">
        <v>2991.8780000000002</v>
      </c>
      <c r="BB34" s="305">
        <v>3012.5079999999998</v>
      </c>
      <c r="BC34" s="305">
        <v>3022.2689999999998</v>
      </c>
      <c r="BD34" s="305">
        <v>3031.279</v>
      </c>
      <c r="BE34" s="305">
        <v>3039.165</v>
      </c>
      <c r="BF34" s="305">
        <v>3046.9479999999999</v>
      </c>
      <c r="BG34" s="305">
        <v>3054.259</v>
      </c>
      <c r="BH34" s="305">
        <v>3059.962</v>
      </c>
      <c r="BI34" s="305">
        <v>3067.1750000000002</v>
      </c>
      <c r="BJ34" s="305">
        <v>3074.7640000000001</v>
      </c>
      <c r="BK34" s="305">
        <v>3083.328</v>
      </c>
      <c r="BL34" s="305">
        <v>3091.221</v>
      </c>
      <c r="BM34" s="305">
        <v>3099.0419999999999</v>
      </c>
      <c r="BN34" s="305">
        <v>3106.7869999999998</v>
      </c>
      <c r="BO34" s="305">
        <v>3114.4659999999999</v>
      </c>
      <c r="BP34" s="305">
        <v>3122.0740000000001</v>
      </c>
      <c r="BQ34" s="305">
        <v>3129.1509999999998</v>
      </c>
      <c r="BR34" s="305">
        <v>3136.9659999999999</v>
      </c>
      <c r="BS34" s="305">
        <v>3145.056</v>
      </c>
      <c r="BT34" s="305">
        <v>3153.422</v>
      </c>
      <c r="BU34" s="305">
        <v>3162.0639999999999</v>
      </c>
      <c r="BV34" s="305">
        <v>3170.982</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711</v>
      </c>
      <c r="B36" s="204" t="s">
        <v>432</v>
      </c>
      <c r="C36" s="232">
        <v>5977.3280316</v>
      </c>
      <c r="D36" s="232">
        <v>5982.7424972999997</v>
      </c>
      <c r="E36" s="232">
        <v>5987.6366918000003</v>
      </c>
      <c r="F36" s="232">
        <v>5991.7387361999999</v>
      </c>
      <c r="G36" s="232">
        <v>5995.1701003999997</v>
      </c>
      <c r="H36" s="232">
        <v>5998.1505914999998</v>
      </c>
      <c r="I36" s="232">
        <v>6000.8834084999999</v>
      </c>
      <c r="J36" s="232">
        <v>6003.5053190999997</v>
      </c>
      <c r="K36" s="232">
        <v>6006.1364829000004</v>
      </c>
      <c r="L36" s="232">
        <v>6008.8542687999998</v>
      </c>
      <c r="M36" s="232">
        <v>6011.5648816000003</v>
      </c>
      <c r="N36" s="232">
        <v>6014.1317353000004</v>
      </c>
      <c r="O36" s="232">
        <v>6016.5120863000002</v>
      </c>
      <c r="P36" s="232">
        <v>6019.0385597000004</v>
      </c>
      <c r="Q36" s="232">
        <v>6022.1376228999998</v>
      </c>
      <c r="R36" s="232">
        <v>6026.0433413000001</v>
      </c>
      <c r="S36" s="232">
        <v>6030.2201726000003</v>
      </c>
      <c r="T36" s="232">
        <v>6033.9401725999996</v>
      </c>
      <c r="U36" s="232">
        <v>6036.8382234000001</v>
      </c>
      <c r="V36" s="232">
        <v>6040.0005124999998</v>
      </c>
      <c r="W36" s="232">
        <v>6044.8760537999997</v>
      </c>
      <c r="X36" s="232">
        <v>6051.8617719000003</v>
      </c>
      <c r="Y36" s="232">
        <v>6057.1462339999998</v>
      </c>
      <c r="Z36" s="232">
        <v>6055.8659178999997</v>
      </c>
      <c r="AA36" s="232">
        <v>6045.2036318999999</v>
      </c>
      <c r="AB36" s="232">
        <v>6030.5275058999996</v>
      </c>
      <c r="AC36" s="232">
        <v>6019.2520000000004</v>
      </c>
      <c r="AD36" s="232">
        <v>6016.8207341999996</v>
      </c>
      <c r="AE36" s="232">
        <v>6020.7939672000002</v>
      </c>
      <c r="AF36" s="232">
        <v>6026.7611170999999</v>
      </c>
      <c r="AG36" s="232">
        <v>6031.1839532000004</v>
      </c>
      <c r="AH36" s="232">
        <v>6034.0136478000004</v>
      </c>
      <c r="AI36" s="232">
        <v>6036.0737241999996</v>
      </c>
      <c r="AJ36" s="232">
        <v>6038.0897606999997</v>
      </c>
      <c r="AK36" s="232">
        <v>6040.3955557999998</v>
      </c>
      <c r="AL36" s="232">
        <v>6043.2269629000002</v>
      </c>
      <c r="AM36" s="232">
        <v>6046.7158542999996</v>
      </c>
      <c r="AN36" s="232">
        <v>6050.5781771000002</v>
      </c>
      <c r="AO36" s="232">
        <v>6054.4258970999999</v>
      </c>
      <c r="AP36" s="232">
        <v>6057.8334691999999</v>
      </c>
      <c r="AQ36" s="232">
        <v>6060.2253031</v>
      </c>
      <c r="AR36" s="232">
        <v>6060.9882974000002</v>
      </c>
      <c r="AS36" s="232">
        <v>6059.9037048999999</v>
      </c>
      <c r="AT36" s="232">
        <v>6058.3301947999998</v>
      </c>
      <c r="AU36" s="232">
        <v>6058.0207903999999</v>
      </c>
      <c r="AV36" s="232">
        <v>6060.2449828999997</v>
      </c>
      <c r="AW36" s="232">
        <v>6064.338135</v>
      </c>
      <c r="AX36" s="232">
        <v>6069.1520770999996</v>
      </c>
      <c r="AY36" s="232">
        <v>6073.7773438000004</v>
      </c>
      <c r="AZ36" s="232">
        <v>6078.2592844999999</v>
      </c>
      <c r="BA36" s="305">
        <v>6082.8819999999996</v>
      </c>
      <c r="BB36" s="305">
        <v>6087.848</v>
      </c>
      <c r="BC36" s="305">
        <v>6093.0349999999999</v>
      </c>
      <c r="BD36" s="305">
        <v>6098.2380000000003</v>
      </c>
      <c r="BE36" s="305">
        <v>6103.2860000000001</v>
      </c>
      <c r="BF36" s="305">
        <v>6108.1360000000004</v>
      </c>
      <c r="BG36" s="305">
        <v>6112.7759999999998</v>
      </c>
      <c r="BH36" s="305">
        <v>6117.2049999999999</v>
      </c>
      <c r="BI36" s="305">
        <v>6121.4560000000001</v>
      </c>
      <c r="BJ36" s="305">
        <v>6125.5680000000002</v>
      </c>
      <c r="BK36" s="305">
        <v>6129.5810000000001</v>
      </c>
      <c r="BL36" s="305">
        <v>6133.5190000000002</v>
      </c>
      <c r="BM36" s="305">
        <v>6137.4059999999999</v>
      </c>
      <c r="BN36" s="305">
        <v>6141.2489999999998</v>
      </c>
      <c r="BO36" s="305">
        <v>6144.9930000000004</v>
      </c>
      <c r="BP36" s="305">
        <v>6148.567</v>
      </c>
      <c r="BQ36" s="305">
        <v>6151.9369999999999</v>
      </c>
      <c r="BR36" s="305">
        <v>6155.2110000000002</v>
      </c>
      <c r="BS36" s="305">
        <v>6158.5349999999999</v>
      </c>
      <c r="BT36" s="305">
        <v>6162.0190000000002</v>
      </c>
      <c r="BU36" s="305">
        <v>6165.6310000000003</v>
      </c>
      <c r="BV36" s="305">
        <v>6169.3090000000002</v>
      </c>
    </row>
    <row r="37" spans="1:74" s="160" customFormat="1" ht="11.1" customHeight="1" x14ac:dyDescent="0.2">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16307.608711999999</v>
      </c>
      <c r="M37" s="232">
        <v>16318.244256</v>
      </c>
      <c r="N37" s="232">
        <v>16328.276674000001</v>
      </c>
      <c r="O37" s="232">
        <v>16337.81496</v>
      </c>
      <c r="P37" s="232">
        <v>16347.958678999999</v>
      </c>
      <c r="Q37" s="232">
        <v>16360.055039999999</v>
      </c>
      <c r="R37" s="232">
        <v>16374.732832</v>
      </c>
      <c r="S37" s="232">
        <v>16389.747164</v>
      </c>
      <c r="T37" s="232">
        <v>16402.134722999999</v>
      </c>
      <c r="U37" s="232">
        <v>16410.260472000002</v>
      </c>
      <c r="V37" s="232">
        <v>16417.802462</v>
      </c>
      <c r="W37" s="232">
        <v>16429.767015000001</v>
      </c>
      <c r="X37" s="232">
        <v>16448.001895000001</v>
      </c>
      <c r="Y37" s="232">
        <v>16461.720616999999</v>
      </c>
      <c r="Z37" s="232">
        <v>16456.978136000002</v>
      </c>
      <c r="AA37" s="232">
        <v>16425.73085</v>
      </c>
      <c r="AB37" s="232">
        <v>16383.540933</v>
      </c>
      <c r="AC37" s="232">
        <v>16351.871999999999</v>
      </c>
      <c r="AD37" s="232">
        <v>16346.311164999999</v>
      </c>
      <c r="AE37" s="232">
        <v>16358.939532</v>
      </c>
      <c r="AF37" s="232">
        <v>16375.961702000001</v>
      </c>
      <c r="AG37" s="232">
        <v>16386.431847</v>
      </c>
      <c r="AH37" s="232">
        <v>16390.802425999998</v>
      </c>
      <c r="AI37" s="232">
        <v>16392.375469999999</v>
      </c>
      <c r="AJ37" s="232">
        <v>16393.887604</v>
      </c>
      <c r="AK37" s="232">
        <v>16395.813832</v>
      </c>
      <c r="AL37" s="232">
        <v>16398.063751999998</v>
      </c>
      <c r="AM37" s="232">
        <v>16400.525579000001</v>
      </c>
      <c r="AN37" s="232">
        <v>16403.001993999998</v>
      </c>
      <c r="AO37" s="232">
        <v>16405.274293999999</v>
      </c>
      <c r="AP37" s="232">
        <v>16406.996404000001</v>
      </c>
      <c r="AQ37" s="232">
        <v>16407.312759</v>
      </c>
      <c r="AR37" s="232">
        <v>16405.240426</v>
      </c>
      <c r="AS37" s="232">
        <v>16400.532663000002</v>
      </c>
      <c r="AT37" s="232">
        <v>16395.887506999999</v>
      </c>
      <c r="AU37" s="232">
        <v>16394.739192000001</v>
      </c>
      <c r="AV37" s="232">
        <v>16399.506426</v>
      </c>
      <c r="AW37" s="232">
        <v>16408.545819999999</v>
      </c>
      <c r="AX37" s="232">
        <v>16419.198457999999</v>
      </c>
      <c r="AY37" s="232">
        <v>16429.431786000001</v>
      </c>
      <c r="AZ37" s="232">
        <v>16439.718687000001</v>
      </c>
      <c r="BA37" s="305">
        <v>16451.16</v>
      </c>
      <c r="BB37" s="305">
        <v>16464.439999999999</v>
      </c>
      <c r="BC37" s="305">
        <v>16478.59</v>
      </c>
      <c r="BD37" s="305">
        <v>16492.23</v>
      </c>
      <c r="BE37" s="305">
        <v>16504.349999999999</v>
      </c>
      <c r="BF37" s="305">
        <v>16515.43</v>
      </c>
      <c r="BG37" s="305">
        <v>16526.32</v>
      </c>
      <c r="BH37" s="305">
        <v>16537.689999999999</v>
      </c>
      <c r="BI37" s="305">
        <v>16549.490000000002</v>
      </c>
      <c r="BJ37" s="305">
        <v>16561.509999999998</v>
      </c>
      <c r="BK37" s="305">
        <v>16573.5</v>
      </c>
      <c r="BL37" s="305">
        <v>16585.23</v>
      </c>
      <c r="BM37" s="305">
        <v>16596.419999999998</v>
      </c>
      <c r="BN37" s="305">
        <v>16606.900000000001</v>
      </c>
      <c r="BO37" s="305">
        <v>16616.77</v>
      </c>
      <c r="BP37" s="305">
        <v>16626.22</v>
      </c>
      <c r="BQ37" s="305">
        <v>16635.43</v>
      </c>
      <c r="BR37" s="305">
        <v>16644.419999999998</v>
      </c>
      <c r="BS37" s="305">
        <v>16653.18</v>
      </c>
      <c r="BT37" s="305">
        <v>16661.72</v>
      </c>
      <c r="BU37" s="305">
        <v>16670.11</v>
      </c>
      <c r="BV37" s="305">
        <v>16678.419999999998</v>
      </c>
    </row>
    <row r="38" spans="1:74" s="160" customFormat="1" ht="11.1" customHeight="1" x14ac:dyDescent="0.2">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18986.035805</v>
      </c>
      <c r="P38" s="232">
        <v>18986.501287999999</v>
      </c>
      <c r="Q38" s="232">
        <v>18988.137911999998</v>
      </c>
      <c r="R38" s="232">
        <v>18991.635754999999</v>
      </c>
      <c r="S38" s="232">
        <v>18996.621488000001</v>
      </c>
      <c r="T38" s="232">
        <v>19002.45593</v>
      </c>
      <c r="U38" s="232">
        <v>19009.094868</v>
      </c>
      <c r="V38" s="232">
        <v>19018.873965999999</v>
      </c>
      <c r="W38" s="232">
        <v>19034.723853</v>
      </c>
      <c r="X38" s="232">
        <v>19056.537527</v>
      </c>
      <c r="Y38" s="232">
        <v>19072.057451000001</v>
      </c>
      <c r="Z38" s="232">
        <v>19065.988458</v>
      </c>
      <c r="AA38" s="232">
        <v>19029.684812</v>
      </c>
      <c r="AB38" s="232">
        <v>18981.098514000001</v>
      </c>
      <c r="AC38" s="232">
        <v>18944.830999999998</v>
      </c>
      <c r="AD38" s="232">
        <v>18938.906644999999</v>
      </c>
      <c r="AE38" s="232">
        <v>18955.041589</v>
      </c>
      <c r="AF38" s="232">
        <v>18978.374910999999</v>
      </c>
      <c r="AG38" s="232">
        <v>18996.816565000001</v>
      </c>
      <c r="AH38" s="232">
        <v>19009.359991000001</v>
      </c>
      <c r="AI38" s="232">
        <v>19017.769501999999</v>
      </c>
      <c r="AJ38" s="232">
        <v>19023.896353</v>
      </c>
      <c r="AK38" s="232">
        <v>19029.939580999999</v>
      </c>
      <c r="AL38" s="232">
        <v>19038.185164999999</v>
      </c>
      <c r="AM38" s="232">
        <v>19050.056323000001</v>
      </c>
      <c r="AN38" s="232">
        <v>19063.525214000001</v>
      </c>
      <c r="AO38" s="232">
        <v>19075.701236000001</v>
      </c>
      <c r="AP38" s="232">
        <v>19084.238240999999</v>
      </c>
      <c r="AQ38" s="232">
        <v>19088.967897999999</v>
      </c>
      <c r="AR38" s="232">
        <v>19090.266329999999</v>
      </c>
      <c r="AS38" s="232">
        <v>19089.059671999999</v>
      </c>
      <c r="AT38" s="232">
        <v>19088.474103</v>
      </c>
      <c r="AU38" s="232">
        <v>19092.185809999999</v>
      </c>
      <c r="AV38" s="232">
        <v>19102.739540999999</v>
      </c>
      <c r="AW38" s="232">
        <v>19118.154265000001</v>
      </c>
      <c r="AX38" s="232">
        <v>19135.317507</v>
      </c>
      <c r="AY38" s="232">
        <v>19151.719525</v>
      </c>
      <c r="AZ38" s="232">
        <v>19167.261503999998</v>
      </c>
      <c r="BA38" s="305">
        <v>19182.45</v>
      </c>
      <c r="BB38" s="305">
        <v>19197.599999999999</v>
      </c>
      <c r="BC38" s="305">
        <v>19212.36</v>
      </c>
      <c r="BD38" s="305">
        <v>19226.150000000001</v>
      </c>
      <c r="BE38" s="305">
        <v>19238.63</v>
      </c>
      <c r="BF38" s="305">
        <v>19250.25</v>
      </c>
      <c r="BG38" s="305">
        <v>19261.68</v>
      </c>
      <c r="BH38" s="305">
        <v>19273.45</v>
      </c>
      <c r="BI38" s="305">
        <v>19285.52</v>
      </c>
      <c r="BJ38" s="305">
        <v>19297.75</v>
      </c>
      <c r="BK38" s="305">
        <v>19309.98</v>
      </c>
      <c r="BL38" s="305">
        <v>19322.060000000001</v>
      </c>
      <c r="BM38" s="305">
        <v>19333.86</v>
      </c>
      <c r="BN38" s="305">
        <v>19345.28</v>
      </c>
      <c r="BO38" s="305">
        <v>19356.36</v>
      </c>
      <c r="BP38" s="305">
        <v>19367.189999999999</v>
      </c>
      <c r="BQ38" s="305">
        <v>19377.849999999999</v>
      </c>
      <c r="BR38" s="305">
        <v>19388.38</v>
      </c>
      <c r="BS38" s="305">
        <v>19398.830000000002</v>
      </c>
      <c r="BT38" s="305">
        <v>19409.22</v>
      </c>
      <c r="BU38" s="305">
        <v>19419.59</v>
      </c>
      <c r="BV38" s="305">
        <v>19429.95</v>
      </c>
    </row>
    <row r="39" spans="1:74" s="160" customFormat="1" ht="11.1" customHeight="1" x14ac:dyDescent="0.2">
      <c r="A39" s="148" t="s">
        <v>714</v>
      </c>
      <c r="B39" s="204" t="s">
        <v>434</v>
      </c>
      <c r="C39" s="232">
        <v>8529.4951497000002</v>
      </c>
      <c r="D39" s="232">
        <v>8537.9162770000003</v>
      </c>
      <c r="E39" s="232">
        <v>8545.5458139000002</v>
      </c>
      <c r="F39" s="232">
        <v>8551.9682790999996</v>
      </c>
      <c r="G39" s="232">
        <v>8557.4689696999994</v>
      </c>
      <c r="H39" s="232">
        <v>8562.5083775000003</v>
      </c>
      <c r="I39" s="232">
        <v>8567.4752735999991</v>
      </c>
      <c r="J39" s="232">
        <v>8572.4715479000006</v>
      </c>
      <c r="K39" s="232">
        <v>8577.5273694000007</v>
      </c>
      <c r="L39" s="232">
        <v>8582.6426040000006</v>
      </c>
      <c r="M39" s="232">
        <v>8587.6959026999994</v>
      </c>
      <c r="N39" s="232">
        <v>8592.5356131000008</v>
      </c>
      <c r="O39" s="232">
        <v>8597.1315517000003</v>
      </c>
      <c r="P39" s="232">
        <v>8601.9394106</v>
      </c>
      <c r="Q39" s="232">
        <v>8607.5363505999994</v>
      </c>
      <c r="R39" s="232">
        <v>8614.2443495999996</v>
      </c>
      <c r="S39" s="232">
        <v>8621.3646525999993</v>
      </c>
      <c r="T39" s="232">
        <v>8627.9433215000008</v>
      </c>
      <c r="U39" s="232">
        <v>8633.5215303000004</v>
      </c>
      <c r="V39" s="232">
        <v>8639.6209008999995</v>
      </c>
      <c r="W39" s="232">
        <v>8648.2581673000004</v>
      </c>
      <c r="X39" s="232">
        <v>8659.9216966999993</v>
      </c>
      <c r="Y39" s="232">
        <v>8668.9863898999993</v>
      </c>
      <c r="Z39" s="232">
        <v>8668.2987809000006</v>
      </c>
      <c r="AA39" s="232">
        <v>8653.7903487999993</v>
      </c>
      <c r="AB39" s="232">
        <v>8633.7323536000004</v>
      </c>
      <c r="AC39" s="232">
        <v>8619.4809999999998</v>
      </c>
      <c r="AD39" s="232">
        <v>8619.3061048</v>
      </c>
      <c r="AE39" s="232">
        <v>8629.1319320000002</v>
      </c>
      <c r="AF39" s="232">
        <v>8641.7963571</v>
      </c>
      <c r="AG39" s="232">
        <v>8651.6216865000006</v>
      </c>
      <c r="AH39" s="232">
        <v>8658.8679493</v>
      </c>
      <c r="AI39" s="232">
        <v>8665.2796051999994</v>
      </c>
      <c r="AJ39" s="232">
        <v>8672.3134879999998</v>
      </c>
      <c r="AK39" s="232">
        <v>8680.2759284000003</v>
      </c>
      <c r="AL39" s="232">
        <v>8689.1856315000005</v>
      </c>
      <c r="AM39" s="232">
        <v>8698.8687226999991</v>
      </c>
      <c r="AN39" s="232">
        <v>8708.3810092999993</v>
      </c>
      <c r="AO39" s="232">
        <v>8716.5857190000006</v>
      </c>
      <c r="AP39" s="232">
        <v>8722.5890576999991</v>
      </c>
      <c r="AQ39" s="232">
        <v>8726.4691435999994</v>
      </c>
      <c r="AR39" s="232">
        <v>8728.5470728</v>
      </c>
      <c r="AS39" s="232">
        <v>8729.3864697999998</v>
      </c>
      <c r="AT39" s="232">
        <v>8730.5210711</v>
      </c>
      <c r="AU39" s="232">
        <v>8733.7271414000006</v>
      </c>
      <c r="AV39" s="232">
        <v>8740.2085895</v>
      </c>
      <c r="AW39" s="232">
        <v>8748.8799013999997</v>
      </c>
      <c r="AX39" s="232">
        <v>8758.0832069000007</v>
      </c>
      <c r="AY39" s="232">
        <v>8766.5817372000001</v>
      </c>
      <c r="AZ39" s="232">
        <v>8774.8231269999997</v>
      </c>
      <c r="BA39" s="305">
        <v>8783.6759999999995</v>
      </c>
      <c r="BB39" s="305">
        <v>8793.7340000000004</v>
      </c>
      <c r="BC39" s="305">
        <v>8804.491</v>
      </c>
      <c r="BD39" s="305">
        <v>8815.1650000000009</v>
      </c>
      <c r="BE39" s="305">
        <v>8825.1149999999998</v>
      </c>
      <c r="BF39" s="305">
        <v>8834.2659999999996</v>
      </c>
      <c r="BG39" s="305">
        <v>8842.6830000000009</v>
      </c>
      <c r="BH39" s="305">
        <v>8850.4670000000006</v>
      </c>
      <c r="BI39" s="305">
        <v>8857.8580000000002</v>
      </c>
      <c r="BJ39" s="305">
        <v>8865.1309999999994</v>
      </c>
      <c r="BK39" s="305">
        <v>8872.5049999999992</v>
      </c>
      <c r="BL39" s="305">
        <v>8879.9789999999994</v>
      </c>
      <c r="BM39" s="305">
        <v>8887.4930000000004</v>
      </c>
      <c r="BN39" s="305">
        <v>8894.9840000000004</v>
      </c>
      <c r="BO39" s="305">
        <v>8902.3729999999996</v>
      </c>
      <c r="BP39" s="305">
        <v>8909.5759999999991</v>
      </c>
      <c r="BQ39" s="305">
        <v>8916.5439999999999</v>
      </c>
      <c r="BR39" s="305">
        <v>8923.36</v>
      </c>
      <c r="BS39" s="305">
        <v>8930.1419999999998</v>
      </c>
      <c r="BT39" s="305">
        <v>8936.9830000000002</v>
      </c>
      <c r="BU39" s="305">
        <v>8943.8780000000006</v>
      </c>
      <c r="BV39" s="305">
        <v>8950.8019999999997</v>
      </c>
    </row>
    <row r="40" spans="1:74" s="160" customFormat="1" ht="11.1" customHeight="1" x14ac:dyDescent="0.2">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25654.162667000001</v>
      </c>
      <c r="Q40" s="232">
        <v>25670.691943000002</v>
      </c>
      <c r="R40" s="232">
        <v>25689.121362000002</v>
      </c>
      <c r="S40" s="232">
        <v>25710.053252999998</v>
      </c>
      <c r="T40" s="232">
        <v>25734.03686</v>
      </c>
      <c r="U40" s="232">
        <v>25761.972717000001</v>
      </c>
      <c r="V40" s="232">
        <v>25796.166514</v>
      </c>
      <c r="W40" s="232">
        <v>25839.275232</v>
      </c>
      <c r="X40" s="232">
        <v>25890.116504000001</v>
      </c>
      <c r="Y40" s="232">
        <v>25932.150579000001</v>
      </c>
      <c r="Z40" s="232">
        <v>25944.998362999999</v>
      </c>
      <c r="AA40" s="232">
        <v>25917.158574000001</v>
      </c>
      <c r="AB40" s="232">
        <v>25872.641189999998</v>
      </c>
      <c r="AC40" s="232">
        <v>25844.333999999999</v>
      </c>
      <c r="AD40" s="232">
        <v>25856.199259000001</v>
      </c>
      <c r="AE40" s="232">
        <v>25896.497067</v>
      </c>
      <c r="AF40" s="232">
        <v>25944.561990999999</v>
      </c>
      <c r="AG40" s="232">
        <v>25984.211579999999</v>
      </c>
      <c r="AH40" s="232">
        <v>26017.195333</v>
      </c>
      <c r="AI40" s="232">
        <v>26049.745738000001</v>
      </c>
      <c r="AJ40" s="232">
        <v>26086.682938000002</v>
      </c>
      <c r="AK40" s="232">
        <v>26127.177715999998</v>
      </c>
      <c r="AL40" s="232">
        <v>26168.988512</v>
      </c>
      <c r="AM40" s="232">
        <v>26210.025247000001</v>
      </c>
      <c r="AN40" s="232">
        <v>26248.803762</v>
      </c>
      <c r="AO40" s="232">
        <v>26283.991376999998</v>
      </c>
      <c r="AP40" s="232">
        <v>26314.383424</v>
      </c>
      <c r="AQ40" s="232">
        <v>26339.287275999999</v>
      </c>
      <c r="AR40" s="232">
        <v>26358.138318000001</v>
      </c>
      <c r="AS40" s="232">
        <v>26371.567848999999</v>
      </c>
      <c r="AT40" s="232">
        <v>26384.990823</v>
      </c>
      <c r="AU40" s="232">
        <v>26405.018109000001</v>
      </c>
      <c r="AV40" s="232">
        <v>26436.244721999999</v>
      </c>
      <c r="AW40" s="232">
        <v>26475.202271999999</v>
      </c>
      <c r="AX40" s="232">
        <v>26516.406518</v>
      </c>
      <c r="AY40" s="232">
        <v>26555.684365000001</v>
      </c>
      <c r="AZ40" s="232">
        <v>26594.107306999998</v>
      </c>
      <c r="BA40" s="305">
        <v>26634.06</v>
      </c>
      <c r="BB40" s="305">
        <v>26677.11</v>
      </c>
      <c r="BC40" s="305">
        <v>26721.58</v>
      </c>
      <c r="BD40" s="305">
        <v>26764.97</v>
      </c>
      <c r="BE40" s="305">
        <v>26805.4</v>
      </c>
      <c r="BF40" s="305">
        <v>26843.29</v>
      </c>
      <c r="BG40" s="305">
        <v>26879.68</v>
      </c>
      <c r="BH40" s="305">
        <v>26915.47</v>
      </c>
      <c r="BI40" s="305">
        <v>26951.02</v>
      </c>
      <c r="BJ40" s="305">
        <v>26986.57</v>
      </c>
      <c r="BK40" s="305">
        <v>27022.22</v>
      </c>
      <c r="BL40" s="305">
        <v>27057.66</v>
      </c>
      <c r="BM40" s="305">
        <v>27092.46</v>
      </c>
      <c r="BN40" s="305">
        <v>27126.27</v>
      </c>
      <c r="BO40" s="305">
        <v>27159.15</v>
      </c>
      <c r="BP40" s="305">
        <v>27191.24</v>
      </c>
      <c r="BQ40" s="305">
        <v>27222.74</v>
      </c>
      <c r="BR40" s="305">
        <v>27254.04</v>
      </c>
      <c r="BS40" s="305">
        <v>27285.58</v>
      </c>
      <c r="BT40" s="305">
        <v>27317.69</v>
      </c>
      <c r="BU40" s="305">
        <v>27350.240000000002</v>
      </c>
      <c r="BV40" s="305">
        <v>27383.03</v>
      </c>
    </row>
    <row r="41" spans="1:74" s="160" customFormat="1" ht="11.1" customHeight="1" x14ac:dyDescent="0.2">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7652.8080911999996</v>
      </c>
      <c r="M41" s="232">
        <v>7659.3672924000002</v>
      </c>
      <c r="N41" s="232">
        <v>7665.5697135999999</v>
      </c>
      <c r="O41" s="232">
        <v>7671.6646736000002</v>
      </c>
      <c r="P41" s="232">
        <v>7678.1138595000002</v>
      </c>
      <c r="Q41" s="232">
        <v>7685.4320504999996</v>
      </c>
      <c r="R41" s="232">
        <v>7693.8516520000003</v>
      </c>
      <c r="S41" s="232">
        <v>7702.4755739000002</v>
      </c>
      <c r="T41" s="232">
        <v>7710.1243520999997</v>
      </c>
      <c r="U41" s="232">
        <v>7716.1757097</v>
      </c>
      <c r="V41" s="232">
        <v>7722.2361179999998</v>
      </c>
      <c r="W41" s="232">
        <v>7730.4692355999996</v>
      </c>
      <c r="X41" s="232">
        <v>7741.6071608000002</v>
      </c>
      <c r="Y41" s="232">
        <v>7750.6557522000003</v>
      </c>
      <c r="Z41" s="232">
        <v>7751.1893083000004</v>
      </c>
      <c r="AA41" s="232">
        <v>7739.5073591999999</v>
      </c>
      <c r="AB41" s="232">
        <v>7722.8103606000004</v>
      </c>
      <c r="AC41" s="232">
        <v>7711.0240000000003</v>
      </c>
      <c r="AD41" s="232">
        <v>7711.4083602000001</v>
      </c>
      <c r="AE41" s="232">
        <v>7720.5611054999999</v>
      </c>
      <c r="AF41" s="232">
        <v>7732.4142955999996</v>
      </c>
      <c r="AG41" s="232">
        <v>7742.1772798000002</v>
      </c>
      <c r="AH41" s="232">
        <v>7750.1685656999998</v>
      </c>
      <c r="AI41" s="232">
        <v>7757.9839504000001</v>
      </c>
      <c r="AJ41" s="232">
        <v>7766.8766844000002</v>
      </c>
      <c r="AK41" s="232">
        <v>7776.7298319000001</v>
      </c>
      <c r="AL41" s="232">
        <v>7787.0839104999995</v>
      </c>
      <c r="AM41" s="232">
        <v>7797.4432052000002</v>
      </c>
      <c r="AN41" s="232">
        <v>7807.1670697</v>
      </c>
      <c r="AO41" s="232">
        <v>7815.5786251999998</v>
      </c>
      <c r="AP41" s="232">
        <v>7822.1510029000001</v>
      </c>
      <c r="AQ41" s="232">
        <v>7826.9573739999996</v>
      </c>
      <c r="AR41" s="232">
        <v>7830.2209198999999</v>
      </c>
      <c r="AS41" s="232">
        <v>7832.3861692999999</v>
      </c>
      <c r="AT41" s="232">
        <v>7834.7830412000003</v>
      </c>
      <c r="AU41" s="232">
        <v>7838.9628020999999</v>
      </c>
      <c r="AV41" s="232">
        <v>7845.9826616999999</v>
      </c>
      <c r="AW41" s="232">
        <v>7854.9236037000001</v>
      </c>
      <c r="AX41" s="232">
        <v>7864.3725547000004</v>
      </c>
      <c r="AY41" s="232">
        <v>7873.2594249000003</v>
      </c>
      <c r="AZ41" s="232">
        <v>7881.8860573000002</v>
      </c>
      <c r="BA41" s="305">
        <v>7890.8969999999999</v>
      </c>
      <c r="BB41" s="305">
        <v>7900.732</v>
      </c>
      <c r="BC41" s="305">
        <v>7911.0079999999998</v>
      </c>
      <c r="BD41" s="305">
        <v>7921.134</v>
      </c>
      <c r="BE41" s="305">
        <v>7930.6289999999999</v>
      </c>
      <c r="BF41" s="305">
        <v>7939.433</v>
      </c>
      <c r="BG41" s="305">
        <v>7947.5919999999996</v>
      </c>
      <c r="BH41" s="305">
        <v>7955.19</v>
      </c>
      <c r="BI41" s="305">
        <v>7962.4560000000001</v>
      </c>
      <c r="BJ41" s="305">
        <v>7969.6570000000002</v>
      </c>
      <c r="BK41" s="305">
        <v>7976.9880000000003</v>
      </c>
      <c r="BL41" s="305">
        <v>7984.36</v>
      </c>
      <c r="BM41" s="305">
        <v>7991.6130000000003</v>
      </c>
      <c r="BN41" s="305">
        <v>7998.6289999999999</v>
      </c>
      <c r="BO41" s="305">
        <v>8005.45</v>
      </c>
      <c r="BP41" s="305">
        <v>8012.1629999999996</v>
      </c>
      <c r="BQ41" s="305">
        <v>8018.8389999999999</v>
      </c>
      <c r="BR41" s="305">
        <v>8025.5050000000001</v>
      </c>
      <c r="BS41" s="305">
        <v>8032.1719999999996</v>
      </c>
      <c r="BT41" s="305">
        <v>8038.8509999999997</v>
      </c>
      <c r="BU41" s="305">
        <v>8045.5389999999998</v>
      </c>
      <c r="BV41" s="305">
        <v>8052.2330000000002</v>
      </c>
    </row>
    <row r="42" spans="1:74" s="160" customFormat="1" ht="11.1" customHeight="1" x14ac:dyDescent="0.2">
      <c r="A42" s="148" t="s">
        <v>717</v>
      </c>
      <c r="B42" s="204" t="s">
        <v>437</v>
      </c>
      <c r="C42" s="232">
        <v>14717.540993000001</v>
      </c>
      <c r="D42" s="232">
        <v>14732.377261</v>
      </c>
      <c r="E42" s="232">
        <v>14745.162404000001</v>
      </c>
      <c r="F42" s="232">
        <v>14755.090436</v>
      </c>
      <c r="G42" s="232">
        <v>14764.121298</v>
      </c>
      <c r="H42" s="232">
        <v>14774.906413999999</v>
      </c>
      <c r="I42" s="232">
        <v>14789.35259</v>
      </c>
      <c r="J42" s="232">
        <v>14806.388156999999</v>
      </c>
      <c r="K42" s="232">
        <v>14824.196832</v>
      </c>
      <c r="L42" s="232">
        <v>14841.309525999999</v>
      </c>
      <c r="M42" s="232">
        <v>14857.64594</v>
      </c>
      <c r="N42" s="232">
        <v>14873.472972</v>
      </c>
      <c r="O42" s="232">
        <v>14889.137817000001</v>
      </c>
      <c r="P42" s="232">
        <v>14905.308848999999</v>
      </c>
      <c r="Q42" s="232">
        <v>14922.734739</v>
      </c>
      <c r="R42" s="232">
        <v>14941.844025</v>
      </c>
      <c r="S42" s="232">
        <v>14961.784709</v>
      </c>
      <c r="T42" s="232">
        <v>14981.384658999999</v>
      </c>
      <c r="U42" s="232">
        <v>15000.187856</v>
      </c>
      <c r="V42" s="232">
        <v>15020.602723</v>
      </c>
      <c r="W42" s="232">
        <v>15045.753796999999</v>
      </c>
      <c r="X42" s="232">
        <v>15076.19137</v>
      </c>
      <c r="Y42" s="232">
        <v>15102.168764</v>
      </c>
      <c r="Z42" s="232">
        <v>15111.365061</v>
      </c>
      <c r="AA42" s="232">
        <v>15096.752813999999</v>
      </c>
      <c r="AB42" s="232">
        <v>15072.478483000001</v>
      </c>
      <c r="AC42" s="232">
        <v>15057.982</v>
      </c>
      <c r="AD42" s="232">
        <v>15067.374467</v>
      </c>
      <c r="AE42" s="232">
        <v>15093.451652</v>
      </c>
      <c r="AF42" s="232">
        <v>15123.680490000001</v>
      </c>
      <c r="AG42" s="232">
        <v>15148.306280999999</v>
      </c>
      <c r="AH42" s="232">
        <v>15168.687785</v>
      </c>
      <c r="AI42" s="232">
        <v>15188.962126</v>
      </c>
      <c r="AJ42" s="232">
        <v>15212.274257999999</v>
      </c>
      <c r="AK42" s="232">
        <v>15237.800461999999</v>
      </c>
      <c r="AL42" s="232">
        <v>15263.724853</v>
      </c>
      <c r="AM42" s="232">
        <v>15288.467729</v>
      </c>
      <c r="AN42" s="232">
        <v>15311.394143</v>
      </c>
      <c r="AO42" s="232">
        <v>15332.105331999999</v>
      </c>
      <c r="AP42" s="232">
        <v>15350.270060999999</v>
      </c>
      <c r="AQ42" s="232">
        <v>15365.827197000001</v>
      </c>
      <c r="AR42" s="232">
        <v>15378.783137</v>
      </c>
      <c r="AS42" s="232">
        <v>15389.638354999999</v>
      </c>
      <c r="AT42" s="232">
        <v>15400.869651000001</v>
      </c>
      <c r="AU42" s="232">
        <v>15415.447904000001</v>
      </c>
      <c r="AV42" s="232">
        <v>15435.431702</v>
      </c>
      <c r="AW42" s="232">
        <v>15459.230468</v>
      </c>
      <c r="AX42" s="232">
        <v>15484.341334999999</v>
      </c>
      <c r="AY42" s="232">
        <v>15508.832376</v>
      </c>
      <c r="AZ42" s="232">
        <v>15533.055441</v>
      </c>
      <c r="BA42" s="305">
        <v>15557.93</v>
      </c>
      <c r="BB42" s="305">
        <v>15584.07</v>
      </c>
      <c r="BC42" s="305">
        <v>15610.76</v>
      </c>
      <c r="BD42" s="305">
        <v>15636.98</v>
      </c>
      <c r="BE42" s="305">
        <v>15661.92</v>
      </c>
      <c r="BF42" s="305">
        <v>15685.51</v>
      </c>
      <c r="BG42" s="305">
        <v>15707.86</v>
      </c>
      <c r="BH42" s="305">
        <v>15729.17</v>
      </c>
      <c r="BI42" s="305">
        <v>15749.81</v>
      </c>
      <c r="BJ42" s="305">
        <v>15770.23</v>
      </c>
      <c r="BK42" s="305">
        <v>15790.76</v>
      </c>
      <c r="BL42" s="305">
        <v>15811.26</v>
      </c>
      <c r="BM42" s="305">
        <v>15831.48</v>
      </c>
      <c r="BN42" s="305">
        <v>15851.25</v>
      </c>
      <c r="BO42" s="305">
        <v>15870.68</v>
      </c>
      <c r="BP42" s="305">
        <v>15889.98</v>
      </c>
      <c r="BQ42" s="305">
        <v>15909.3</v>
      </c>
      <c r="BR42" s="305">
        <v>15928.63</v>
      </c>
      <c r="BS42" s="305">
        <v>15947.92</v>
      </c>
      <c r="BT42" s="305">
        <v>15967.13</v>
      </c>
      <c r="BU42" s="305">
        <v>15986.29</v>
      </c>
      <c r="BV42" s="305">
        <v>16005.42</v>
      </c>
    </row>
    <row r="43" spans="1:74" s="160" customFormat="1" ht="11.1" customHeight="1" x14ac:dyDescent="0.2">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9218.6830408999995</v>
      </c>
      <c r="M43" s="232">
        <v>9230.0693031999999</v>
      </c>
      <c r="N43" s="232">
        <v>9241.3010104000005</v>
      </c>
      <c r="O43" s="232">
        <v>9252.3358131999994</v>
      </c>
      <c r="P43" s="232">
        <v>9263.5127838000008</v>
      </c>
      <c r="Q43" s="232">
        <v>9275.2663494000008</v>
      </c>
      <c r="R43" s="232">
        <v>9287.9082443000007</v>
      </c>
      <c r="S43" s="232">
        <v>9301.2594288</v>
      </c>
      <c r="T43" s="232">
        <v>9315.0181702000009</v>
      </c>
      <c r="U43" s="232">
        <v>9329.1825645999998</v>
      </c>
      <c r="V43" s="232">
        <v>9344.9500251999998</v>
      </c>
      <c r="W43" s="232">
        <v>9363.8177942999992</v>
      </c>
      <c r="X43" s="232">
        <v>9385.7568219999994</v>
      </c>
      <c r="Y43" s="232">
        <v>9404.6328893000009</v>
      </c>
      <c r="Z43" s="232">
        <v>9412.7854850000003</v>
      </c>
      <c r="AA43" s="232">
        <v>9405.9168264</v>
      </c>
      <c r="AB43" s="232">
        <v>9393.1800447999995</v>
      </c>
      <c r="AC43" s="232">
        <v>9387.0910000000003</v>
      </c>
      <c r="AD43" s="232">
        <v>9396.7310419999994</v>
      </c>
      <c r="AE43" s="232">
        <v>9417.4434808000005</v>
      </c>
      <c r="AF43" s="232">
        <v>9441.1371168999995</v>
      </c>
      <c r="AG43" s="232">
        <v>9461.4596321000008</v>
      </c>
      <c r="AH43" s="232">
        <v>9479.0142345000004</v>
      </c>
      <c r="AI43" s="232">
        <v>9496.1430139000004</v>
      </c>
      <c r="AJ43" s="232">
        <v>9514.6815845000001</v>
      </c>
      <c r="AK43" s="232">
        <v>9534.4396575999999</v>
      </c>
      <c r="AL43" s="232">
        <v>9554.7204688000002</v>
      </c>
      <c r="AM43" s="232">
        <v>9574.8309337999999</v>
      </c>
      <c r="AN43" s="232">
        <v>9594.0926870000003</v>
      </c>
      <c r="AO43" s="232">
        <v>9611.8310430000001</v>
      </c>
      <c r="AP43" s="232">
        <v>9627.5168835000004</v>
      </c>
      <c r="AQ43" s="232">
        <v>9641.2033603</v>
      </c>
      <c r="AR43" s="232">
        <v>9653.0891924000007</v>
      </c>
      <c r="AS43" s="232">
        <v>9663.6500962999999</v>
      </c>
      <c r="AT43" s="232">
        <v>9674.4697777000001</v>
      </c>
      <c r="AU43" s="232">
        <v>9687.4089399000004</v>
      </c>
      <c r="AV43" s="232">
        <v>9703.7467878999996</v>
      </c>
      <c r="AW43" s="232">
        <v>9722.4365340000004</v>
      </c>
      <c r="AX43" s="232">
        <v>9741.8498921999999</v>
      </c>
      <c r="AY43" s="232">
        <v>9760.7112178999996</v>
      </c>
      <c r="AZ43" s="232">
        <v>9779.1554326000005</v>
      </c>
      <c r="BA43" s="305">
        <v>9797.67</v>
      </c>
      <c r="BB43" s="305">
        <v>9816.5920000000006</v>
      </c>
      <c r="BC43" s="305">
        <v>9835.6560000000009</v>
      </c>
      <c r="BD43" s="305">
        <v>9854.4449999999997</v>
      </c>
      <c r="BE43" s="305">
        <v>9872.6029999999992</v>
      </c>
      <c r="BF43" s="305">
        <v>9890.009</v>
      </c>
      <c r="BG43" s="305">
        <v>9906.6020000000008</v>
      </c>
      <c r="BH43" s="305">
        <v>9922.3860000000004</v>
      </c>
      <c r="BI43" s="305">
        <v>9937.6149999999998</v>
      </c>
      <c r="BJ43" s="305">
        <v>9952.61</v>
      </c>
      <c r="BK43" s="305">
        <v>9967.6440000000002</v>
      </c>
      <c r="BL43" s="305">
        <v>9982.8080000000009</v>
      </c>
      <c r="BM43" s="305">
        <v>9998.1470000000008</v>
      </c>
      <c r="BN43" s="305">
        <v>10013.64</v>
      </c>
      <c r="BO43" s="305">
        <v>10029.040000000001</v>
      </c>
      <c r="BP43" s="305">
        <v>10044.02</v>
      </c>
      <c r="BQ43" s="305">
        <v>10058.379999999999</v>
      </c>
      <c r="BR43" s="305">
        <v>10072.36</v>
      </c>
      <c r="BS43" s="305">
        <v>10086.35</v>
      </c>
      <c r="BT43" s="305">
        <v>10100.629999999999</v>
      </c>
      <c r="BU43" s="305">
        <v>10115.15</v>
      </c>
      <c r="BV43" s="305">
        <v>10129.81</v>
      </c>
    </row>
    <row r="44" spans="1:74" s="160" customFormat="1" ht="11.1" customHeight="1" x14ac:dyDescent="0.2">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18866.834397999999</v>
      </c>
      <c r="P44" s="232">
        <v>18873.174249</v>
      </c>
      <c r="Q44" s="232">
        <v>18881.007992999999</v>
      </c>
      <c r="R44" s="232">
        <v>18890.98069</v>
      </c>
      <c r="S44" s="232">
        <v>18902.099430999999</v>
      </c>
      <c r="T44" s="232">
        <v>18912.961812000001</v>
      </c>
      <c r="U44" s="232">
        <v>18923.019951999999</v>
      </c>
      <c r="V44" s="232">
        <v>18935.144056000001</v>
      </c>
      <c r="W44" s="232">
        <v>18953.058851999998</v>
      </c>
      <c r="X44" s="232">
        <v>18977.294097999998</v>
      </c>
      <c r="Y44" s="232">
        <v>18995.599673000001</v>
      </c>
      <c r="Z44" s="232">
        <v>18992.530490000001</v>
      </c>
      <c r="AA44" s="232">
        <v>18959.348478</v>
      </c>
      <c r="AB44" s="232">
        <v>18914.143640999999</v>
      </c>
      <c r="AC44" s="232">
        <v>18881.713</v>
      </c>
      <c r="AD44" s="232">
        <v>18879.959338000001</v>
      </c>
      <c r="AE44" s="232">
        <v>18899.208481999998</v>
      </c>
      <c r="AF44" s="232">
        <v>18922.892018999999</v>
      </c>
      <c r="AG44" s="232">
        <v>18938.085315</v>
      </c>
      <c r="AH44" s="232">
        <v>18946.438847000001</v>
      </c>
      <c r="AI44" s="232">
        <v>18953.246870999999</v>
      </c>
      <c r="AJ44" s="232">
        <v>18962.583653000002</v>
      </c>
      <c r="AK44" s="232">
        <v>18973.643504</v>
      </c>
      <c r="AL44" s="232">
        <v>18984.400743999999</v>
      </c>
      <c r="AM44" s="232">
        <v>18993.106971000001</v>
      </c>
      <c r="AN44" s="232">
        <v>18999.122888999998</v>
      </c>
      <c r="AO44" s="232">
        <v>19002.086476</v>
      </c>
      <c r="AP44" s="232">
        <v>19001.760278000002</v>
      </c>
      <c r="AQ44" s="232">
        <v>18998.405099</v>
      </c>
      <c r="AR44" s="232">
        <v>18992.406306000001</v>
      </c>
      <c r="AS44" s="232">
        <v>18984.652504000001</v>
      </c>
      <c r="AT44" s="232">
        <v>18978.045243</v>
      </c>
      <c r="AU44" s="232">
        <v>18975.989311000001</v>
      </c>
      <c r="AV44" s="232">
        <v>18980.893239000001</v>
      </c>
      <c r="AW44" s="232">
        <v>18991.180535</v>
      </c>
      <c r="AX44" s="232">
        <v>19004.278450999998</v>
      </c>
      <c r="AY44" s="232">
        <v>19018.079762000001</v>
      </c>
      <c r="AZ44" s="232">
        <v>19032.339318999999</v>
      </c>
      <c r="BA44" s="305">
        <v>19047.28</v>
      </c>
      <c r="BB44" s="305">
        <v>19062.990000000002</v>
      </c>
      <c r="BC44" s="305">
        <v>19079.07</v>
      </c>
      <c r="BD44" s="305">
        <v>19094.990000000002</v>
      </c>
      <c r="BE44" s="305">
        <v>19110.23</v>
      </c>
      <c r="BF44" s="305">
        <v>19124.34</v>
      </c>
      <c r="BG44" s="305">
        <v>19136.900000000001</v>
      </c>
      <c r="BH44" s="305">
        <v>19147.689999999999</v>
      </c>
      <c r="BI44" s="305">
        <v>19157.36</v>
      </c>
      <c r="BJ44" s="305">
        <v>19166.78</v>
      </c>
      <c r="BK44" s="305">
        <v>19176.63</v>
      </c>
      <c r="BL44" s="305">
        <v>19186.79</v>
      </c>
      <c r="BM44" s="305">
        <v>19196.919999999998</v>
      </c>
      <c r="BN44" s="305">
        <v>19206.77</v>
      </c>
      <c r="BO44" s="305">
        <v>19216.38</v>
      </c>
      <c r="BP44" s="305">
        <v>19225.84</v>
      </c>
      <c r="BQ44" s="305">
        <v>19235.259999999998</v>
      </c>
      <c r="BR44" s="305">
        <v>19244.84</v>
      </c>
      <c r="BS44" s="305">
        <v>19254.8</v>
      </c>
      <c r="BT44" s="305">
        <v>19265.28</v>
      </c>
      <c r="BU44" s="305">
        <v>19276.16</v>
      </c>
      <c r="BV44" s="305">
        <v>19287.240000000002</v>
      </c>
    </row>
    <row r="45" spans="1:74" s="160" customFormat="1" ht="11.1" customHeight="1" x14ac:dyDescent="0.2">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721</v>
      </c>
      <c r="B46" s="204" t="s">
        <v>432</v>
      </c>
      <c r="C46" s="250">
        <v>7.4476691358</v>
      </c>
      <c r="D46" s="250">
        <v>7.4528061727999999</v>
      </c>
      <c r="E46" s="250">
        <v>7.4580246914000003</v>
      </c>
      <c r="F46" s="250">
        <v>7.4642432099000002</v>
      </c>
      <c r="G46" s="250">
        <v>7.4689358024999999</v>
      </c>
      <c r="H46" s="250">
        <v>7.4730209877</v>
      </c>
      <c r="I46" s="250">
        <v>7.4744345679000004</v>
      </c>
      <c r="J46" s="250">
        <v>7.4788530864</v>
      </c>
      <c r="K46" s="250">
        <v>7.4842123456999996</v>
      </c>
      <c r="L46" s="250">
        <v>7.4924432099000002</v>
      </c>
      <c r="M46" s="250">
        <v>7.4982358025</v>
      </c>
      <c r="N46" s="250">
        <v>7.5035209877</v>
      </c>
      <c r="O46" s="250">
        <v>7.5059777778000001</v>
      </c>
      <c r="P46" s="250">
        <v>7.5119888889000004</v>
      </c>
      <c r="Q46" s="250">
        <v>7.5192333332999999</v>
      </c>
      <c r="R46" s="250">
        <v>7.5312123457000002</v>
      </c>
      <c r="S46" s="250">
        <v>7.5382975309000004</v>
      </c>
      <c r="T46" s="250">
        <v>7.5439901235000004</v>
      </c>
      <c r="U46" s="250">
        <v>7.5476234568000002</v>
      </c>
      <c r="V46" s="250">
        <v>7.5510308642000004</v>
      </c>
      <c r="W46" s="250">
        <v>7.553545679</v>
      </c>
      <c r="X46" s="250">
        <v>7.5545999999999998</v>
      </c>
      <c r="Y46" s="250">
        <v>7.5557555556000002</v>
      </c>
      <c r="Z46" s="250">
        <v>7.5564444444000003</v>
      </c>
      <c r="AA46" s="250">
        <v>7.7317530864000004</v>
      </c>
      <c r="AB46" s="250">
        <v>7.6001938272</v>
      </c>
      <c r="AC46" s="250">
        <v>7.3368530863999997</v>
      </c>
      <c r="AD46" s="250">
        <v>6.5251333333000003</v>
      </c>
      <c r="AE46" s="250">
        <v>6.3106777777999996</v>
      </c>
      <c r="AF46" s="250">
        <v>6.2768888889000003</v>
      </c>
      <c r="AG46" s="250">
        <v>6.7136185184999997</v>
      </c>
      <c r="AH46" s="250">
        <v>6.8237740741000001</v>
      </c>
      <c r="AI46" s="250">
        <v>6.8972074073999998</v>
      </c>
      <c r="AJ46" s="250">
        <v>6.8871812906000001</v>
      </c>
      <c r="AK46" s="250">
        <v>6.9222231004000001</v>
      </c>
      <c r="AL46" s="250">
        <v>6.9555956089000004</v>
      </c>
      <c r="AM46" s="250">
        <v>6.9883942620999999</v>
      </c>
      <c r="AN46" s="250">
        <v>7.0176065835000001</v>
      </c>
      <c r="AO46" s="250">
        <v>7.0443280192</v>
      </c>
      <c r="AP46" s="250">
        <v>7.062344124</v>
      </c>
      <c r="AQ46" s="250">
        <v>7.0887446219000001</v>
      </c>
      <c r="AR46" s="250">
        <v>7.1173150677999999</v>
      </c>
      <c r="AS46" s="250">
        <v>7.1528801876000001</v>
      </c>
      <c r="AT46" s="250">
        <v>7.1821719851000001</v>
      </c>
      <c r="AU46" s="250">
        <v>7.2100151860999997</v>
      </c>
      <c r="AV46" s="250">
        <v>7.2366290007999998</v>
      </c>
      <c r="AW46" s="250">
        <v>7.2614106015999997</v>
      </c>
      <c r="AX46" s="250">
        <v>7.2845791985000004</v>
      </c>
      <c r="AY46" s="250">
        <v>7.3045092049999996</v>
      </c>
      <c r="AZ46" s="250">
        <v>7.3256709840000003</v>
      </c>
      <c r="BA46" s="316">
        <v>7.3464390000000002</v>
      </c>
      <c r="BB46" s="316">
        <v>7.3687750000000003</v>
      </c>
      <c r="BC46" s="316">
        <v>7.3872840000000002</v>
      </c>
      <c r="BD46" s="316">
        <v>7.4039270000000004</v>
      </c>
      <c r="BE46" s="316">
        <v>7.4189189999999998</v>
      </c>
      <c r="BF46" s="316">
        <v>7.4316709999999997</v>
      </c>
      <c r="BG46" s="316">
        <v>7.4423969999999997</v>
      </c>
      <c r="BH46" s="316">
        <v>7.4492479999999999</v>
      </c>
      <c r="BI46" s="316">
        <v>7.4573090000000004</v>
      </c>
      <c r="BJ46" s="316">
        <v>7.4647309999999996</v>
      </c>
      <c r="BK46" s="316">
        <v>7.4712870000000002</v>
      </c>
      <c r="BL46" s="316">
        <v>7.4775999999999998</v>
      </c>
      <c r="BM46" s="316">
        <v>7.4834430000000003</v>
      </c>
      <c r="BN46" s="316">
        <v>7.488664</v>
      </c>
      <c r="BO46" s="316">
        <v>7.4936829999999999</v>
      </c>
      <c r="BP46" s="316">
        <v>7.4983469999999999</v>
      </c>
      <c r="BQ46" s="316">
        <v>7.5019869999999997</v>
      </c>
      <c r="BR46" s="316">
        <v>7.5064440000000001</v>
      </c>
      <c r="BS46" s="316">
        <v>7.51105</v>
      </c>
      <c r="BT46" s="316">
        <v>7.515803</v>
      </c>
      <c r="BU46" s="316">
        <v>7.5207050000000004</v>
      </c>
      <c r="BV46" s="316">
        <v>7.5257540000000001</v>
      </c>
    </row>
    <row r="47" spans="1:74" s="160" customFormat="1" ht="11.1" customHeight="1" x14ac:dyDescent="0.2">
      <c r="A47" s="148" t="s">
        <v>722</v>
      </c>
      <c r="B47" s="204" t="s">
        <v>465</v>
      </c>
      <c r="C47" s="250">
        <v>19.739508642000001</v>
      </c>
      <c r="D47" s="250">
        <v>19.757893827</v>
      </c>
      <c r="E47" s="250">
        <v>19.779497531000001</v>
      </c>
      <c r="F47" s="250">
        <v>19.811875309000001</v>
      </c>
      <c r="G47" s="250">
        <v>19.834249383</v>
      </c>
      <c r="H47" s="250">
        <v>19.854175308999999</v>
      </c>
      <c r="I47" s="250">
        <v>19.867554321</v>
      </c>
      <c r="J47" s="250">
        <v>19.885658025000001</v>
      </c>
      <c r="K47" s="250">
        <v>19.904387654000001</v>
      </c>
      <c r="L47" s="250">
        <v>19.924903703999998</v>
      </c>
      <c r="M47" s="250">
        <v>19.944014814999999</v>
      </c>
      <c r="N47" s="250">
        <v>19.962881481</v>
      </c>
      <c r="O47" s="250">
        <v>19.983286419999999</v>
      </c>
      <c r="P47" s="250">
        <v>20.000327160000001</v>
      </c>
      <c r="Q47" s="250">
        <v>20.015786420000001</v>
      </c>
      <c r="R47" s="250">
        <v>20.02814321</v>
      </c>
      <c r="S47" s="250">
        <v>20.041580246999999</v>
      </c>
      <c r="T47" s="250">
        <v>20.054576543</v>
      </c>
      <c r="U47" s="250">
        <v>20.070509876999999</v>
      </c>
      <c r="V47" s="250">
        <v>20.080091358000001</v>
      </c>
      <c r="W47" s="250">
        <v>20.086698765000001</v>
      </c>
      <c r="X47" s="250">
        <v>20.087379012</v>
      </c>
      <c r="Y47" s="250">
        <v>20.090253086000001</v>
      </c>
      <c r="Z47" s="250">
        <v>20.092367900999999</v>
      </c>
      <c r="AA47" s="250">
        <v>20.592024690999999</v>
      </c>
      <c r="AB47" s="250">
        <v>20.218895062000001</v>
      </c>
      <c r="AC47" s="250">
        <v>19.471280246999999</v>
      </c>
      <c r="AD47" s="250">
        <v>17.179377777999999</v>
      </c>
      <c r="AE47" s="250">
        <v>16.560144443999999</v>
      </c>
      <c r="AF47" s="250">
        <v>16.443777778000001</v>
      </c>
      <c r="AG47" s="250">
        <v>17.621704938000001</v>
      </c>
      <c r="AH47" s="250">
        <v>17.917501235</v>
      </c>
      <c r="AI47" s="250">
        <v>18.122593826999999</v>
      </c>
      <c r="AJ47" s="250">
        <v>18.144892606999999</v>
      </c>
      <c r="AK47" s="250">
        <v>18.237645374</v>
      </c>
      <c r="AL47" s="250">
        <v>18.30876202</v>
      </c>
      <c r="AM47" s="250">
        <v>18.326913978</v>
      </c>
      <c r="AN47" s="250">
        <v>18.378254805000001</v>
      </c>
      <c r="AO47" s="250">
        <v>18.431455932999999</v>
      </c>
      <c r="AP47" s="250">
        <v>18.487639299000001</v>
      </c>
      <c r="AQ47" s="250">
        <v>18.543719580000001</v>
      </c>
      <c r="AR47" s="250">
        <v>18.600818712999999</v>
      </c>
      <c r="AS47" s="250">
        <v>18.653216871000001</v>
      </c>
      <c r="AT47" s="250">
        <v>18.716643574999999</v>
      </c>
      <c r="AU47" s="250">
        <v>18.785378999999999</v>
      </c>
      <c r="AV47" s="250">
        <v>18.870187948000002</v>
      </c>
      <c r="AW47" s="250">
        <v>18.941467213999999</v>
      </c>
      <c r="AX47" s="250">
        <v>19.009981601</v>
      </c>
      <c r="AY47" s="250">
        <v>19.074155223000002</v>
      </c>
      <c r="AZ47" s="250">
        <v>19.138321764000001</v>
      </c>
      <c r="BA47" s="316">
        <v>19.20091</v>
      </c>
      <c r="BB47" s="316">
        <v>19.26529</v>
      </c>
      <c r="BC47" s="316">
        <v>19.32217</v>
      </c>
      <c r="BD47" s="316">
        <v>19.374919999999999</v>
      </c>
      <c r="BE47" s="316">
        <v>19.428439999999998</v>
      </c>
      <c r="BF47" s="316">
        <v>19.469290000000001</v>
      </c>
      <c r="BG47" s="316">
        <v>19.50234</v>
      </c>
      <c r="BH47" s="316">
        <v>19.516020000000001</v>
      </c>
      <c r="BI47" s="316">
        <v>19.542190000000002</v>
      </c>
      <c r="BJ47" s="316">
        <v>19.56926</v>
      </c>
      <c r="BK47" s="316">
        <v>19.603639999999999</v>
      </c>
      <c r="BL47" s="316">
        <v>19.62772</v>
      </c>
      <c r="BM47" s="316">
        <v>19.64791</v>
      </c>
      <c r="BN47" s="316">
        <v>19.65869</v>
      </c>
      <c r="BO47" s="316">
        <v>19.67521</v>
      </c>
      <c r="BP47" s="316">
        <v>19.691960000000002</v>
      </c>
      <c r="BQ47" s="316">
        <v>19.709289999999999</v>
      </c>
      <c r="BR47" s="316">
        <v>19.726230000000001</v>
      </c>
      <c r="BS47" s="316">
        <v>19.74315</v>
      </c>
      <c r="BT47" s="316">
        <v>19.76003</v>
      </c>
      <c r="BU47" s="316">
        <v>19.776879999999998</v>
      </c>
      <c r="BV47" s="316">
        <v>19.793690000000002</v>
      </c>
    </row>
    <row r="48" spans="1:74" s="160" customFormat="1" ht="11.1" customHeight="1" x14ac:dyDescent="0.2">
      <c r="A48" s="148" t="s">
        <v>723</v>
      </c>
      <c r="B48" s="204" t="s">
        <v>433</v>
      </c>
      <c r="C48" s="250">
        <v>22.142002469000001</v>
      </c>
      <c r="D48" s="250">
        <v>22.161272839999999</v>
      </c>
      <c r="E48" s="250">
        <v>22.174924691000001</v>
      </c>
      <c r="F48" s="250">
        <v>22.170661727999999</v>
      </c>
      <c r="G48" s="250">
        <v>22.182298764999999</v>
      </c>
      <c r="H48" s="250">
        <v>22.197539505999998</v>
      </c>
      <c r="I48" s="250">
        <v>22.226230864000001</v>
      </c>
      <c r="J48" s="250">
        <v>22.241293827</v>
      </c>
      <c r="K48" s="250">
        <v>22.252575309000001</v>
      </c>
      <c r="L48" s="250">
        <v>22.253675308999998</v>
      </c>
      <c r="M48" s="250">
        <v>22.262193827000001</v>
      </c>
      <c r="N48" s="250">
        <v>22.271730863999998</v>
      </c>
      <c r="O48" s="250">
        <v>22.287402469</v>
      </c>
      <c r="P48" s="250">
        <v>22.295139506000002</v>
      </c>
      <c r="Q48" s="250">
        <v>22.300058024999998</v>
      </c>
      <c r="R48" s="250">
        <v>22.296202469000001</v>
      </c>
      <c r="S48" s="250">
        <v>22.299950617</v>
      </c>
      <c r="T48" s="250">
        <v>22.305346914000001</v>
      </c>
      <c r="U48" s="250">
        <v>22.316988889000001</v>
      </c>
      <c r="V48" s="250">
        <v>22.322233333</v>
      </c>
      <c r="W48" s="250">
        <v>22.325677777999999</v>
      </c>
      <c r="X48" s="250">
        <v>22.328433333</v>
      </c>
      <c r="Y48" s="250">
        <v>22.327444444000001</v>
      </c>
      <c r="Z48" s="250">
        <v>22.323822222</v>
      </c>
      <c r="AA48" s="250">
        <v>22.755966666999999</v>
      </c>
      <c r="AB48" s="250">
        <v>22.418277778</v>
      </c>
      <c r="AC48" s="250">
        <v>21.749155556000002</v>
      </c>
      <c r="AD48" s="250">
        <v>19.658540740999999</v>
      </c>
      <c r="AE48" s="250">
        <v>19.144096296000001</v>
      </c>
      <c r="AF48" s="250">
        <v>19.115762963000002</v>
      </c>
      <c r="AG48" s="250">
        <v>20.400390123000001</v>
      </c>
      <c r="AH48" s="250">
        <v>20.724141974999998</v>
      </c>
      <c r="AI48" s="250">
        <v>20.913867901</v>
      </c>
      <c r="AJ48" s="250">
        <v>20.789439466000001</v>
      </c>
      <c r="AK48" s="250">
        <v>20.846209865999999</v>
      </c>
      <c r="AL48" s="250">
        <v>20.904050668</v>
      </c>
      <c r="AM48" s="250">
        <v>20.974637658999999</v>
      </c>
      <c r="AN48" s="250">
        <v>21.025862419999999</v>
      </c>
      <c r="AO48" s="250">
        <v>21.069400738999999</v>
      </c>
      <c r="AP48" s="250">
        <v>21.082822251</v>
      </c>
      <c r="AQ48" s="250">
        <v>21.127810460999999</v>
      </c>
      <c r="AR48" s="250">
        <v>21.181935004</v>
      </c>
      <c r="AS48" s="250">
        <v>21.250894380999998</v>
      </c>
      <c r="AT48" s="250">
        <v>21.319017711000001</v>
      </c>
      <c r="AU48" s="250">
        <v>21.392003497000001</v>
      </c>
      <c r="AV48" s="250">
        <v>21.480373383</v>
      </c>
      <c r="AW48" s="250">
        <v>21.555192847000001</v>
      </c>
      <c r="AX48" s="250">
        <v>21.626983534000001</v>
      </c>
      <c r="AY48" s="250">
        <v>21.699612666</v>
      </c>
      <c r="AZ48" s="250">
        <v>21.762445380999999</v>
      </c>
      <c r="BA48" s="316">
        <v>21.81935</v>
      </c>
      <c r="BB48" s="316">
        <v>21.869</v>
      </c>
      <c r="BC48" s="316">
        <v>21.915040000000001</v>
      </c>
      <c r="BD48" s="316">
        <v>21.956140000000001</v>
      </c>
      <c r="BE48" s="316">
        <v>21.987069999999999</v>
      </c>
      <c r="BF48" s="316">
        <v>22.02225</v>
      </c>
      <c r="BG48" s="316">
        <v>22.056429999999999</v>
      </c>
      <c r="BH48" s="316">
        <v>22.09479</v>
      </c>
      <c r="BI48" s="316">
        <v>22.123090000000001</v>
      </c>
      <c r="BJ48" s="316">
        <v>22.146519999999999</v>
      </c>
      <c r="BK48" s="316">
        <v>22.158370000000001</v>
      </c>
      <c r="BL48" s="316">
        <v>22.177060000000001</v>
      </c>
      <c r="BM48" s="316">
        <v>22.195889999999999</v>
      </c>
      <c r="BN48" s="316">
        <v>22.21904</v>
      </c>
      <c r="BO48" s="316">
        <v>22.235019999999999</v>
      </c>
      <c r="BP48" s="316">
        <v>22.24802</v>
      </c>
      <c r="BQ48" s="316">
        <v>22.25421</v>
      </c>
      <c r="BR48" s="316">
        <v>22.264099999999999</v>
      </c>
      <c r="BS48" s="316">
        <v>22.273879999999998</v>
      </c>
      <c r="BT48" s="316">
        <v>22.283529999999999</v>
      </c>
      <c r="BU48" s="316">
        <v>22.29307</v>
      </c>
      <c r="BV48" s="316">
        <v>22.302479999999999</v>
      </c>
    </row>
    <row r="49" spans="1:74" s="160" customFormat="1" ht="11.1" customHeight="1" x14ac:dyDescent="0.2">
      <c r="A49" s="148" t="s">
        <v>724</v>
      </c>
      <c r="B49" s="204" t="s">
        <v>434</v>
      </c>
      <c r="C49" s="250">
        <v>10.724025925999999</v>
      </c>
      <c r="D49" s="250">
        <v>10.731881481</v>
      </c>
      <c r="E49" s="250">
        <v>10.736892593</v>
      </c>
      <c r="F49" s="250">
        <v>10.731241975</v>
      </c>
      <c r="G49" s="250">
        <v>10.73642716</v>
      </c>
      <c r="H49" s="250">
        <v>10.744630863999999</v>
      </c>
      <c r="I49" s="250">
        <v>10.764381480999999</v>
      </c>
      <c r="J49" s="250">
        <v>10.772225926000001</v>
      </c>
      <c r="K49" s="250">
        <v>10.776692593</v>
      </c>
      <c r="L49" s="250">
        <v>10.77127284</v>
      </c>
      <c r="M49" s="250">
        <v>10.773865431999999</v>
      </c>
      <c r="N49" s="250">
        <v>10.777961727999999</v>
      </c>
      <c r="O49" s="250">
        <v>10.785082716</v>
      </c>
      <c r="P49" s="250">
        <v>10.791045679</v>
      </c>
      <c r="Q49" s="250">
        <v>10.797371605</v>
      </c>
      <c r="R49" s="250">
        <v>10.80552716</v>
      </c>
      <c r="S49" s="250">
        <v>10.811479011999999</v>
      </c>
      <c r="T49" s="250">
        <v>10.816693827</v>
      </c>
      <c r="U49" s="250">
        <v>10.819665432000001</v>
      </c>
      <c r="V49" s="250">
        <v>10.824535802</v>
      </c>
      <c r="W49" s="250">
        <v>10.829798765</v>
      </c>
      <c r="X49" s="250">
        <v>10.838288888999999</v>
      </c>
      <c r="Y49" s="250">
        <v>10.842211110999999</v>
      </c>
      <c r="Z49" s="250">
        <v>10.8444</v>
      </c>
      <c r="AA49" s="250">
        <v>11.008811111</v>
      </c>
      <c r="AB49" s="250">
        <v>10.884566667</v>
      </c>
      <c r="AC49" s="250">
        <v>10.635622222</v>
      </c>
      <c r="AD49" s="250">
        <v>9.8632913579999997</v>
      </c>
      <c r="AE49" s="250">
        <v>9.6639617284000003</v>
      </c>
      <c r="AF49" s="250">
        <v>9.6389469135999999</v>
      </c>
      <c r="AG49" s="250">
        <v>10.075190123</v>
      </c>
      <c r="AH49" s="250">
        <v>10.183597531</v>
      </c>
      <c r="AI49" s="250">
        <v>10.251112345999999</v>
      </c>
      <c r="AJ49" s="250">
        <v>10.22055318</v>
      </c>
      <c r="AK49" s="250">
        <v>10.24916885</v>
      </c>
      <c r="AL49" s="250">
        <v>10.27977797</v>
      </c>
      <c r="AM49" s="250">
        <v>10.317871564000001</v>
      </c>
      <c r="AN49" s="250">
        <v>10.348349312</v>
      </c>
      <c r="AO49" s="250">
        <v>10.376702239</v>
      </c>
      <c r="AP49" s="250">
        <v>10.399648462</v>
      </c>
      <c r="AQ49" s="250">
        <v>10.426213161</v>
      </c>
      <c r="AR49" s="250">
        <v>10.453114453</v>
      </c>
      <c r="AS49" s="250">
        <v>10.480313141</v>
      </c>
      <c r="AT49" s="250">
        <v>10.507917014</v>
      </c>
      <c r="AU49" s="250">
        <v>10.535886875999999</v>
      </c>
      <c r="AV49" s="250">
        <v>10.564039098</v>
      </c>
      <c r="AW49" s="250">
        <v>10.592878661</v>
      </c>
      <c r="AX49" s="250">
        <v>10.622221936000001</v>
      </c>
      <c r="AY49" s="250">
        <v>10.657229450999999</v>
      </c>
      <c r="AZ49" s="250">
        <v>10.683709754000001</v>
      </c>
      <c r="BA49" s="316">
        <v>10.70682</v>
      </c>
      <c r="BB49" s="316">
        <v>10.72311</v>
      </c>
      <c r="BC49" s="316">
        <v>10.74208</v>
      </c>
      <c r="BD49" s="316">
        <v>10.760300000000001</v>
      </c>
      <c r="BE49" s="316">
        <v>10.77989</v>
      </c>
      <c r="BF49" s="316">
        <v>10.79495</v>
      </c>
      <c r="BG49" s="316">
        <v>10.807639999999999</v>
      </c>
      <c r="BH49" s="316">
        <v>10.816409999999999</v>
      </c>
      <c r="BI49" s="316">
        <v>10.82549</v>
      </c>
      <c r="BJ49" s="316">
        <v>10.83334</v>
      </c>
      <c r="BK49" s="316">
        <v>10.8386</v>
      </c>
      <c r="BL49" s="316">
        <v>10.84501</v>
      </c>
      <c r="BM49" s="316">
        <v>10.85121</v>
      </c>
      <c r="BN49" s="316">
        <v>10.857699999999999</v>
      </c>
      <c r="BO49" s="316">
        <v>10.86308</v>
      </c>
      <c r="BP49" s="316">
        <v>10.86787</v>
      </c>
      <c r="BQ49" s="316">
        <v>10.871</v>
      </c>
      <c r="BR49" s="316">
        <v>10.875389999999999</v>
      </c>
      <c r="BS49" s="316">
        <v>10.87997</v>
      </c>
      <c r="BT49" s="316">
        <v>10.884740000000001</v>
      </c>
      <c r="BU49" s="316">
        <v>10.889709999999999</v>
      </c>
      <c r="BV49" s="316">
        <v>10.894869999999999</v>
      </c>
    </row>
    <row r="50" spans="1:74" s="160" customFormat="1" ht="11.1" customHeight="1" x14ac:dyDescent="0.2">
      <c r="A50" s="148" t="s">
        <v>725</v>
      </c>
      <c r="B50" s="204" t="s">
        <v>435</v>
      </c>
      <c r="C50" s="250">
        <v>28.459277778000001</v>
      </c>
      <c r="D50" s="250">
        <v>28.512522222000001</v>
      </c>
      <c r="E50" s="250">
        <v>28.564</v>
      </c>
      <c r="F50" s="250">
        <v>28.614896296000001</v>
      </c>
      <c r="G50" s="250">
        <v>28.661951852000001</v>
      </c>
      <c r="H50" s="250">
        <v>28.706351852000001</v>
      </c>
      <c r="I50" s="250">
        <v>28.749222222</v>
      </c>
      <c r="J50" s="250">
        <v>28.787466667</v>
      </c>
      <c r="K50" s="250">
        <v>28.822211111000001</v>
      </c>
      <c r="L50" s="250">
        <v>28.841312345999999</v>
      </c>
      <c r="M50" s="250">
        <v>28.878164198</v>
      </c>
      <c r="N50" s="250">
        <v>28.920623457000001</v>
      </c>
      <c r="O50" s="250">
        <v>28.984655556</v>
      </c>
      <c r="P50" s="250">
        <v>29.026355555999999</v>
      </c>
      <c r="Q50" s="250">
        <v>29.061688888999999</v>
      </c>
      <c r="R50" s="250">
        <v>29.078571605</v>
      </c>
      <c r="S50" s="250">
        <v>29.110234567999999</v>
      </c>
      <c r="T50" s="250">
        <v>29.144593827000001</v>
      </c>
      <c r="U50" s="250">
        <v>29.185832098999999</v>
      </c>
      <c r="V50" s="250">
        <v>29.222446913999999</v>
      </c>
      <c r="W50" s="250">
        <v>29.258620988000001</v>
      </c>
      <c r="X50" s="250">
        <v>29.306625925999999</v>
      </c>
      <c r="Y50" s="250">
        <v>29.332714814999999</v>
      </c>
      <c r="Z50" s="250">
        <v>29.349159259</v>
      </c>
      <c r="AA50" s="250">
        <v>29.816453085999999</v>
      </c>
      <c r="AB50" s="250">
        <v>29.468238272000001</v>
      </c>
      <c r="AC50" s="250">
        <v>28.765008642000002</v>
      </c>
      <c r="AD50" s="250">
        <v>26.583825925999999</v>
      </c>
      <c r="AE50" s="250">
        <v>26.012770369999998</v>
      </c>
      <c r="AF50" s="250">
        <v>25.928903704</v>
      </c>
      <c r="AG50" s="250">
        <v>27.105287654000001</v>
      </c>
      <c r="AH50" s="250">
        <v>27.416002468999999</v>
      </c>
      <c r="AI50" s="250">
        <v>27.634109877</v>
      </c>
      <c r="AJ50" s="250">
        <v>27.659520067999999</v>
      </c>
      <c r="AK50" s="250">
        <v>27.767480017</v>
      </c>
      <c r="AL50" s="250">
        <v>27.857899915000001</v>
      </c>
      <c r="AM50" s="250">
        <v>27.906737192000001</v>
      </c>
      <c r="AN50" s="250">
        <v>27.980108916999999</v>
      </c>
      <c r="AO50" s="250">
        <v>28.053972519999999</v>
      </c>
      <c r="AP50" s="250">
        <v>28.106221079000001</v>
      </c>
      <c r="AQ50" s="250">
        <v>28.197648628</v>
      </c>
      <c r="AR50" s="250">
        <v>28.306148245999999</v>
      </c>
      <c r="AS50" s="250">
        <v>28.457573952000001</v>
      </c>
      <c r="AT50" s="250">
        <v>28.580827193000001</v>
      </c>
      <c r="AU50" s="250">
        <v>28.701761988000001</v>
      </c>
      <c r="AV50" s="250">
        <v>28.829619518000001</v>
      </c>
      <c r="AW50" s="250">
        <v>28.938986538000002</v>
      </c>
      <c r="AX50" s="250">
        <v>29.039104226999999</v>
      </c>
      <c r="AY50" s="250">
        <v>29.126426510000002</v>
      </c>
      <c r="AZ50" s="250">
        <v>29.210705096000002</v>
      </c>
      <c r="BA50" s="316">
        <v>29.28839</v>
      </c>
      <c r="BB50" s="316">
        <v>29.356639999999999</v>
      </c>
      <c r="BC50" s="316">
        <v>29.423290000000001</v>
      </c>
      <c r="BD50" s="316">
        <v>29.485489999999999</v>
      </c>
      <c r="BE50" s="316">
        <v>29.543289999999999</v>
      </c>
      <c r="BF50" s="316">
        <v>29.59656</v>
      </c>
      <c r="BG50" s="316">
        <v>29.645350000000001</v>
      </c>
      <c r="BH50" s="316">
        <v>29.68807</v>
      </c>
      <c r="BI50" s="316">
        <v>29.72908</v>
      </c>
      <c r="BJ50" s="316">
        <v>29.76679</v>
      </c>
      <c r="BK50" s="316">
        <v>29.798020000000001</v>
      </c>
      <c r="BL50" s="316">
        <v>29.831530000000001</v>
      </c>
      <c r="BM50" s="316">
        <v>29.864129999999999</v>
      </c>
      <c r="BN50" s="316">
        <v>29.897400000000001</v>
      </c>
      <c r="BO50" s="316">
        <v>29.92699</v>
      </c>
      <c r="BP50" s="316">
        <v>29.95449</v>
      </c>
      <c r="BQ50" s="316">
        <v>29.977550000000001</v>
      </c>
      <c r="BR50" s="316">
        <v>30.00263</v>
      </c>
      <c r="BS50" s="316">
        <v>30.027370000000001</v>
      </c>
      <c r="BT50" s="316">
        <v>30.051780000000001</v>
      </c>
      <c r="BU50" s="316">
        <v>30.075849999999999</v>
      </c>
      <c r="BV50" s="316">
        <v>30.099589999999999</v>
      </c>
    </row>
    <row r="51" spans="1:74" s="160" customFormat="1" ht="11.1" customHeight="1" x14ac:dyDescent="0.2">
      <c r="A51" s="148" t="s">
        <v>726</v>
      </c>
      <c r="B51" s="204" t="s">
        <v>436</v>
      </c>
      <c r="C51" s="250">
        <v>8.1456370370000002</v>
      </c>
      <c r="D51" s="250">
        <v>8.1524481480999995</v>
      </c>
      <c r="E51" s="250">
        <v>8.1611148147999995</v>
      </c>
      <c r="F51" s="250">
        <v>8.1752617284000006</v>
      </c>
      <c r="G51" s="250">
        <v>8.1849209877</v>
      </c>
      <c r="H51" s="250">
        <v>8.1937172839999999</v>
      </c>
      <c r="I51" s="250">
        <v>8.1997049383</v>
      </c>
      <c r="J51" s="250">
        <v>8.2082345678999999</v>
      </c>
      <c r="K51" s="250">
        <v>8.2173604937999993</v>
      </c>
      <c r="L51" s="250">
        <v>8.2267370369999995</v>
      </c>
      <c r="M51" s="250">
        <v>8.2373148147999995</v>
      </c>
      <c r="N51" s="250">
        <v>8.2487481481000007</v>
      </c>
      <c r="O51" s="250">
        <v>8.2650864197999994</v>
      </c>
      <c r="P51" s="250">
        <v>8.2751938272000007</v>
      </c>
      <c r="Q51" s="250">
        <v>8.2831197530999994</v>
      </c>
      <c r="R51" s="250">
        <v>8.2849925926000001</v>
      </c>
      <c r="S51" s="250">
        <v>8.2914592592999998</v>
      </c>
      <c r="T51" s="250">
        <v>8.2986481480999998</v>
      </c>
      <c r="U51" s="250">
        <v>8.3097493826999997</v>
      </c>
      <c r="V51" s="250">
        <v>8.3159901235000007</v>
      </c>
      <c r="W51" s="250">
        <v>8.3205604938000004</v>
      </c>
      <c r="X51" s="250">
        <v>8.3193469136000004</v>
      </c>
      <c r="Y51" s="250">
        <v>8.3236617283999994</v>
      </c>
      <c r="Z51" s="250">
        <v>8.3293913580000005</v>
      </c>
      <c r="AA51" s="250">
        <v>8.4681061728000007</v>
      </c>
      <c r="AB51" s="250">
        <v>8.3779876543</v>
      </c>
      <c r="AC51" s="250">
        <v>8.1906061728000008</v>
      </c>
      <c r="AD51" s="250">
        <v>7.5930629630000004</v>
      </c>
      <c r="AE51" s="250">
        <v>7.4458296296000004</v>
      </c>
      <c r="AF51" s="250">
        <v>7.4360074074</v>
      </c>
      <c r="AG51" s="250">
        <v>7.7841839506000001</v>
      </c>
      <c r="AH51" s="250">
        <v>7.8837432099000004</v>
      </c>
      <c r="AI51" s="250">
        <v>7.9552728395000001</v>
      </c>
      <c r="AJ51" s="250">
        <v>7.9730406169999997</v>
      </c>
      <c r="AK51" s="250">
        <v>8.0078101542999995</v>
      </c>
      <c r="AL51" s="250">
        <v>8.0338492286999994</v>
      </c>
      <c r="AM51" s="250">
        <v>8.0407077108999996</v>
      </c>
      <c r="AN51" s="250">
        <v>8.0571234568999994</v>
      </c>
      <c r="AO51" s="250">
        <v>8.0726463373000001</v>
      </c>
      <c r="AP51" s="250">
        <v>8.0843737789999999</v>
      </c>
      <c r="AQ51" s="250">
        <v>8.1002878579999997</v>
      </c>
      <c r="AR51" s="250">
        <v>8.1174860010999996</v>
      </c>
      <c r="AS51" s="250">
        <v>8.1352504860000003</v>
      </c>
      <c r="AT51" s="250">
        <v>8.1555550493000002</v>
      </c>
      <c r="AU51" s="250">
        <v>8.1776819686</v>
      </c>
      <c r="AV51" s="250">
        <v>8.2048043423999992</v>
      </c>
      <c r="AW51" s="250">
        <v>8.2281961499000005</v>
      </c>
      <c r="AX51" s="250">
        <v>8.2510304894999997</v>
      </c>
      <c r="AY51" s="250">
        <v>8.2762942838000004</v>
      </c>
      <c r="AZ51" s="250">
        <v>8.2957734960000007</v>
      </c>
      <c r="BA51" s="316">
        <v>8.3124549999999999</v>
      </c>
      <c r="BB51" s="316">
        <v>8.3233870000000003</v>
      </c>
      <c r="BC51" s="316">
        <v>8.3366869999999995</v>
      </c>
      <c r="BD51" s="316">
        <v>8.3494030000000006</v>
      </c>
      <c r="BE51" s="316">
        <v>8.3607870000000002</v>
      </c>
      <c r="BF51" s="316">
        <v>8.372897</v>
      </c>
      <c r="BG51" s="316">
        <v>8.3849839999999993</v>
      </c>
      <c r="BH51" s="316">
        <v>8.3991860000000003</v>
      </c>
      <c r="BI51" s="316">
        <v>8.4096270000000004</v>
      </c>
      <c r="BJ51" s="316">
        <v>8.4184429999999999</v>
      </c>
      <c r="BK51" s="316">
        <v>8.4237549999999999</v>
      </c>
      <c r="BL51" s="316">
        <v>8.4307300000000005</v>
      </c>
      <c r="BM51" s="316">
        <v>8.4374880000000001</v>
      </c>
      <c r="BN51" s="316">
        <v>8.4451440000000009</v>
      </c>
      <c r="BO51" s="316">
        <v>8.4506350000000001</v>
      </c>
      <c r="BP51" s="316">
        <v>8.4550739999999998</v>
      </c>
      <c r="BQ51" s="316">
        <v>8.4573119999999999</v>
      </c>
      <c r="BR51" s="316">
        <v>8.4605110000000003</v>
      </c>
      <c r="BS51" s="316">
        <v>8.4635200000000008</v>
      </c>
      <c r="BT51" s="316">
        <v>8.4663400000000006</v>
      </c>
      <c r="BU51" s="316">
        <v>8.4689709999999998</v>
      </c>
      <c r="BV51" s="316">
        <v>8.4714130000000001</v>
      </c>
    </row>
    <row r="52" spans="1:74" s="160" customFormat="1" ht="11.1" customHeight="1" x14ac:dyDescent="0.2">
      <c r="A52" s="148" t="s">
        <v>727</v>
      </c>
      <c r="B52" s="204" t="s">
        <v>437</v>
      </c>
      <c r="C52" s="250">
        <v>17.284628394999999</v>
      </c>
      <c r="D52" s="250">
        <v>17.318698765000001</v>
      </c>
      <c r="E52" s="250">
        <v>17.353272839999999</v>
      </c>
      <c r="F52" s="250">
        <v>17.389461728000001</v>
      </c>
      <c r="G52" s="250">
        <v>17.424209876999999</v>
      </c>
      <c r="H52" s="250">
        <v>17.458628395000002</v>
      </c>
      <c r="I52" s="250">
        <v>17.495349383000001</v>
      </c>
      <c r="J52" s="250">
        <v>17.527134568000001</v>
      </c>
      <c r="K52" s="250">
        <v>17.556616048999999</v>
      </c>
      <c r="L52" s="250">
        <v>17.581309876999999</v>
      </c>
      <c r="M52" s="250">
        <v>17.608046913999999</v>
      </c>
      <c r="N52" s="250">
        <v>17.634343210000001</v>
      </c>
      <c r="O52" s="250">
        <v>17.661211111</v>
      </c>
      <c r="P52" s="250">
        <v>17.685866666999999</v>
      </c>
      <c r="Q52" s="250">
        <v>17.709322222000001</v>
      </c>
      <c r="R52" s="250">
        <v>17.727918518999999</v>
      </c>
      <c r="S52" s="250">
        <v>17.751718519000001</v>
      </c>
      <c r="T52" s="250">
        <v>17.777062962999999</v>
      </c>
      <c r="U52" s="250">
        <v>17.807818519000001</v>
      </c>
      <c r="V52" s="250">
        <v>17.833351852</v>
      </c>
      <c r="W52" s="250">
        <v>17.857529629999998</v>
      </c>
      <c r="X52" s="250">
        <v>17.885862963000001</v>
      </c>
      <c r="Y52" s="250">
        <v>17.903196296000001</v>
      </c>
      <c r="Z52" s="250">
        <v>17.915040740999999</v>
      </c>
      <c r="AA52" s="250">
        <v>18.165075308999999</v>
      </c>
      <c r="AB52" s="250">
        <v>17.983182716000002</v>
      </c>
      <c r="AC52" s="250">
        <v>17.613041975000002</v>
      </c>
      <c r="AD52" s="250">
        <v>16.485897530999999</v>
      </c>
      <c r="AE52" s="250">
        <v>16.165827159999999</v>
      </c>
      <c r="AF52" s="250">
        <v>16.084075308999999</v>
      </c>
      <c r="AG52" s="250">
        <v>16.586108641999999</v>
      </c>
      <c r="AH52" s="250">
        <v>16.721893826999999</v>
      </c>
      <c r="AI52" s="250">
        <v>16.836897531000002</v>
      </c>
      <c r="AJ52" s="250">
        <v>16.916286348</v>
      </c>
      <c r="AK52" s="250">
        <v>17.000852141999999</v>
      </c>
      <c r="AL52" s="250">
        <v>17.07576151</v>
      </c>
      <c r="AM52" s="250">
        <v>17.133534147999999</v>
      </c>
      <c r="AN52" s="250">
        <v>17.194740886999998</v>
      </c>
      <c r="AO52" s="250">
        <v>17.251901426</v>
      </c>
      <c r="AP52" s="250">
        <v>17.292254925999998</v>
      </c>
      <c r="AQ52" s="250">
        <v>17.350893691</v>
      </c>
      <c r="AR52" s="250">
        <v>17.415056881999998</v>
      </c>
      <c r="AS52" s="250">
        <v>17.483865942000001</v>
      </c>
      <c r="AT52" s="250">
        <v>17.559736904000001</v>
      </c>
      <c r="AU52" s="250">
        <v>17.641791211000001</v>
      </c>
      <c r="AV52" s="250">
        <v>17.753719464</v>
      </c>
      <c r="AW52" s="250">
        <v>17.830372509</v>
      </c>
      <c r="AX52" s="250">
        <v>17.895440949000001</v>
      </c>
      <c r="AY52" s="250">
        <v>17.941505930000002</v>
      </c>
      <c r="AZ52" s="250">
        <v>17.988969296</v>
      </c>
      <c r="BA52" s="316">
        <v>18.03041</v>
      </c>
      <c r="BB52" s="316">
        <v>18.0579</v>
      </c>
      <c r="BC52" s="316">
        <v>18.093250000000001</v>
      </c>
      <c r="BD52" s="316">
        <v>18.128540000000001</v>
      </c>
      <c r="BE52" s="316">
        <v>18.1661</v>
      </c>
      <c r="BF52" s="316">
        <v>18.199490000000001</v>
      </c>
      <c r="BG52" s="316">
        <v>18.231059999999999</v>
      </c>
      <c r="BH52" s="316">
        <v>18.260629999999999</v>
      </c>
      <c r="BI52" s="316">
        <v>18.288689999999999</v>
      </c>
      <c r="BJ52" s="316">
        <v>18.315069999999999</v>
      </c>
      <c r="BK52" s="316">
        <v>18.338290000000001</v>
      </c>
      <c r="BL52" s="316">
        <v>18.362400000000001</v>
      </c>
      <c r="BM52" s="316">
        <v>18.385919999999999</v>
      </c>
      <c r="BN52" s="316">
        <v>18.410270000000001</v>
      </c>
      <c r="BO52" s="316">
        <v>18.43158</v>
      </c>
      <c r="BP52" s="316">
        <v>18.451270000000001</v>
      </c>
      <c r="BQ52" s="316">
        <v>18.46763</v>
      </c>
      <c r="BR52" s="316">
        <v>18.485309999999998</v>
      </c>
      <c r="BS52" s="316">
        <v>18.50262</v>
      </c>
      <c r="BT52" s="316">
        <v>18.519570000000002</v>
      </c>
      <c r="BU52" s="316">
        <v>18.536149999999999</v>
      </c>
      <c r="BV52" s="316">
        <v>18.55236</v>
      </c>
    </row>
    <row r="53" spans="1:74" s="160" customFormat="1" ht="11.1" customHeight="1" x14ac:dyDescent="0.2">
      <c r="A53" s="148" t="s">
        <v>728</v>
      </c>
      <c r="B53" s="204" t="s">
        <v>438</v>
      </c>
      <c r="C53" s="250">
        <v>10.694704937999999</v>
      </c>
      <c r="D53" s="250">
        <v>10.721223457000001</v>
      </c>
      <c r="E53" s="250">
        <v>10.746571605</v>
      </c>
      <c r="F53" s="250">
        <v>10.768848148</v>
      </c>
      <c r="G53" s="250">
        <v>10.793281480999999</v>
      </c>
      <c r="H53" s="250">
        <v>10.817970369999999</v>
      </c>
      <c r="I53" s="250">
        <v>10.845166667000001</v>
      </c>
      <c r="J53" s="250">
        <v>10.868677778</v>
      </c>
      <c r="K53" s="250">
        <v>10.890755556</v>
      </c>
      <c r="L53" s="250">
        <v>10.90862963</v>
      </c>
      <c r="M53" s="250">
        <v>10.929918518999999</v>
      </c>
      <c r="N53" s="250">
        <v>10.951851852000001</v>
      </c>
      <c r="O53" s="250">
        <v>10.975032099</v>
      </c>
      <c r="P53" s="250">
        <v>10.997802469</v>
      </c>
      <c r="Q53" s="250">
        <v>11.020765431999999</v>
      </c>
      <c r="R53" s="250">
        <v>11.043135802</v>
      </c>
      <c r="S53" s="250">
        <v>11.06707284</v>
      </c>
      <c r="T53" s="250">
        <v>11.091791358</v>
      </c>
      <c r="U53" s="250">
        <v>11.121735802</v>
      </c>
      <c r="V53" s="250">
        <v>11.144683950999999</v>
      </c>
      <c r="W53" s="250">
        <v>11.165080247000001</v>
      </c>
      <c r="X53" s="250">
        <v>11.183907407</v>
      </c>
      <c r="Y53" s="250">
        <v>11.198462963000001</v>
      </c>
      <c r="Z53" s="250">
        <v>11.20972963</v>
      </c>
      <c r="AA53" s="250">
        <v>11.391144444</v>
      </c>
      <c r="AB53" s="250">
        <v>11.265755556</v>
      </c>
      <c r="AC53" s="250">
        <v>11.007</v>
      </c>
      <c r="AD53" s="250">
        <v>10.195248147999999</v>
      </c>
      <c r="AE53" s="250">
        <v>9.9844814814999996</v>
      </c>
      <c r="AF53" s="250">
        <v>9.9550703703999996</v>
      </c>
      <c r="AG53" s="250">
        <v>10.396738272</v>
      </c>
      <c r="AH53" s="250">
        <v>10.512745679</v>
      </c>
      <c r="AI53" s="250">
        <v>10.592816049</v>
      </c>
      <c r="AJ53" s="250">
        <v>10.589627501000001</v>
      </c>
      <c r="AK53" s="250">
        <v>10.633315208999999</v>
      </c>
      <c r="AL53" s="250">
        <v>10.67655729</v>
      </c>
      <c r="AM53" s="250">
        <v>10.716311113</v>
      </c>
      <c r="AN53" s="250">
        <v>10.760943918000001</v>
      </c>
      <c r="AO53" s="250">
        <v>10.807413071999999</v>
      </c>
      <c r="AP53" s="250">
        <v>10.857760938</v>
      </c>
      <c r="AQ53" s="250">
        <v>10.906371016</v>
      </c>
      <c r="AR53" s="250">
        <v>10.95528567</v>
      </c>
      <c r="AS53" s="250">
        <v>11.010124648</v>
      </c>
      <c r="AT53" s="250">
        <v>11.055433644000001</v>
      </c>
      <c r="AU53" s="250">
        <v>11.096832406000001</v>
      </c>
      <c r="AV53" s="250">
        <v>11.130083219999999</v>
      </c>
      <c r="AW53" s="250">
        <v>11.1668398</v>
      </c>
      <c r="AX53" s="250">
        <v>11.202864431</v>
      </c>
      <c r="AY53" s="250">
        <v>11.241220909000001</v>
      </c>
      <c r="AZ53" s="250">
        <v>11.273483797000001</v>
      </c>
      <c r="BA53" s="316">
        <v>11.302720000000001</v>
      </c>
      <c r="BB53" s="316">
        <v>11.32687</v>
      </c>
      <c r="BC53" s="316">
        <v>11.35158</v>
      </c>
      <c r="BD53" s="316">
        <v>11.3748</v>
      </c>
      <c r="BE53" s="316">
        <v>11.39475</v>
      </c>
      <c r="BF53" s="316">
        <v>11.41634</v>
      </c>
      <c r="BG53" s="316">
        <v>11.43778</v>
      </c>
      <c r="BH53" s="316">
        <v>11.461639999999999</v>
      </c>
      <c r="BI53" s="316">
        <v>11.480880000000001</v>
      </c>
      <c r="BJ53" s="316">
        <v>11.49807</v>
      </c>
      <c r="BK53" s="316">
        <v>11.50928</v>
      </c>
      <c r="BL53" s="316">
        <v>11.525270000000001</v>
      </c>
      <c r="BM53" s="316">
        <v>11.542149999999999</v>
      </c>
      <c r="BN53" s="316">
        <v>11.5618</v>
      </c>
      <c r="BO53" s="316">
        <v>11.579000000000001</v>
      </c>
      <c r="BP53" s="316">
        <v>11.59564</v>
      </c>
      <c r="BQ53" s="316">
        <v>11.61214</v>
      </c>
      <c r="BR53" s="316">
        <v>11.62735</v>
      </c>
      <c r="BS53" s="316">
        <v>11.6417</v>
      </c>
      <c r="BT53" s="316">
        <v>11.65517</v>
      </c>
      <c r="BU53" s="316">
        <v>11.66778</v>
      </c>
      <c r="BV53" s="316">
        <v>11.679510000000001</v>
      </c>
    </row>
    <row r="54" spans="1:74" s="160" customFormat="1" ht="11.1" customHeight="1" x14ac:dyDescent="0.2">
      <c r="A54" s="149" t="s">
        <v>729</v>
      </c>
      <c r="B54" s="205" t="s">
        <v>439</v>
      </c>
      <c r="C54" s="69">
        <v>23.310196296000001</v>
      </c>
      <c r="D54" s="69">
        <v>23.353462962999998</v>
      </c>
      <c r="E54" s="69">
        <v>23.388340741</v>
      </c>
      <c r="F54" s="69">
        <v>23.401506173000001</v>
      </c>
      <c r="G54" s="69">
        <v>23.429598765000001</v>
      </c>
      <c r="H54" s="69">
        <v>23.459295061999999</v>
      </c>
      <c r="I54" s="69">
        <v>23.490145679000001</v>
      </c>
      <c r="J54" s="69">
        <v>23.523386420000001</v>
      </c>
      <c r="K54" s="69">
        <v>23.558567901</v>
      </c>
      <c r="L54" s="69">
        <v>23.605235801999999</v>
      </c>
      <c r="M54" s="69">
        <v>23.637139506</v>
      </c>
      <c r="N54" s="69">
        <v>23.663824690999999</v>
      </c>
      <c r="O54" s="69">
        <v>23.674106172999998</v>
      </c>
      <c r="P54" s="69">
        <v>23.69874321</v>
      </c>
      <c r="Q54" s="69">
        <v>23.726550617000001</v>
      </c>
      <c r="R54" s="69">
        <v>23.760279012000002</v>
      </c>
      <c r="S54" s="69">
        <v>23.792364198000001</v>
      </c>
      <c r="T54" s="69">
        <v>23.82555679</v>
      </c>
      <c r="U54" s="69">
        <v>23.862582715999999</v>
      </c>
      <c r="V54" s="69">
        <v>23.895945679</v>
      </c>
      <c r="W54" s="69">
        <v>23.928371604999999</v>
      </c>
      <c r="X54" s="69">
        <v>23.963850616999999</v>
      </c>
      <c r="Y54" s="69">
        <v>23.991409876999999</v>
      </c>
      <c r="Z54" s="69">
        <v>24.015039506000001</v>
      </c>
      <c r="AA54" s="69">
        <v>24.508892592999999</v>
      </c>
      <c r="AB54" s="69">
        <v>24.169048148000002</v>
      </c>
      <c r="AC54" s="69">
        <v>23.469659259</v>
      </c>
      <c r="AD54" s="69">
        <v>21.349046913999999</v>
      </c>
      <c r="AE54" s="69">
        <v>20.726828394999998</v>
      </c>
      <c r="AF54" s="69">
        <v>20.541324691</v>
      </c>
      <c r="AG54" s="69">
        <v>21.447479011999999</v>
      </c>
      <c r="AH54" s="69">
        <v>21.644197531</v>
      </c>
      <c r="AI54" s="69">
        <v>21.786423457000001</v>
      </c>
      <c r="AJ54" s="69">
        <v>21.819558076</v>
      </c>
      <c r="AK54" s="69">
        <v>21.893747852000001</v>
      </c>
      <c r="AL54" s="69">
        <v>21.954394070999999</v>
      </c>
      <c r="AM54" s="69">
        <v>21.938021144</v>
      </c>
      <c r="AN54" s="69">
        <v>22.019186939000001</v>
      </c>
      <c r="AO54" s="69">
        <v>22.134415869000001</v>
      </c>
      <c r="AP54" s="69">
        <v>22.342538054999999</v>
      </c>
      <c r="AQ54" s="69">
        <v>22.481770661999999</v>
      </c>
      <c r="AR54" s="69">
        <v>22.610943811999999</v>
      </c>
      <c r="AS54" s="69">
        <v>22.725539375</v>
      </c>
      <c r="AT54" s="69">
        <v>22.837982209</v>
      </c>
      <c r="AU54" s="69">
        <v>22.943754181999999</v>
      </c>
      <c r="AV54" s="69">
        <v>23.039154962000001</v>
      </c>
      <c r="AW54" s="69">
        <v>23.134360466</v>
      </c>
      <c r="AX54" s="69">
        <v>23.225670359999999</v>
      </c>
      <c r="AY54" s="69">
        <v>23.316526663000001</v>
      </c>
      <c r="AZ54" s="69">
        <v>23.397463823999999</v>
      </c>
      <c r="BA54" s="320">
        <v>23.471920000000001</v>
      </c>
      <c r="BB54" s="320">
        <v>23.539390000000001</v>
      </c>
      <c r="BC54" s="320">
        <v>23.601279999999999</v>
      </c>
      <c r="BD54" s="320">
        <v>23.657080000000001</v>
      </c>
      <c r="BE54" s="320">
        <v>23.70214</v>
      </c>
      <c r="BF54" s="320">
        <v>23.74925</v>
      </c>
      <c r="BG54" s="320">
        <v>23.793759999999999</v>
      </c>
      <c r="BH54" s="320">
        <v>23.83745</v>
      </c>
      <c r="BI54" s="320">
        <v>23.875409999999999</v>
      </c>
      <c r="BJ54" s="320">
        <v>23.909420000000001</v>
      </c>
      <c r="BK54" s="320">
        <v>23.94051</v>
      </c>
      <c r="BL54" s="320">
        <v>23.96585</v>
      </c>
      <c r="BM54" s="320">
        <v>23.986470000000001</v>
      </c>
      <c r="BN54" s="320">
        <v>23.996839999999999</v>
      </c>
      <c r="BO54" s="320">
        <v>24.012160000000002</v>
      </c>
      <c r="BP54" s="320">
        <v>24.026910000000001</v>
      </c>
      <c r="BQ54" s="320">
        <v>24.039570000000001</v>
      </c>
      <c r="BR54" s="320">
        <v>24.054310000000001</v>
      </c>
      <c r="BS54" s="320">
        <v>24.069610000000001</v>
      </c>
      <c r="BT54" s="320">
        <v>24.08548</v>
      </c>
      <c r="BU54" s="320">
        <v>24.10192</v>
      </c>
      <c r="BV54" s="320">
        <v>24.118919999999999</v>
      </c>
    </row>
    <row r="55" spans="1:74" s="160" customFormat="1" ht="12" customHeight="1" x14ac:dyDescent="0.2">
      <c r="A55" s="148"/>
      <c r="B55" s="754" t="s">
        <v>808</v>
      </c>
      <c r="C55" s="755"/>
      <c r="D55" s="755"/>
      <c r="E55" s="755"/>
      <c r="F55" s="755"/>
      <c r="G55" s="755"/>
      <c r="H55" s="755"/>
      <c r="I55" s="755"/>
      <c r="J55" s="755"/>
      <c r="K55" s="755"/>
      <c r="L55" s="755"/>
      <c r="M55" s="755"/>
      <c r="N55" s="755"/>
      <c r="O55" s="755"/>
      <c r="P55" s="755"/>
      <c r="Q55" s="755"/>
      <c r="AY55" s="458"/>
      <c r="AZ55" s="458"/>
      <c r="BA55" s="458"/>
      <c r="BB55" s="458"/>
      <c r="BC55" s="458"/>
      <c r="BD55" s="458"/>
      <c r="BE55" s="458"/>
      <c r="BF55" s="458"/>
      <c r="BG55" s="458"/>
      <c r="BH55" s="458"/>
      <c r="BI55" s="458"/>
      <c r="BJ55" s="458"/>
    </row>
    <row r="56" spans="1:74" s="427" customFormat="1" ht="12" customHeight="1" x14ac:dyDescent="0.2">
      <c r="A56" s="426"/>
      <c r="B56" s="775" t="str">
        <f>"Notes: "&amp;"EIA completed modeling and analysis for this report on " &amp;Dates!D2&amp;"."</f>
        <v>Notes: EIA completed modeling and analysis for this report on Thursday March 3, 2022.</v>
      </c>
      <c r="C56" s="797"/>
      <c r="D56" s="797"/>
      <c r="E56" s="797"/>
      <c r="F56" s="797"/>
      <c r="G56" s="797"/>
      <c r="H56" s="797"/>
      <c r="I56" s="797"/>
      <c r="J56" s="797"/>
      <c r="K56" s="797"/>
      <c r="L56" s="797"/>
      <c r="M56" s="797"/>
      <c r="N56" s="797"/>
      <c r="O56" s="797"/>
      <c r="P56" s="797"/>
      <c r="Q56" s="776"/>
      <c r="AY56" s="459"/>
      <c r="AZ56" s="459"/>
      <c r="BA56" s="459"/>
      <c r="BB56" s="459"/>
      <c r="BC56" s="459"/>
      <c r="BD56" s="627"/>
      <c r="BE56" s="627"/>
      <c r="BF56" s="627"/>
      <c r="BG56" s="627"/>
      <c r="BH56" s="459"/>
      <c r="BI56" s="459"/>
      <c r="BJ56" s="459"/>
    </row>
    <row r="57" spans="1:74" s="427" customFormat="1" ht="12" customHeight="1" x14ac:dyDescent="0.2">
      <c r="A57" s="426"/>
      <c r="B57" s="748" t="s">
        <v>351</v>
      </c>
      <c r="C57" s="747"/>
      <c r="D57" s="747"/>
      <c r="E57" s="747"/>
      <c r="F57" s="747"/>
      <c r="G57" s="747"/>
      <c r="H57" s="747"/>
      <c r="I57" s="747"/>
      <c r="J57" s="747"/>
      <c r="K57" s="747"/>
      <c r="L57" s="747"/>
      <c r="M57" s="747"/>
      <c r="N57" s="747"/>
      <c r="O57" s="747"/>
      <c r="P57" s="747"/>
      <c r="Q57" s="747"/>
      <c r="AY57" s="459"/>
      <c r="AZ57" s="459"/>
      <c r="BA57" s="459"/>
      <c r="BB57" s="459"/>
      <c r="BC57" s="459"/>
      <c r="BD57" s="627"/>
      <c r="BE57" s="627"/>
      <c r="BF57" s="627"/>
      <c r="BG57" s="627"/>
      <c r="BH57" s="459"/>
      <c r="BI57" s="459"/>
      <c r="BJ57" s="459"/>
    </row>
    <row r="58" spans="1:74" s="427" customFormat="1" ht="12" customHeight="1" x14ac:dyDescent="0.2">
      <c r="A58" s="426"/>
      <c r="B58" s="743" t="s">
        <v>858</v>
      </c>
      <c r="C58" s="740"/>
      <c r="D58" s="740"/>
      <c r="E58" s="740"/>
      <c r="F58" s="740"/>
      <c r="G58" s="740"/>
      <c r="H58" s="740"/>
      <c r="I58" s="740"/>
      <c r="J58" s="740"/>
      <c r="K58" s="740"/>
      <c r="L58" s="740"/>
      <c r="M58" s="740"/>
      <c r="N58" s="740"/>
      <c r="O58" s="740"/>
      <c r="P58" s="740"/>
      <c r="Q58" s="734"/>
      <c r="AY58" s="459"/>
      <c r="AZ58" s="459"/>
      <c r="BA58" s="459"/>
      <c r="BB58" s="459"/>
      <c r="BC58" s="459"/>
      <c r="BD58" s="627"/>
      <c r="BE58" s="627"/>
      <c r="BF58" s="627"/>
      <c r="BG58" s="627"/>
      <c r="BH58" s="459"/>
      <c r="BI58" s="459"/>
      <c r="BJ58" s="459"/>
    </row>
    <row r="59" spans="1:74" s="428" customFormat="1" ht="12" customHeight="1" x14ac:dyDescent="0.2">
      <c r="A59" s="426"/>
      <c r="B59" s="793" t="s">
        <v>859</v>
      </c>
      <c r="C59" s="734"/>
      <c r="D59" s="734"/>
      <c r="E59" s="734"/>
      <c r="F59" s="734"/>
      <c r="G59" s="734"/>
      <c r="H59" s="734"/>
      <c r="I59" s="734"/>
      <c r="J59" s="734"/>
      <c r="K59" s="734"/>
      <c r="L59" s="734"/>
      <c r="M59" s="734"/>
      <c r="N59" s="734"/>
      <c r="O59" s="734"/>
      <c r="P59" s="734"/>
      <c r="Q59" s="734"/>
      <c r="AY59" s="460"/>
      <c r="AZ59" s="460"/>
      <c r="BA59" s="460"/>
      <c r="BB59" s="460"/>
      <c r="BC59" s="460"/>
      <c r="BD59" s="628"/>
      <c r="BE59" s="628"/>
      <c r="BF59" s="628"/>
      <c r="BG59" s="628"/>
      <c r="BH59" s="460"/>
      <c r="BI59" s="460"/>
      <c r="BJ59" s="460"/>
    </row>
    <row r="60" spans="1:74" s="427" customFormat="1" ht="12" customHeight="1" x14ac:dyDescent="0.2">
      <c r="A60" s="426"/>
      <c r="B60" s="741" t="s">
        <v>2</v>
      </c>
      <c r="C60" s="740"/>
      <c r="D60" s="740"/>
      <c r="E60" s="740"/>
      <c r="F60" s="740"/>
      <c r="G60" s="740"/>
      <c r="H60" s="740"/>
      <c r="I60" s="740"/>
      <c r="J60" s="740"/>
      <c r="K60" s="740"/>
      <c r="L60" s="740"/>
      <c r="M60" s="740"/>
      <c r="N60" s="740"/>
      <c r="O60" s="740"/>
      <c r="P60" s="740"/>
      <c r="Q60" s="734"/>
      <c r="AY60" s="459"/>
      <c r="AZ60" s="459"/>
      <c r="BA60" s="459"/>
      <c r="BB60" s="459"/>
      <c r="BC60" s="459"/>
      <c r="BD60" s="627"/>
      <c r="BE60" s="627"/>
      <c r="BF60" s="627"/>
      <c r="BG60" s="459"/>
      <c r="BH60" s="459"/>
      <c r="BI60" s="459"/>
      <c r="BJ60" s="459"/>
    </row>
    <row r="61" spans="1:74" s="427" customFormat="1" ht="12" customHeight="1" x14ac:dyDescent="0.2">
      <c r="A61" s="426"/>
      <c r="B61" s="743" t="s">
        <v>831</v>
      </c>
      <c r="C61" s="744"/>
      <c r="D61" s="744"/>
      <c r="E61" s="744"/>
      <c r="F61" s="744"/>
      <c r="G61" s="744"/>
      <c r="H61" s="744"/>
      <c r="I61" s="744"/>
      <c r="J61" s="744"/>
      <c r="K61" s="744"/>
      <c r="L61" s="744"/>
      <c r="M61" s="744"/>
      <c r="N61" s="744"/>
      <c r="O61" s="744"/>
      <c r="P61" s="744"/>
      <c r="Q61" s="734"/>
      <c r="AY61" s="459"/>
      <c r="AZ61" s="459"/>
      <c r="BA61" s="459"/>
      <c r="BB61" s="459"/>
      <c r="BC61" s="459"/>
      <c r="BD61" s="627"/>
      <c r="BE61" s="627"/>
      <c r="BF61" s="627"/>
      <c r="BG61" s="459"/>
      <c r="BH61" s="459"/>
      <c r="BI61" s="459"/>
      <c r="BJ61" s="459"/>
    </row>
    <row r="62" spans="1:74" s="427" customFormat="1" ht="12" customHeight="1" x14ac:dyDescent="0.2">
      <c r="A62" s="393"/>
      <c r="B62" s="745" t="s">
        <v>1407</v>
      </c>
      <c r="C62" s="734"/>
      <c r="D62" s="734"/>
      <c r="E62" s="734"/>
      <c r="F62" s="734"/>
      <c r="G62" s="734"/>
      <c r="H62" s="734"/>
      <c r="I62" s="734"/>
      <c r="J62" s="734"/>
      <c r="K62" s="734"/>
      <c r="L62" s="734"/>
      <c r="M62" s="734"/>
      <c r="N62" s="734"/>
      <c r="O62" s="734"/>
      <c r="P62" s="734"/>
      <c r="Q62" s="734"/>
      <c r="AY62" s="459"/>
      <c r="AZ62" s="459"/>
      <c r="BA62" s="459"/>
      <c r="BB62" s="459"/>
      <c r="BC62" s="459"/>
      <c r="BD62" s="627"/>
      <c r="BE62" s="627"/>
      <c r="BF62" s="627"/>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B1" sqref="B1:AL1"/>
    </sheetView>
  </sheetViews>
  <sheetFormatPr defaultColWidth="9.5703125" defaultRowHeight="12" x14ac:dyDescent="0.15"/>
  <cols>
    <col min="1" max="1" width="13.42578125" style="188" customWidth="1"/>
    <col min="2" max="2" width="36.42578125" style="188" customWidth="1"/>
    <col min="3" max="50" width="6.5703125" style="188" customWidth="1"/>
    <col min="51" max="55" width="6.5703125" style="314" customWidth="1"/>
    <col min="56" max="58" width="6.5703125" style="630" customWidth="1"/>
    <col min="59" max="62" width="6.5703125" style="314" customWidth="1"/>
    <col min="63" max="74" width="6.5703125" style="188" customWidth="1"/>
    <col min="75" max="16384" width="9.5703125" style="188"/>
  </cols>
  <sheetData>
    <row r="1" spans="1:74" ht="13.35" customHeight="1" x14ac:dyDescent="0.2">
      <c r="A1" s="758" t="s">
        <v>792</v>
      </c>
      <c r="B1" s="833" t="s">
        <v>1348</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2"/>
    </row>
    <row r="2" spans="1:74" s="189" customFormat="1" ht="13.35" customHeight="1" x14ac:dyDescent="0.2">
      <c r="A2" s="759"/>
      <c r="B2" s="671" t="str">
        <f>"U.S. Energy Information Administration  |  Short-Term Energy Outlook  - "&amp;Dates!D1</f>
        <v>U.S. Energy Information Administration  |  Short-Term Energy Outlook  - March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ht="11.25"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1123.6293418</v>
      </c>
      <c r="AN6" s="266">
        <v>1053.8862357999999</v>
      </c>
      <c r="AO6" s="266">
        <v>839.60576602000003</v>
      </c>
      <c r="AP6" s="266">
        <v>520.51679529</v>
      </c>
      <c r="AQ6" s="266">
        <v>247.61277661</v>
      </c>
      <c r="AR6" s="266">
        <v>15.007631965</v>
      </c>
      <c r="AS6" s="266">
        <v>13.740237291</v>
      </c>
      <c r="AT6" s="266">
        <v>3.4254154975</v>
      </c>
      <c r="AU6" s="266">
        <v>69.236349547000003</v>
      </c>
      <c r="AV6" s="266">
        <v>283.10633087000002</v>
      </c>
      <c r="AW6" s="266">
        <v>729.15535964000003</v>
      </c>
      <c r="AX6" s="266">
        <v>911.64814817000001</v>
      </c>
      <c r="AY6" s="266">
        <v>1300.1845609</v>
      </c>
      <c r="AZ6" s="266">
        <v>1005.1152519</v>
      </c>
      <c r="BA6" s="309">
        <v>898.13303330999997</v>
      </c>
      <c r="BB6" s="309">
        <v>550.63827664999997</v>
      </c>
      <c r="BC6" s="309">
        <v>260.45119556999998</v>
      </c>
      <c r="BD6" s="309">
        <v>48.584545814999998</v>
      </c>
      <c r="BE6" s="309">
        <v>7.5547143821000002</v>
      </c>
      <c r="BF6" s="309">
        <v>17.402459207</v>
      </c>
      <c r="BG6" s="309">
        <v>107.04841548</v>
      </c>
      <c r="BH6" s="309">
        <v>421.20272877000002</v>
      </c>
      <c r="BI6" s="309">
        <v>687.05395206000003</v>
      </c>
      <c r="BJ6" s="309">
        <v>1030.0227292</v>
      </c>
      <c r="BK6" s="309">
        <v>1197.7568401000001</v>
      </c>
      <c r="BL6" s="309">
        <v>1003.4619255</v>
      </c>
      <c r="BM6" s="309">
        <v>886.95000383000001</v>
      </c>
      <c r="BN6" s="309">
        <v>543.13123249</v>
      </c>
      <c r="BO6" s="309">
        <v>256.65604345999998</v>
      </c>
      <c r="BP6" s="309">
        <v>48.596539061000001</v>
      </c>
      <c r="BQ6" s="309">
        <v>7.5579212230000001</v>
      </c>
      <c r="BR6" s="309">
        <v>17.408091492</v>
      </c>
      <c r="BS6" s="309">
        <v>107.06624840000001</v>
      </c>
      <c r="BT6" s="309">
        <v>421.23049128000002</v>
      </c>
      <c r="BU6" s="309">
        <v>687.08045720999996</v>
      </c>
      <c r="BV6" s="309">
        <v>1030.0534462000001</v>
      </c>
    </row>
    <row r="7" spans="1:74" ht="11.1" customHeight="1" x14ac:dyDescent="0.2">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1067.5190264</v>
      </c>
      <c r="AN7" s="266">
        <v>1016.2194003</v>
      </c>
      <c r="AO7" s="266">
        <v>735.71662631000004</v>
      </c>
      <c r="AP7" s="266">
        <v>440.70950414999999</v>
      </c>
      <c r="AQ7" s="266">
        <v>216.69793315000001</v>
      </c>
      <c r="AR7" s="266">
        <v>10.073534393999999</v>
      </c>
      <c r="AS7" s="266">
        <v>4.0597726289000002</v>
      </c>
      <c r="AT7" s="266">
        <v>2.0293892366000001</v>
      </c>
      <c r="AU7" s="266">
        <v>50.316195835999999</v>
      </c>
      <c r="AV7" s="266">
        <v>206.43818268999999</v>
      </c>
      <c r="AW7" s="266">
        <v>707.87966745000006</v>
      </c>
      <c r="AX7" s="266">
        <v>809.28332722000005</v>
      </c>
      <c r="AY7" s="266">
        <v>1244.6742849</v>
      </c>
      <c r="AZ7" s="266">
        <v>932.86626367999997</v>
      </c>
      <c r="BA7" s="309">
        <v>805.85789491000003</v>
      </c>
      <c r="BB7" s="309">
        <v>460.4935423</v>
      </c>
      <c r="BC7" s="309">
        <v>193.99059305</v>
      </c>
      <c r="BD7" s="309">
        <v>23.090707993999999</v>
      </c>
      <c r="BE7" s="309">
        <v>1.7781554237999999</v>
      </c>
      <c r="BF7" s="309">
        <v>7.1997411400000004</v>
      </c>
      <c r="BG7" s="309">
        <v>73.611566123000003</v>
      </c>
      <c r="BH7" s="309">
        <v>361.90898546</v>
      </c>
      <c r="BI7" s="309">
        <v>633.23914032000005</v>
      </c>
      <c r="BJ7" s="309">
        <v>968.70316940999999</v>
      </c>
      <c r="BK7" s="309">
        <v>1108.6688148000001</v>
      </c>
      <c r="BL7" s="309">
        <v>929.24981212</v>
      </c>
      <c r="BM7" s="309">
        <v>796.85423965999996</v>
      </c>
      <c r="BN7" s="309">
        <v>454.99455997000001</v>
      </c>
      <c r="BO7" s="309">
        <v>190.15321764000001</v>
      </c>
      <c r="BP7" s="309">
        <v>23.074091986999999</v>
      </c>
      <c r="BQ7" s="309">
        <v>1.7774917483999999</v>
      </c>
      <c r="BR7" s="309">
        <v>7.1968708487999997</v>
      </c>
      <c r="BS7" s="309">
        <v>73.589903492000005</v>
      </c>
      <c r="BT7" s="309">
        <v>361.86714572</v>
      </c>
      <c r="BU7" s="309">
        <v>633.19212403999995</v>
      </c>
      <c r="BV7" s="309">
        <v>968.65194300999997</v>
      </c>
    </row>
    <row r="8" spans="1:74" ht="11.1" customHeight="1" x14ac:dyDescent="0.2">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1147.8422086</v>
      </c>
      <c r="AN8" s="266">
        <v>1248.5863717</v>
      </c>
      <c r="AO8" s="266">
        <v>689.98580511</v>
      </c>
      <c r="AP8" s="266">
        <v>450.36588929999999</v>
      </c>
      <c r="AQ8" s="266">
        <v>244.43435571000001</v>
      </c>
      <c r="AR8" s="266">
        <v>14.446427811</v>
      </c>
      <c r="AS8" s="266">
        <v>6.6710127753000004</v>
      </c>
      <c r="AT8" s="266">
        <v>5.2813957217</v>
      </c>
      <c r="AU8" s="266">
        <v>57.151818591000001</v>
      </c>
      <c r="AV8" s="266">
        <v>226.37145476000001</v>
      </c>
      <c r="AW8" s="266">
        <v>781.50744114999998</v>
      </c>
      <c r="AX8" s="266">
        <v>879.77280424000003</v>
      </c>
      <c r="AY8" s="266">
        <v>1392.2914381999999</v>
      </c>
      <c r="AZ8" s="266">
        <v>1064.9486506000001</v>
      </c>
      <c r="BA8" s="309">
        <v>823.51157569999998</v>
      </c>
      <c r="BB8" s="309">
        <v>458.71544949999998</v>
      </c>
      <c r="BC8" s="309">
        <v>209.32417411</v>
      </c>
      <c r="BD8" s="309">
        <v>34.086449475999999</v>
      </c>
      <c r="BE8" s="309">
        <v>5.9604141295000002</v>
      </c>
      <c r="BF8" s="309">
        <v>17.451143991999999</v>
      </c>
      <c r="BG8" s="309">
        <v>98.553019778999996</v>
      </c>
      <c r="BH8" s="309">
        <v>402.67238537999998</v>
      </c>
      <c r="BI8" s="309">
        <v>727.86207720000004</v>
      </c>
      <c r="BJ8" s="309">
        <v>1120.6767239000001</v>
      </c>
      <c r="BK8" s="309">
        <v>1234.6316039000001</v>
      </c>
      <c r="BL8" s="309">
        <v>1012.0306988999999</v>
      </c>
      <c r="BM8" s="309">
        <v>824.65735124000003</v>
      </c>
      <c r="BN8" s="309">
        <v>460.42511245999998</v>
      </c>
      <c r="BO8" s="309">
        <v>210.42625100999999</v>
      </c>
      <c r="BP8" s="309">
        <v>34.091366655000002</v>
      </c>
      <c r="BQ8" s="309">
        <v>5.9627000019</v>
      </c>
      <c r="BR8" s="309">
        <v>17.453591874000001</v>
      </c>
      <c r="BS8" s="309">
        <v>98.568045799000004</v>
      </c>
      <c r="BT8" s="309">
        <v>402.68082985000001</v>
      </c>
      <c r="BU8" s="309">
        <v>727.84750839000003</v>
      </c>
      <c r="BV8" s="309">
        <v>1120.6307116999999</v>
      </c>
    </row>
    <row r="9" spans="1:74" ht="11.1" customHeight="1" x14ac:dyDescent="0.2">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1180.1852320999999</v>
      </c>
      <c r="AN9" s="266">
        <v>1375.2205441000001</v>
      </c>
      <c r="AO9" s="266">
        <v>672.60893808000003</v>
      </c>
      <c r="AP9" s="266">
        <v>479.27614712000002</v>
      </c>
      <c r="AQ9" s="266">
        <v>225.36857187000001</v>
      </c>
      <c r="AR9" s="266">
        <v>13.721980334</v>
      </c>
      <c r="AS9" s="266">
        <v>8.4777814896999999</v>
      </c>
      <c r="AT9" s="266">
        <v>11.593057465999999</v>
      </c>
      <c r="AU9" s="266">
        <v>68.302782660000005</v>
      </c>
      <c r="AV9" s="266">
        <v>295.58424323999998</v>
      </c>
      <c r="AW9" s="266">
        <v>738.70726763000005</v>
      </c>
      <c r="AX9" s="266">
        <v>993.92968803999997</v>
      </c>
      <c r="AY9" s="266">
        <v>1442.5856772</v>
      </c>
      <c r="AZ9" s="266">
        <v>1153.2018522000001</v>
      </c>
      <c r="BA9" s="309">
        <v>823.21547095000005</v>
      </c>
      <c r="BB9" s="309">
        <v>446.19727037000001</v>
      </c>
      <c r="BC9" s="309">
        <v>194.88176985000001</v>
      </c>
      <c r="BD9" s="309">
        <v>43.636216347999998</v>
      </c>
      <c r="BE9" s="309">
        <v>13.564260201</v>
      </c>
      <c r="BF9" s="309">
        <v>24.815162515000001</v>
      </c>
      <c r="BG9" s="309">
        <v>124.52109471999999</v>
      </c>
      <c r="BH9" s="309">
        <v>423.33033160000002</v>
      </c>
      <c r="BI9" s="309">
        <v>810.92767329000003</v>
      </c>
      <c r="BJ9" s="309">
        <v>1238.5714713</v>
      </c>
      <c r="BK9" s="309">
        <v>1329.2801867999999</v>
      </c>
      <c r="BL9" s="309">
        <v>1064.621531</v>
      </c>
      <c r="BM9" s="309">
        <v>844.47873018999996</v>
      </c>
      <c r="BN9" s="309">
        <v>459.53526613000002</v>
      </c>
      <c r="BO9" s="309">
        <v>205.40928774</v>
      </c>
      <c r="BP9" s="309">
        <v>43.671569894999998</v>
      </c>
      <c r="BQ9" s="309">
        <v>13.57664823</v>
      </c>
      <c r="BR9" s="309">
        <v>24.832172634999999</v>
      </c>
      <c r="BS9" s="309">
        <v>124.58909307</v>
      </c>
      <c r="BT9" s="309">
        <v>423.46694341</v>
      </c>
      <c r="BU9" s="309">
        <v>811.1104656</v>
      </c>
      <c r="BV9" s="309">
        <v>1238.7837293</v>
      </c>
    </row>
    <row r="10" spans="1:74" ht="11.1" customHeight="1" x14ac:dyDescent="0.2">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577.82294014000001</v>
      </c>
      <c r="AN10" s="266">
        <v>484.14061194999999</v>
      </c>
      <c r="AO10" s="266">
        <v>283.20717373999997</v>
      </c>
      <c r="AP10" s="266">
        <v>153.96005510000001</v>
      </c>
      <c r="AQ10" s="266">
        <v>56.219815914999998</v>
      </c>
      <c r="AR10" s="266">
        <v>1.1609391435</v>
      </c>
      <c r="AS10" s="266">
        <v>5.3447335223999998E-2</v>
      </c>
      <c r="AT10" s="266">
        <v>2.6697314356E-2</v>
      </c>
      <c r="AU10" s="266">
        <v>10.129533829</v>
      </c>
      <c r="AV10" s="266">
        <v>69.683245571</v>
      </c>
      <c r="AW10" s="266">
        <v>377.35853503999999</v>
      </c>
      <c r="AX10" s="266">
        <v>350.47344733</v>
      </c>
      <c r="AY10" s="266">
        <v>644.80036329999996</v>
      </c>
      <c r="AZ10" s="266">
        <v>415.68247853999998</v>
      </c>
      <c r="BA10" s="309">
        <v>326.54737932</v>
      </c>
      <c r="BB10" s="309">
        <v>143.97933037999999</v>
      </c>
      <c r="BC10" s="309">
        <v>43.474327629000001</v>
      </c>
      <c r="BD10" s="309">
        <v>1.6918675526</v>
      </c>
      <c r="BE10" s="309">
        <v>2.6404301413999999E-2</v>
      </c>
      <c r="BF10" s="309">
        <v>0.35292277189999999</v>
      </c>
      <c r="BG10" s="309">
        <v>12.313814228</v>
      </c>
      <c r="BH10" s="309">
        <v>128.59905573</v>
      </c>
      <c r="BI10" s="309">
        <v>301.16687787000001</v>
      </c>
      <c r="BJ10" s="309">
        <v>518.98959631000002</v>
      </c>
      <c r="BK10" s="309">
        <v>587.66732618000003</v>
      </c>
      <c r="BL10" s="309">
        <v>452.46531477000002</v>
      </c>
      <c r="BM10" s="309">
        <v>332.69397279999998</v>
      </c>
      <c r="BN10" s="309">
        <v>144.87523164999999</v>
      </c>
      <c r="BO10" s="309">
        <v>42.700469968999997</v>
      </c>
      <c r="BP10" s="309">
        <v>1.6828851318</v>
      </c>
      <c r="BQ10" s="309">
        <v>2.6084944371E-2</v>
      </c>
      <c r="BR10" s="309">
        <v>0.35042456576999997</v>
      </c>
      <c r="BS10" s="309">
        <v>12.264556847</v>
      </c>
      <c r="BT10" s="309">
        <v>128.27464431999999</v>
      </c>
      <c r="BU10" s="309">
        <v>300.58023765000002</v>
      </c>
      <c r="BV10" s="309">
        <v>518.15629681999997</v>
      </c>
    </row>
    <row r="11" spans="1:74" ht="11.1" customHeight="1" x14ac:dyDescent="0.2">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736.34566002999998</v>
      </c>
      <c r="AN11" s="266">
        <v>714.82821677000004</v>
      </c>
      <c r="AO11" s="266">
        <v>337.39930536000003</v>
      </c>
      <c r="AP11" s="266">
        <v>229.03159012</v>
      </c>
      <c r="AQ11" s="266">
        <v>82.171487220000003</v>
      </c>
      <c r="AR11" s="266">
        <v>0.92604649013999996</v>
      </c>
      <c r="AS11" s="266">
        <v>0</v>
      </c>
      <c r="AT11" s="266">
        <v>0</v>
      </c>
      <c r="AU11" s="266">
        <v>19.049793145999999</v>
      </c>
      <c r="AV11" s="266">
        <v>102.01122836</v>
      </c>
      <c r="AW11" s="266">
        <v>518.61181909000004</v>
      </c>
      <c r="AX11" s="266">
        <v>411.13271415999998</v>
      </c>
      <c r="AY11" s="266">
        <v>844.81579273</v>
      </c>
      <c r="AZ11" s="266">
        <v>588.48808377</v>
      </c>
      <c r="BA11" s="309">
        <v>407.50933189</v>
      </c>
      <c r="BB11" s="309">
        <v>182.40949380000001</v>
      </c>
      <c r="BC11" s="309">
        <v>55.045976824999997</v>
      </c>
      <c r="BD11" s="309">
        <v>2.1055251551</v>
      </c>
      <c r="BE11" s="309">
        <v>0</v>
      </c>
      <c r="BF11" s="309">
        <v>0.23106610275</v>
      </c>
      <c r="BG11" s="309">
        <v>19.931538419999999</v>
      </c>
      <c r="BH11" s="309">
        <v>180.21483986999999</v>
      </c>
      <c r="BI11" s="309">
        <v>421.01333241999998</v>
      </c>
      <c r="BJ11" s="309">
        <v>705.68322634000003</v>
      </c>
      <c r="BK11" s="309">
        <v>776.62372643000003</v>
      </c>
      <c r="BL11" s="309">
        <v>587.98575031999997</v>
      </c>
      <c r="BM11" s="309">
        <v>423.94504681000001</v>
      </c>
      <c r="BN11" s="309">
        <v>187.97070189999999</v>
      </c>
      <c r="BO11" s="309">
        <v>56.750588778000001</v>
      </c>
      <c r="BP11" s="309">
        <v>2.1063761273999999</v>
      </c>
      <c r="BQ11" s="309">
        <v>0</v>
      </c>
      <c r="BR11" s="309">
        <v>0.23085828109000001</v>
      </c>
      <c r="BS11" s="309">
        <v>19.947583523999999</v>
      </c>
      <c r="BT11" s="309">
        <v>180.31094317</v>
      </c>
      <c r="BU11" s="309">
        <v>421.15979658999998</v>
      </c>
      <c r="BV11" s="309">
        <v>705.87743466999996</v>
      </c>
    </row>
    <row r="12" spans="1:74" ht="11.1" customHeight="1" x14ac:dyDescent="0.2">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515.08981466</v>
      </c>
      <c r="AN12" s="266">
        <v>580.28350010999998</v>
      </c>
      <c r="AO12" s="266">
        <v>200.24855221999999</v>
      </c>
      <c r="AP12" s="266">
        <v>102.86513057000001</v>
      </c>
      <c r="AQ12" s="266">
        <v>18.350122133999999</v>
      </c>
      <c r="AR12" s="266">
        <v>7.3479549700999999E-2</v>
      </c>
      <c r="AS12" s="266">
        <v>0</v>
      </c>
      <c r="AT12" s="266">
        <v>0</v>
      </c>
      <c r="AU12" s="266">
        <v>1.1677107203999999</v>
      </c>
      <c r="AV12" s="266">
        <v>31.914589469999999</v>
      </c>
      <c r="AW12" s="266">
        <v>257.93633448999998</v>
      </c>
      <c r="AX12" s="266">
        <v>205.47333029000001</v>
      </c>
      <c r="AY12" s="266">
        <v>580.01148120000005</v>
      </c>
      <c r="AZ12" s="266">
        <v>465.65028238999997</v>
      </c>
      <c r="BA12" s="309">
        <v>210.25366978</v>
      </c>
      <c r="BB12" s="309">
        <v>63.835523623999997</v>
      </c>
      <c r="BC12" s="309">
        <v>8.1604176769999999</v>
      </c>
      <c r="BD12" s="309">
        <v>0.24268719335</v>
      </c>
      <c r="BE12" s="309">
        <v>0</v>
      </c>
      <c r="BF12" s="309">
        <v>0.24246724232</v>
      </c>
      <c r="BG12" s="309">
        <v>4.1307438209000003</v>
      </c>
      <c r="BH12" s="309">
        <v>63.430610160999997</v>
      </c>
      <c r="BI12" s="309">
        <v>253.94365209</v>
      </c>
      <c r="BJ12" s="309">
        <v>508.05036734999999</v>
      </c>
      <c r="BK12" s="309">
        <v>554.86674775999995</v>
      </c>
      <c r="BL12" s="309">
        <v>396.42415827000002</v>
      </c>
      <c r="BM12" s="309">
        <v>253.05296845999999</v>
      </c>
      <c r="BN12" s="309">
        <v>79.726638749000003</v>
      </c>
      <c r="BO12" s="309">
        <v>9.9859954971999993</v>
      </c>
      <c r="BP12" s="309">
        <v>0.24129868018</v>
      </c>
      <c r="BQ12" s="309">
        <v>0</v>
      </c>
      <c r="BR12" s="309">
        <v>0.24106963910000001</v>
      </c>
      <c r="BS12" s="309">
        <v>4.1136861567</v>
      </c>
      <c r="BT12" s="309">
        <v>63.321638274000001</v>
      </c>
      <c r="BU12" s="309">
        <v>253.76213722</v>
      </c>
      <c r="BV12" s="309">
        <v>507.82505362000001</v>
      </c>
    </row>
    <row r="13" spans="1:74" ht="11.1" customHeight="1" x14ac:dyDescent="0.2">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878.05876788</v>
      </c>
      <c r="AN13" s="266">
        <v>785.14570061999996</v>
      </c>
      <c r="AO13" s="266">
        <v>644.68089985999995</v>
      </c>
      <c r="AP13" s="266">
        <v>405.88629271000002</v>
      </c>
      <c r="AQ13" s="266">
        <v>221.89175366000001</v>
      </c>
      <c r="AR13" s="266">
        <v>34.888563302000001</v>
      </c>
      <c r="AS13" s="266">
        <v>4.5620511257</v>
      </c>
      <c r="AT13" s="266">
        <v>22.937255603000001</v>
      </c>
      <c r="AU13" s="266">
        <v>82.572689292000007</v>
      </c>
      <c r="AV13" s="266">
        <v>345.90817168000001</v>
      </c>
      <c r="AW13" s="266">
        <v>492.91540676</v>
      </c>
      <c r="AX13" s="266">
        <v>796.77929400000005</v>
      </c>
      <c r="AY13" s="266">
        <v>897.54605279999998</v>
      </c>
      <c r="AZ13" s="266">
        <v>784.46812380999995</v>
      </c>
      <c r="BA13" s="309">
        <v>605.94664771999999</v>
      </c>
      <c r="BB13" s="309">
        <v>401.09388833999998</v>
      </c>
      <c r="BC13" s="309">
        <v>210.22646692000001</v>
      </c>
      <c r="BD13" s="309">
        <v>74.83435403</v>
      </c>
      <c r="BE13" s="309">
        <v>13.844687553</v>
      </c>
      <c r="BF13" s="309">
        <v>19.655253329000001</v>
      </c>
      <c r="BG13" s="309">
        <v>110.18697908999999</v>
      </c>
      <c r="BH13" s="309">
        <v>327.85845086</v>
      </c>
      <c r="BI13" s="309">
        <v>624.70666716000005</v>
      </c>
      <c r="BJ13" s="309">
        <v>909.68819910000002</v>
      </c>
      <c r="BK13" s="309">
        <v>906.52585227999998</v>
      </c>
      <c r="BL13" s="309">
        <v>735.14494457000001</v>
      </c>
      <c r="BM13" s="309">
        <v>616.92291934000002</v>
      </c>
      <c r="BN13" s="309">
        <v>411.92546535999998</v>
      </c>
      <c r="BO13" s="309">
        <v>221.12342468</v>
      </c>
      <c r="BP13" s="309">
        <v>74.829784296</v>
      </c>
      <c r="BQ13" s="309">
        <v>13.842995441999999</v>
      </c>
      <c r="BR13" s="309">
        <v>19.640861220000001</v>
      </c>
      <c r="BS13" s="309">
        <v>110.10409941</v>
      </c>
      <c r="BT13" s="309">
        <v>327.63407446999997</v>
      </c>
      <c r="BU13" s="309">
        <v>624.41165880000005</v>
      </c>
      <c r="BV13" s="309">
        <v>909.36778115000004</v>
      </c>
    </row>
    <row r="14" spans="1:74" ht="11.1" customHeight="1" x14ac:dyDescent="0.2">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545.60943940000004</v>
      </c>
      <c r="AN14" s="266">
        <v>491.22492978000002</v>
      </c>
      <c r="AO14" s="266">
        <v>518.04622893999999</v>
      </c>
      <c r="AP14" s="266">
        <v>284.01247194000001</v>
      </c>
      <c r="AQ14" s="266">
        <v>171.09613591999999</v>
      </c>
      <c r="AR14" s="266">
        <v>28.633739211999998</v>
      </c>
      <c r="AS14" s="266">
        <v>10.385310183</v>
      </c>
      <c r="AT14" s="266">
        <v>14.127320189000001</v>
      </c>
      <c r="AU14" s="266">
        <v>53.005439457000001</v>
      </c>
      <c r="AV14" s="266">
        <v>246.54323966999999</v>
      </c>
      <c r="AW14" s="266">
        <v>327.13234029</v>
      </c>
      <c r="AX14" s="266">
        <v>631.86761465999996</v>
      </c>
      <c r="AY14" s="266">
        <v>536.71707965999997</v>
      </c>
      <c r="AZ14" s="266">
        <v>438.69529867</v>
      </c>
      <c r="BA14" s="309">
        <v>463.83466232000001</v>
      </c>
      <c r="BB14" s="309">
        <v>345.24282966999999</v>
      </c>
      <c r="BC14" s="309">
        <v>202.25987042</v>
      </c>
      <c r="BD14" s="309">
        <v>80.385505304000006</v>
      </c>
      <c r="BE14" s="309">
        <v>20.527784484000001</v>
      </c>
      <c r="BF14" s="309">
        <v>19.992684901000001</v>
      </c>
      <c r="BG14" s="309">
        <v>51.206801749</v>
      </c>
      <c r="BH14" s="309">
        <v>191.90564348000001</v>
      </c>
      <c r="BI14" s="309">
        <v>412.76978673000002</v>
      </c>
      <c r="BJ14" s="309">
        <v>600.18997265999997</v>
      </c>
      <c r="BK14" s="309">
        <v>590.36146891999999</v>
      </c>
      <c r="BL14" s="309">
        <v>494.60303594999999</v>
      </c>
      <c r="BM14" s="309">
        <v>457.32313450999999</v>
      </c>
      <c r="BN14" s="309">
        <v>338.36490585000001</v>
      </c>
      <c r="BO14" s="309">
        <v>194.52609797</v>
      </c>
      <c r="BP14" s="309">
        <v>80.569488096000001</v>
      </c>
      <c r="BQ14" s="309">
        <v>20.621932119</v>
      </c>
      <c r="BR14" s="309">
        <v>20.070726670999999</v>
      </c>
      <c r="BS14" s="309">
        <v>51.399008346000002</v>
      </c>
      <c r="BT14" s="309">
        <v>192.30693375999999</v>
      </c>
      <c r="BU14" s="309">
        <v>413.20747589000001</v>
      </c>
      <c r="BV14" s="309">
        <v>600.63430863999997</v>
      </c>
    </row>
    <row r="15" spans="1:74" ht="11.1" customHeight="1" x14ac:dyDescent="0.2">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804.45070165000004</v>
      </c>
      <c r="AN15" s="266">
        <v>793.98522643000001</v>
      </c>
      <c r="AO15" s="266">
        <v>507.41376353999999</v>
      </c>
      <c r="AP15" s="266">
        <v>308.54809519000003</v>
      </c>
      <c r="AQ15" s="266">
        <v>150.98209034999999</v>
      </c>
      <c r="AR15" s="266">
        <v>12.466345853</v>
      </c>
      <c r="AS15" s="266">
        <v>4.6674256115999997</v>
      </c>
      <c r="AT15" s="266">
        <v>5.9438949616999999</v>
      </c>
      <c r="AU15" s="266">
        <v>40.196396919000001</v>
      </c>
      <c r="AV15" s="266">
        <v>180.33942425999999</v>
      </c>
      <c r="AW15" s="266">
        <v>510.23437263</v>
      </c>
      <c r="AX15" s="266">
        <v>615.74350054000001</v>
      </c>
      <c r="AY15" s="266">
        <v>914.01034535999997</v>
      </c>
      <c r="AZ15" s="266">
        <v>696.14475354000001</v>
      </c>
      <c r="BA15" s="309">
        <v>549.42943137999998</v>
      </c>
      <c r="BB15" s="309">
        <v>310.84781036999999</v>
      </c>
      <c r="BC15" s="309">
        <v>140.13954136000001</v>
      </c>
      <c r="BD15" s="309">
        <v>31.889318247999999</v>
      </c>
      <c r="BE15" s="309">
        <v>6.6471054171999997</v>
      </c>
      <c r="BF15" s="309">
        <v>10.605389273</v>
      </c>
      <c r="BG15" s="309">
        <v>57.004218833000003</v>
      </c>
      <c r="BH15" s="309">
        <v>249.50288366999999</v>
      </c>
      <c r="BI15" s="309">
        <v>497.80525110999997</v>
      </c>
      <c r="BJ15" s="309">
        <v>783.22038210999995</v>
      </c>
      <c r="BK15" s="309">
        <v>852.44387577999998</v>
      </c>
      <c r="BL15" s="309">
        <v>685.64715020999995</v>
      </c>
      <c r="BM15" s="309">
        <v>556.04521813999997</v>
      </c>
      <c r="BN15" s="309">
        <v>312.71090616999999</v>
      </c>
      <c r="BO15" s="309">
        <v>139.87457928000001</v>
      </c>
      <c r="BP15" s="309">
        <v>31.877475272000002</v>
      </c>
      <c r="BQ15" s="309">
        <v>6.6543918137000002</v>
      </c>
      <c r="BR15" s="309">
        <v>10.600677978</v>
      </c>
      <c r="BS15" s="309">
        <v>56.945274439000002</v>
      </c>
      <c r="BT15" s="309">
        <v>249.16736449000001</v>
      </c>
      <c r="BU15" s="309">
        <v>497.28595517000002</v>
      </c>
      <c r="BV15" s="309">
        <v>782.50078114999997</v>
      </c>
    </row>
    <row r="16" spans="1:74" ht="11.1" customHeight="1" x14ac:dyDescent="0.2">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1168.8360656</v>
      </c>
      <c r="AZ17" s="266">
        <v>1020.8383083</v>
      </c>
      <c r="BA17" s="309">
        <v>910.97270000000003</v>
      </c>
      <c r="BB17" s="309">
        <v>565.83889999999997</v>
      </c>
      <c r="BC17" s="309">
        <v>239.6242</v>
      </c>
      <c r="BD17" s="309">
        <v>47.385429999999999</v>
      </c>
      <c r="BE17" s="309">
        <v>4.6272029999999997</v>
      </c>
      <c r="BF17" s="309">
        <v>13.757239999999999</v>
      </c>
      <c r="BG17" s="309">
        <v>89.186030000000002</v>
      </c>
      <c r="BH17" s="309">
        <v>372.08539999999999</v>
      </c>
      <c r="BI17" s="309">
        <v>736.97370000000001</v>
      </c>
      <c r="BJ17" s="309">
        <v>994.73829999999998</v>
      </c>
      <c r="BK17" s="309">
        <v>1190.82</v>
      </c>
      <c r="BL17" s="309">
        <v>1032.364</v>
      </c>
      <c r="BM17" s="309">
        <v>934.81610000000001</v>
      </c>
      <c r="BN17" s="309">
        <v>571.89739999999995</v>
      </c>
      <c r="BO17" s="309">
        <v>247.84399999999999</v>
      </c>
      <c r="BP17" s="309">
        <v>46.408059999999999</v>
      </c>
      <c r="BQ17" s="309">
        <v>5.0918429999999999</v>
      </c>
      <c r="BR17" s="309">
        <v>14.79447</v>
      </c>
      <c r="BS17" s="309">
        <v>87.898259999999993</v>
      </c>
      <c r="BT17" s="309">
        <v>378.81279999999998</v>
      </c>
      <c r="BU17" s="309">
        <v>727.60889999999995</v>
      </c>
      <c r="BV17" s="309">
        <v>1003.494</v>
      </c>
    </row>
    <row r="18" spans="1:74" ht="11.1" customHeight="1" x14ac:dyDescent="0.2">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1112.0222021</v>
      </c>
      <c r="AZ18" s="266">
        <v>951.99153349999995</v>
      </c>
      <c r="BA18" s="309">
        <v>822.6182</v>
      </c>
      <c r="BB18" s="309">
        <v>482.0514</v>
      </c>
      <c r="BC18" s="309">
        <v>178.85560000000001</v>
      </c>
      <c r="BD18" s="309">
        <v>23.271570000000001</v>
      </c>
      <c r="BE18" s="309">
        <v>2.1951960000000001</v>
      </c>
      <c r="BF18" s="309">
        <v>8.8987269999999992</v>
      </c>
      <c r="BG18" s="309">
        <v>60.273650000000004</v>
      </c>
      <c r="BH18" s="309">
        <v>307.54989999999998</v>
      </c>
      <c r="BI18" s="309">
        <v>691.0575</v>
      </c>
      <c r="BJ18" s="309">
        <v>909.24270000000001</v>
      </c>
      <c r="BK18" s="309">
        <v>1135.5989999999999</v>
      </c>
      <c r="BL18" s="309">
        <v>963.74360000000001</v>
      </c>
      <c r="BM18" s="309">
        <v>849.44179999999994</v>
      </c>
      <c r="BN18" s="309">
        <v>482.23289999999997</v>
      </c>
      <c r="BO18" s="309">
        <v>187.4041</v>
      </c>
      <c r="BP18" s="309">
        <v>23.068339999999999</v>
      </c>
      <c r="BQ18" s="309">
        <v>2.3253970000000002</v>
      </c>
      <c r="BR18" s="309">
        <v>8.9600799999999996</v>
      </c>
      <c r="BS18" s="309">
        <v>59.772799999999997</v>
      </c>
      <c r="BT18" s="309">
        <v>311.22579999999999</v>
      </c>
      <c r="BU18" s="309">
        <v>678.73379999999997</v>
      </c>
      <c r="BV18" s="309">
        <v>921.00160000000005</v>
      </c>
    </row>
    <row r="19" spans="1:74" ht="11.1" customHeight="1" x14ac:dyDescent="0.2">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1226.542567</v>
      </c>
      <c r="AZ19" s="266">
        <v>1074.2585912</v>
      </c>
      <c r="BA19" s="309">
        <v>832.02409999999998</v>
      </c>
      <c r="BB19" s="309">
        <v>501.17700000000002</v>
      </c>
      <c r="BC19" s="309">
        <v>196.74250000000001</v>
      </c>
      <c r="BD19" s="309">
        <v>29.599769999999999</v>
      </c>
      <c r="BE19" s="309">
        <v>7.1586829999999999</v>
      </c>
      <c r="BF19" s="309">
        <v>16.937239999999999</v>
      </c>
      <c r="BG19" s="309">
        <v>73.100939999999994</v>
      </c>
      <c r="BH19" s="309">
        <v>369.7715</v>
      </c>
      <c r="BI19" s="309">
        <v>772.09799999999996</v>
      </c>
      <c r="BJ19" s="309">
        <v>1019.936</v>
      </c>
      <c r="BK19" s="309">
        <v>1255.4190000000001</v>
      </c>
      <c r="BL19" s="309">
        <v>1090.6679999999999</v>
      </c>
      <c r="BM19" s="309">
        <v>870.03459999999995</v>
      </c>
      <c r="BN19" s="309">
        <v>500.31330000000003</v>
      </c>
      <c r="BO19" s="309">
        <v>205.41470000000001</v>
      </c>
      <c r="BP19" s="309">
        <v>30.76774</v>
      </c>
      <c r="BQ19" s="309">
        <v>7.7212050000000003</v>
      </c>
      <c r="BR19" s="309">
        <v>16.880579999999998</v>
      </c>
      <c r="BS19" s="309">
        <v>70.960359999999994</v>
      </c>
      <c r="BT19" s="309">
        <v>365.57900000000001</v>
      </c>
      <c r="BU19" s="309">
        <v>766.64549999999997</v>
      </c>
      <c r="BV19" s="309">
        <v>1038.8499999999999</v>
      </c>
    </row>
    <row r="20" spans="1:74" ht="11.1" customHeight="1" x14ac:dyDescent="0.2">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1279.0877267000001</v>
      </c>
      <c r="AZ20" s="266">
        <v>1134.2268266000001</v>
      </c>
      <c r="BA20" s="309">
        <v>806.10180000000003</v>
      </c>
      <c r="BB20" s="309">
        <v>490.73989999999998</v>
      </c>
      <c r="BC20" s="309">
        <v>203.0266</v>
      </c>
      <c r="BD20" s="309">
        <v>32.055590000000002</v>
      </c>
      <c r="BE20" s="309">
        <v>11.22878</v>
      </c>
      <c r="BF20" s="309">
        <v>24.304960000000001</v>
      </c>
      <c r="BG20" s="309">
        <v>89.384709999999998</v>
      </c>
      <c r="BH20" s="309">
        <v>420.24529999999999</v>
      </c>
      <c r="BI20" s="309">
        <v>801.23530000000005</v>
      </c>
      <c r="BJ20" s="309">
        <v>1135.491</v>
      </c>
      <c r="BK20" s="309">
        <v>1311.0820000000001</v>
      </c>
      <c r="BL20" s="309">
        <v>1156.799</v>
      </c>
      <c r="BM20" s="309">
        <v>843.12739999999997</v>
      </c>
      <c r="BN20" s="309">
        <v>499.50400000000002</v>
      </c>
      <c r="BO20" s="309">
        <v>210.10050000000001</v>
      </c>
      <c r="BP20" s="309">
        <v>33.934519999999999</v>
      </c>
      <c r="BQ20" s="309">
        <v>12.51319</v>
      </c>
      <c r="BR20" s="309">
        <v>24.563490000000002</v>
      </c>
      <c r="BS20" s="309">
        <v>88.972430000000003</v>
      </c>
      <c r="BT20" s="309">
        <v>414.56420000000003</v>
      </c>
      <c r="BU20" s="309">
        <v>806.63009999999997</v>
      </c>
      <c r="BV20" s="309">
        <v>1147.5609999999999</v>
      </c>
    </row>
    <row r="21" spans="1:74" ht="11.1" customHeight="1" x14ac:dyDescent="0.2">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592.79303526000001</v>
      </c>
      <c r="AZ21" s="266">
        <v>444.56502047999999</v>
      </c>
      <c r="BA21" s="309">
        <v>342.22359999999998</v>
      </c>
      <c r="BB21" s="309">
        <v>145.56389999999999</v>
      </c>
      <c r="BC21" s="309">
        <v>40.227800000000002</v>
      </c>
      <c r="BD21" s="309">
        <v>1.5349870000000001</v>
      </c>
      <c r="BE21" s="309">
        <v>9.2830499999999996E-2</v>
      </c>
      <c r="BF21" s="309">
        <v>0.40332869999999998</v>
      </c>
      <c r="BG21" s="309">
        <v>10.16442</v>
      </c>
      <c r="BH21" s="309">
        <v>104.97190000000001</v>
      </c>
      <c r="BI21" s="309">
        <v>347.04239999999999</v>
      </c>
      <c r="BJ21" s="309">
        <v>453.36470000000003</v>
      </c>
      <c r="BK21" s="309">
        <v>603.51310000000001</v>
      </c>
      <c r="BL21" s="309">
        <v>445.52379999999999</v>
      </c>
      <c r="BM21" s="309">
        <v>356.4375</v>
      </c>
      <c r="BN21" s="309">
        <v>145.89179999999999</v>
      </c>
      <c r="BO21" s="309">
        <v>42.625610000000002</v>
      </c>
      <c r="BP21" s="309">
        <v>1.389645</v>
      </c>
      <c r="BQ21" s="309">
        <v>9.5470899999999997E-2</v>
      </c>
      <c r="BR21" s="309">
        <v>0.40701209999999999</v>
      </c>
      <c r="BS21" s="309">
        <v>9.8784969999999994</v>
      </c>
      <c r="BT21" s="309">
        <v>103.77209999999999</v>
      </c>
      <c r="BU21" s="309">
        <v>335.44650000000001</v>
      </c>
      <c r="BV21" s="309">
        <v>461.55900000000003</v>
      </c>
    </row>
    <row r="22" spans="1:74" ht="11.1" customHeight="1" x14ac:dyDescent="0.2">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765.60368249999999</v>
      </c>
      <c r="AZ22" s="266">
        <v>581.42959083000005</v>
      </c>
      <c r="BA22" s="309">
        <v>415.81450000000001</v>
      </c>
      <c r="BB22" s="309">
        <v>190.4383</v>
      </c>
      <c r="BC22" s="309">
        <v>51.019910000000003</v>
      </c>
      <c r="BD22" s="309">
        <v>1.5563979999999999</v>
      </c>
      <c r="BE22" s="309">
        <v>7.0422499999999999E-2</v>
      </c>
      <c r="BF22" s="309">
        <v>0.18726110000000001</v>
      </c>
      <c r="BG22" s="309">
        <v>14.41108</v>
      </c>
      <c r="BH22" s="309">
        <v>148.28389999999999</v>
      </c>
      <c r="BI22" s="309">
        <v>475.7869</v>
      </c>
      <c r="BJ22" s="309">
        <v>603.16179999999997</v>
      </c>
      <c r="BK22" s="309">
        <v>785.92610000000002</v>
      </c>
      <c r="BL22" s="309">
        <v>588.53110000000004</v>
      </c>
      <c r="BM22" s="309">
        <v>436.57679999999999</v>
      </c>
      <c r="BN22" s="309">
        <v>193.59100000000001</v>
      </c>
      <c r="BO22" s="309">
        <v>54.358159999999998</v>
      </c>
      <c r="BP22" s="309">
        <v>1.533075</v>
      </c>
      <c r="BQ22" s="309">
        <v>7.0422499999999999E-2</v>
      </c>
      <c r="BR22" s="309">
        <v>0.21036769999999999</v>
      </c>
      <c r="BS22" s="309">
        <v>13.772460000000001</v>
      </c>
      <c r="BT22" s="309">
        <v>143.31610000000001</v>
      </c>
      <c r="BU22" s="309">
        <v>465.14679999999998</v>
      </c>
      <c r="BV22" s="309">
        <v>617.85360000000003</v>
      </c>
    </row>
    <row r="23" spans="1:74" ht="11.1" customHeight="1" x14ac:dyDescent="0.2">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533.35712157</v>
      </c>
      <c r="AZ23" s="266">
        <v>389.33576141999998</v>
      </c>
      <c r="BA23" s="309">
        <v>221.96170000000001</v>
      </c>
      <c r="BB23" s="309">
        <v>81.583389999999994</v>
      </c>
      <c r="BC23" s="309">
        <v>11.56752</v>
      </c>
      <c r="BD23" s="309">
        <v>6.98188E-2</v>
      </c>
      <c r="BE23" s="309">
        <v>7.6979700000000002E-3</v>
      </c>
      <c r="BF23" s="309">
        <v>0.1626253</v>
      </c>
      <c r="BG23" s="309">
        <v>2.4776720000000001</v>
      </c>
      <c r="BH23" s="309">
        <v>57.863819999999997</v>
      </c>
      <c r="BI23" s="309">
        <v>266.952</v>
      </c>
      <c r="BJ23" s="309">
        <v>429.17809999999997</v>
      </c>
      <c r="BK23" s="309">
        <v>548.26959999999997</v>
      </c>
      <c r="BL23" s="309">
        <v>401.46319999999997</v>
      </c>
      <c r="BM23" s="309">
        <v>230.6534</v>
      </c>
      <c r="BN23" s="309">
        <v>84.726169999999996</v>
      </c>
      <c r="BO23" s="309">
        <v>12.15127</v>
      </c>
      <c r="BP23" s="309">
        <v>9.4087599999999993E-2</v>
      </c>
      <c r="BQ23" s="309">
        <v>7.6979700000000002E-3</v>
      </c>
      <c r="BR23" s="309">
        <v>0.18687200000000001</v>
      </c>
      <c r="BS23" s="309">
        <v>2.604616</v>
      </c>
      <c r="BT23" s="309">
        <v>55.790230000000001</v>
      </c>
      <c r="BU23" s="309">
        <v>269.31330000000003</v>
      </c>
      <c r="BV23" s="309">
        <v>439.98500000000001</v>
      </c>
    </row>
    <row r="24" spans="1:74" ht="11.1" customHeight="1" x14ac:dyDescent="0.2">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878.09376103</v>
      </c>
      <c r="AZ24" s="266">
        <v>729.30192489000001</v>
      </c>
      <c r="BA24" s="309">
        <v>573.65449999999998</v>
      </c>
      <c r="BB24" s="309">
        <v>396.339</v>
      </c>
      <c r="BC24" s="309">
        <v>228.5684</v>
      </c>
      <c r="BD24" s="309">
        <v>60.384709999999998</v>
      </c>
      <c r="BE24" s="309">
        <v>11.76254</v>
      </c>
      <c r="BF24" s="309">
        <v>22.01126</v>
      </c>
      <c r="BG24" s="309">
        <v>98.402640000000005</v>
      </c>
      <c r="BH24" s="309">
        <v>345.1626</v>
      </c>
      <c r="BI24" s="309">
        <v>586.62130000000002</v>
      </c>
      <c r="BJ24" s="309">
        <v>885.69209999999998</v>
      </c>
      <c r="BK24" s="309">
        <v>886.14030000000002</v>
      </c>
      <c r="BL24" s="309">
        <v>732.66430000000003</v>
      </c>
      <c r="BM24" s="309">
        <v>580.78809999999999</v>
      </c>
      <c r="BN24" s="309">
        <v>403.4196</v>
      </c>
      <c r="BO24" s="309">
        <v>229.69149999999999</v>
      </c>
      <c r="BP24" s="309">
        <v>62.528300000000002</v>
      </c>
      <c r="BQ24" s="309">
        <v>12.372780000000001</v>
      </c>
      <c r="BR24" s="309">
        <v>22.5932</v>
      </c>
      <c r="BS24" s="309">
        <v>99.872159999999994</v>
      </c>
      <c r="BT24" s="309">
        <v>343.4049</v>
      </c>
      <c r="BU24" s="309">
        <v>595.48209999999995</v>
      </c>
      <c r="BV24" s="309">
        <v>886.79219999999998</v>
      </c>
    </row>
    <row r="25" spans="1:74" ht="11.1" customHeight="1" x14ac:dyDescent="0.2">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544.07666022000001</v>
      </c>
      <c r="AZ25" s="266">
        <v>472.42429491000001</v>
      </c>
      <c r="BA25" s="309">
        <v>437.35149999999999</v>
      </c>
      <c r="BB25" s="309">
        <v>289.83940000000001</v>
      </c>
      <c r="BC25" s="309">
        <v>177.13550000000001</v>
      </c>
      <c r="BD25" s="309">
        <v>55.681010000000001</v>
      </c>
      <c r="BE25" s="309">
        <v>14.67337</v>
      </c>
      <c r="BF25" s="309">
        <v>12.80077</v>
      </c>
      <c r="BG25" s="309">
        <v>51.40363</v>
      </c>
      <c r="BH25" s="309">
        <v>183.70410000000001</v>
      </c>
      <c r="BI25" s="309">
        <v>373.315</v>
      </c>
      <c r="BJ25" s="309">
        <v>579.43020000000001</v>
      </c>
      <c r="BK25" s="309">
        <v>543.34550000000002</v>
      </c>
      <c r="BL25" s="309">
        <v>466.75389999999999</v>
      </c>
      <c r="BM25" s="309">
        <v>432.46769999999998</v>
      </c>
      <c r="BN25" s="309">
        <v>292.32760000000002</v>
      </c>
      <c r="BO25" s="309">
        <v>178.75530000000001</v>
      </c>
      <c r="BP25" s="309">
        <v>53.81718</v>
      </c>
      <c r="BQ25" s="309">
        <v>14.1892</v>
      </c>
      <c r="BR25" s="309">
        <v>13.34925</v>
      </c>
      <c r="BS25" s="309">
        <v>52.213329999999999</v>
      </c>
      <c r="BT25" s="309">
        <v>184.85509999999999</v>
      </c>
      <c r="BU25" s="309">
        <v>377.37189999999998</v>
      </c>
      <c r="BV25" s="309">
        <v>577.3596</v>
      </c>
    </row>
    <row r="26" spans="1:74" ht="11.1" customHeight="1" x14ac:dyDescent="0.2">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840.10322533999999</v>
      </c>
      <c r="AZ26" s="266">
        <v>700.70529164000004</v>
      </c>
      <c r="BA26" s="309">
        <v>554.59469999999999</v>
      </c>
      <c r="BB26" s="309">
        <v>319.61329999999998</v>
      </c>
      <c r="BC26" s="309">
        <v>133.92670000000001</v>
      </c>
      <c r="BD26" s="309">
        <v>25.495370000000001</v>
      </c>
      <c r="BE26" s="309">
        <v>5.5473330000000001</v>
      </c>
      <c r="BF26" s="309">
        <v>9.6553989999999992</v>
      </c>
      <c r="BG26" s="309">
        <v>47.16713</v>
      </c>
      <c r="BH26" s="309">
        <v>229.9068</v>
      </c>
      <c r="BI26" s="309">
        <v>520.60479999999995</v>
      </c>
      <c r="BJ26" s="309">
        <v>722.16539999999998</v>
      </c>
      <c r="BK26" s="309">
        <v>855.23310000000004</v>
      </c>
      <c r="BL26" s="309">
        <v>707.39080000000001</v>
      </c>
      <c r="BM26" s="309">
        <v>571.39369999999997</v>
      </c>
      <c r="BN26" s="309">
        <v>321.46249999999998</v>
      </c>
      <c r="BO26" s="309">
        <v>138.0574</v>
      </c>
      <c r="BP26" s="309">
        <v>25.52129</v>
      </c>
      <c r="BQ26" s="309">
        <v>5.7159240000000002</v>
      </c>
      <c r="BR26" s="309">
        <v>9.8413500000000003</v>
      </c>
      <c r="BS26" s="309">
        <v>46.771430000000002</v>
      </c>
      <c r="BT26" s="309">
        <v>228.64250000000001</v>
      </c>
      <c r="BU26" s="309">
        <v>516.28989999999999</v>
      </c>
      <c r="BV26" s="309">
        <v>730.56309999999996</v>
      </c>
    </row>
    <row r="27" spans="1:74" ht="11.1" customHeight="1" x14ac:dyDescent="0.2">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729"/>
      <c r="BB27" s="729"/>
      <c r="BC27" s="729"/>
      <c r="BD27" s="729"/>
      <c r="BE27" s="729"/>
      <c r="BF27" s="729"/>
      <c r="BG27" s="729"/>
      <c r="BH27" s="729"/>
      <c r="BI27" s="729"/>
      <c r="BJ27" s="311"/>
      <c r="BK27" s="311"/>
      <c r="BL27" s="311"/>
      <c r="BM27" s="311"/>
      <c r="BN27" s="311"/>
      <c r="BO27" s="311"/>
      <c r="BP27" s="311"/>
      <c r="BQ27" s="311"/>
      <c r="BR27" s="311"/>
      <c r="BS27" s="311"/>
      <c r="BT27" s="311"/>
      <c r="BU27" s="311"/>
      <c r="BV27" s="311"/>
    </row>
    <row r="28" spans="1:74" ht="11.1" customHeight="1" x14ac:dyDescent="0.2">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7.8152704154999997</v>
      </c>
      <c r="AR28" s="266">
        <v>133.17623402000001</v>
      </c>
      <c r="AS28" s="266">
        <v>157.23917376</v>
      </c>
      <c r="AT28" s="266">
        <v>236.09517450999999</v>
      </c>
      <c r="AU28" s="266">
        <v>58.226407133999999</v>
      </c>
      <c r="AV28" s="266">
        <v>6.4243540354000004</v>
      </c>
      <c r="AW28" s="266">
        <v>0</v>
      </c>
      <c r="AX28" s="266">
        <v>0</v>
      </c>
      <c r="AY28" s="266">
        <v>0</v>
      </c>
      <c r="AZ28" s="266">
        <v>0</v>
      </c>
      <c r="BA28" s="309">
        <v>0</v>
      </c>
      <c r="BB28" s="309">
        <v>0</v>
      </c>
      <c r="BC28" s="309">
        <v>8.0100214786000006</v>
      </c>
      <c r="BD28" s="309">
        <v>73.885547654999996</v>
      </c>
      <c r="BE28" s="309">
        <v>202.97011517000001</v>
      </c>
      <c r="BF28" s="309">
        <v>173.47413018</v>
      </c>
      <c r="BG28" s="309">
        <v>32.707219457999997</v>
      </c>
      <c r="BH28" s="309">
        <v>2.1698399527999999</v>
      </c>
      <c r="BI28" s="309">
        <v>0</v>
      </c>
      <c r="BJ28" s="309">
        <v>0</v>
      </c>
      <c r="BK28" s="309">
        <v>0</v>
      </c>
      <c r="BL28" s="309">
        <v>0</v>
      </c>
      <c r="BM28" s="309">
        <v>0</v>
      </c>
      <c r="BN28" s="309">
        <v>0</v>
      </c>
      <c r="BO28" s="309">
        <v>8.6344591398000006</v>
      </c>
      <c r="BP28" s="309">
        <v>73.870217334000003</v>
      </c>
      <c r="BQ28" s="309">
        <v>202.94447460999999</v>
      </c>
      <c r="BR28" s="309">
        <v>173.4529067</v>
      </c>
      <c r="BS28" s="309">
        <v>32.698322789999999</v>
      </c>
      <c r="BT28" s="309">
        <v>2.1686918807</v>
      </c>
      <c r="BU28" s="309">
        <v>0</v>
      </c>
      <c r="BV28" s="309">
        <v>0</v>
      </c>
    </row>
    <row r="29" spans="1:74" ht="11.1" customHeight="1" x14ac:dyDescent="0.2">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17.725324879999999</v>
      </c>
      <c r="AR29" s="266">
        <v>163.98484531</v>
      </c>
      <c r="AS29" s="266">
        <v>249.95009345</v>
      </c>
      <c r="AT29" s="266">
        <v>285.26602313000001</v>
      </c>
      <c r="AU29" s="266">
        <v>94.538220433000006</v>
      </c>
      <c r="AV29" s="266">
        <v>23.696080764000001</v>
      </c>
      <c r="AW29" s="266">
        <v>0</v>
      </c>
      <c r="AX29" s="266">
        <v>0</v>
      </c>
      <c r="AY29" s="266">
        <v>0</v>
      </c>
      <c r="AZ29" s="266">
        <v>0</v>
      </c>
      <c r="BA29" s="309">
        <v>0</v>
      </c>
      <c r="BB29" s="309">
        <v>0</v>
      </c>
      <c r="BC29" s="309">
        <v>26.643308691000001</v>
      </c>
      <c r="BD29" s="309">
        <v>125.67086544999999</v>
      </c>
      <c r="BE29" s="309">
        <v>257.27781898000001</v>
      </c>
      <c r="BF29" s="309">
        <v>220.13689726999999</v>
      </c>
      <c r="BG29" s="309">
        <v>62.576653729999997</v>
      </c>
      <c r="BH29" s="309">
        <v>4.8638076357999998</v>
      </c>
      <c r="BI29" s="309">
        <v>0</v>
      </c>
      <c r="BJ29" s="309">
        <v>0</v>
      </c>
      <c r="BK29" s="309">
        <v>0</v>
      </c>
      <c r="BL29" s="309">
        <v>0</v>
      </c>
      <c r="BM29" s="309">
        <v>0</v>
      </c>
      <c r="BN29" s="309">
        <v>0</v>
      </c>
      <c r="BO29" s="309">
        <v>27.440249395999999</v>
      </c>
      <c r="BP29" s="309">
        <v>125.72231583999999</v>
      </c>
      <c r="BQ29" s="309">
        <v>257.33217683999999</v>
      </c>
      <c r="BR29" s="309">
        <v>220.18140868</v>
      </c>
      <c r="BS29" s="309">
        <v>62.603592532999997</v>
      </c>
      <c r="BT29" s="309">
        <v>4.8681267733000002</v>
      </c>
      <c r="BU29" s="309">
        <v>0</v>
      </c>
      <c r="BV29" s="309">
        <v>0</v>
      </c>
    </row>
    <row r="30" spans="1:74" ht="11.1" customHeight="1" x14ac:dyDescent="0.2">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0.26856273725000002</v>
      </c>
      <c r="AQ30" s="266">
        <v>34.515349549</v>
      </c>
      <c r="AR30" s="266">
        <v>214.25432423000001</v>
      </c>
      <c r="AS30" s="266">
        <v>236.85216051</v>
      </c>
      <c r="AT30" s="266">
        <v>285.27728776999999</v>
      </c>
      <c r="AU30" s="266">
        <v>104.91953983000001</v>
      </c>
      <c r="AV30" s="266">
        <v>29.666776587000001</v>
      </c>
      <c r="AW30" s="266">
        <v>0</v>
      </c>
      <c r="AX30" s="266">
        <v>0.55684638938999997</v>
      </c>
      <c r="AY30" s="266">
        <v>0</v>
      </c>
      <c r="AZ30" s="266">
        <v>0</v>
      </c>
      <c r="BA30" s="309">
        <v>0.41209227096000001</v>
      </c>
      <c r="BB30" s="309">
        <v>2.4150094277999998</v>
      </c>
      <c r="BC30" s="309">
        <v>59.668330505999997</v>
      </c>
      <c r="BD30" s="309">
        <v>161.28402795</v>
      </c>
      <c r="BE30" s="309">
        <v>256.07696505000001</v>
      </c>
      <c r="BF30" s="309">
        <v>217.00069205</v>
      </c>
      <c r="BG30" s="309">
        <v>66.910716328999996</v>
      </c>
      <c r="BH30" s="309">
        <v>6.1521601871999998</v>
      </c>
      <c r="BI30" s="309">
        <v>0</v>
      </c>
      <c r="BJ30" s="309">
        <v>0</v>
      </c>
      <c r="BK30" s="309">
        <v>0</v>
      </c>
      <c r="BL30" s="309">
        <v>0</v>
      </c>
      <c r="BM30" s="309">
        <v>0.41160250401999998</v>
      </c>
      <c r="BN30" s="309">
        <v>2.1464185314000002</v>
      </c>
      <c r="BO30" s="309">
        <v>58.020345223</v>
      </c>
      <c r="BP30" s="309">
        <v>161.26311884</v>
      </c>
      <c r="BQ30" s="309">
        <v>256.04583652000002</v>
      </c>
      <c r="BR30" s="309">
        <v>216.97536092999999</v>
      </c>
      <c r="BS30" s="309">
        <v>66.905556505000007</v>
      </c>
      <c r="BT30" s="309">
        <v>6.1506798191999996</v>
      </c>
      <c r="BU30" s="309">
        <v>0</v>
      </c>
      <c r="BV30" s="309">
        <v>0</v>
      </c>
    </row>
    <row r="31" spans="1:74" ht="11.1" customHeight="1" x14ac:dyDescent="0.2">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8.2740176849000004</v>
      </c>
      <c r="AP31" s="266">
        <v>2.9448995399000002</v>
      </c>
      <c r="AQ31" s="266">
        <v>42.930980695000002</v>
      </c>
      <c r="AR31" s="266">
        <v>265.51021213000001</v>
      </c>
      <c r="AS31" s="266">
        <v>300.96930092999997</v>
      </c>
      <c r="AT31" s="266">
        <v>298.48009766000001</v>
      </c>
      <c r="AU31" s="266">
        <v>145.94018682000001</v>
      </c>
      <c r="AV31" s="266">
        <v>22.169147535</v>
      </c>
      <c r="AW31" s="266">
        <v>0</v>
      </c>
      <c r="AX31" s="266">
        <v>0.99093670245999999</v>
      </c>
      <c r="AY31" s="266">
        <v>0</v>
      </c>
      <c r="AZ31" s="266">
        <v>0</v>
      </c>
      <c r="BA31" s="309">
        <v>3.4086230193999998</v>
      </c>
      <c r="BB31" s="309">
        <v>7.7800591392999996</v>
      </c>
      <c r="BC31" s="309">
        <v>69.676967606000005</v>
      </c>
      <c r="BD31" s="309">
        <v>194.68815530000001</v>
      </c>
      <c r="BE31" s="309">
        <v>311.49541106999999</v>
      </c>
      <c r="BF31" s="309">
        <v>264.03408623000001</v>
      </c>
      <c r="BG31" s="309">
        <v>90.880369020000003</v>
      </c>
      <c r="BH31" s="309">
        <v>8.6090197624000009</v>
      </c>
      <c r="BI31" s="309">
        <v>0.28507594546999998</v>
      </c>
      <c r="BJ31" s="309">
        <v>0</v>
      </c>
      <c r="BK31" s="309">
        <v>0</v>
      </c>
      <c r="BL31" s="309">
        <v>0</v>
      </c>
      <c r="BM31" s="309">
        <v>2.9856179642999998</v>
      </c>
      <c r="BN31" s="309">
        <v>6.5016985034000001</v>
      </c>
      <c r="BO31" s="309">
        <v>63.453227519000002</v>
      </c>
      <c r="BP31" s="309">
        <v>194.61956140000001</v>
      </c>
      <c r="BQ31" s="309">
        <v>311.40748056000001</v>
      </c>
      <c r="BR31" s="309">
        <v>263.93828487000002</v>
      </c>
      <c r="BS31" s="309">
        <v>90.827245536000007</v>
      </c>
      <c r="BT31" s="309">
        <v>8.6008902834000001</v>
      </c>
      <c r="BU31" s="309">
        <v>0.28483244356999998</v>
      </c>
      <c r="BV31" s="309">
        <v>0</v>
      </c>
    </row>
    <row r="32" spans="1:74" ht="11.1" customHeight="1" x14ac:dyDescent="0.2">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29.853109846999999</v>
      </c>
      <c r="AN32" s="266">
        <v>49.594631745999997</v>
      </c>
      <c r="AO32" s="266">
        <v>72.061785017999995</v>
      </c>
      <c r="AP32" s="266">
        <v>80.727625180999993</v>
      </c>
      <c r="AQ32" s="266">
        <v>189.13174738999999</v>
      </c>
      <c r="AR32" s="266">
        <v>347.43538010999998</v>
      </c>
      <c r="AS32" s="266">
        <v>436.12028773999998</v>
      </c>
      <c r="AT32" s="266">
        <v>455.23380057000003</v>
      </c>
      <c r="AU32" s="266">
        <v>279.90063358999998</v>
      </c>
      <c r="AV32" s="266">
        <v>176.90226396</v>
      </c>
      <c r="AW32" s="266">
        <v>40.044221161999999</v>
      </c>
      <c r="AX32" s="266">
        <v>66.623776075999999</v>
      </c>
      <c r="AY32" s="266">
        <v>28.487024212000001</v>
      </c>
      <c r="AZ32" s="266">
        <v>35.767256371999999</v>
      </c>
      <c r="BA32" s="309">
        <v>60.725758724000002</v>
      </c>
      <c r="BB32" s="309">
        <v>85.882940318999999</v>
      </c>
      <c r="BC32" s="309">
        <v>209.96889888000001</v>
      </c>
      <c r="BD32" s="309">
        <v>358.16176854000003</v>
      </c>
      <c r="BE32" s="309">
        <v>453.63266127999998</v>
      </c>
      <c r="BF32" s="309">
        <v>430.65107633000002</v>
      </c>
      <c r="BG32" s="309">
        <v>282.24802455999998</v>
      </c>
      <c r="BH32" s="309">
        <v>140.80236194</v>
      </c>
      <c r="BI32" s="309">
        <v>61.387579226</v>
      </c>
      <c r="BJ32" s="309">
        <v>36.300505415000003</v>
      </c>
      <c r="BK32" s="309">
        <v>33.321618379999997</v>
      </c>
      <c r="BL32" s="309">
        <v>35.667209944</v>
      </c>
      <c r="BM32" s="309">
        <v>56.803558746999997</v>
      </c>
      <c r="BN32" s="309">
        <v>83.868154852999993</v>
      </c>
      <c r="BO32" s="309">
        <v>209.34493277000001</v>
      </c>
      <c r="BP32" s="309">
        <v>358.49275442999999</v>
      </c>
      <c r="BQ32" s="309">
        <v>453.87630842999999</v>
      </c>
      <c r="BR32" s="309">
        <v>430.94723133000002</v>
      </c>
      <c r="BS32" s="309">
        <v>282.6685569</v>
      </c>
      <c r="BT32" s="309">
        <v>141.17963581000001</v>
      </c>
      <c r="BU32" s="309">
        <v>61.593628821000003</v>
      </c>
      <c r="BV32" s="309">
        <v>36.424986449999999</v>
      </c>
    </row>
    <row r="33" spans="1:74" ht="11.1" customHeight="1" x14ac:dyDescent="0.2">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33.814593498000001</v>
      </c>
      <c r="AP33" s="266">
        <v>18.015878561000001</v>
      </c>
      <c r="AQ33" s="266">
        <v>109.68449646000001</v>
      </c>
      <c r="AR33" s="266">
        <v>307.58455452999999</v>
      </c>
      <c r="AS33" s="266">
        <v>398.36095188000002</v>
      </c>
      <c r="AT33" s="266">
        <v>411.93806355999999</v>
      </c>
      <c r="AU33" s="266">
        <v>207.74384891</v>
      </c>
      <c r="AV33" s="266">
        <v>99.483622554999997</v>
      </c>
      <c r="AW33" s="266">
        <v>2.0929965372999999</v>
      </c>
      <c r="AX33" s="266">
        <v>25.192791948</v>
      </c>
      <c r="AY33" s="266">
        <v>2.6528822064000002</v>
      </c>
      <c r="AZ33" s="266">
        <v>0.49585664252</v>
      </c>
      <c r="BA33" s="309">
        <v>20.273936592999998</v>
      </c>
      <c r="BB33" s="309">
        <v>38.660387960999998</v>
      </c>
      <c r="BC33" s="309">
        <v>162.40263349</v>
      </c>
      <c r="BD33" s="309">
        <v>319.30708708999998</v>
      </c>
      <c r="BE33" s="309">
        <v>424.93083051000002</v>
      </c>
      <c r="BF33" s="309">
        <v>406.343479</v>
      </c>
      <c r="BG33" s="309">
        <v>220.22562633999999</v>
      </c>
      <c r="BH33" s="309">
        <v>56.051245442999999</v>
      </c>
      <c r="BI33" s="309">
        <v>6.8983239973000003</v>
      </c>
      <c r="BJ33" s="309">
        <v>2.4542577882000001</v>
      </c>
      <c r="BK33" s="309">
        <v>5.5999365367999996</v>
      </c>
      <c r="BL33" s="309">
        <v>3.9315352814</v>
      </c>
      <c r="BM33" s="309">
        <v>18.776410426999998</v>
      </c>
      <c r="BN33" s="309">
        <v>35.380502321000002</v>
      </c>
      <c r="BO33" s="309">
        <v>156.41892852999999</v>
      </c>
      <c r="BP33" s="309">
        <v>319.20872639999999</v>
      </c>
      <c r="BQ33" s="309">
        <v>424.84799735000001</v>
      </c>
      <c r="BR33" s="309">
        <v>406.24664174999998</v>
      </c>
      <c r="BS33" s="309">
        <v>220.11372552</v>
      </c>
      <c r="BT33" s="309">
        <v>55.996336702999997</v>
      </c>
      <c r="BU33" s="309">
        <v>6.8851644837999997</v>
      </c>
      <c r="BV33" s="309">
        <v>2.4486217293000001</v>
      </c>
    </row>
    <row r="34" spans="1:74" ht="11.1" customHeight="1" x14ac:dyDescent="0.2">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4.2603179493000001</v>
      </c>
      <c r="AO34" s="266">
        <v>70.471521182999993</v>
      </c>
      <c r="AP34" s="266">
        <v>84.860625706999997</v>
      </c>
      <c r="AQ34" s="266">
        <v>228.35541891</v>
      </c>
      <c r="AR34" s="266">
        <v>455.36897649999997</v>
      </c>
      <c r="AS34" s="266">
        <v>514.63297002000002</v>
      </c>
      <c r="AT34" s="266">
        <v>555.04805031000001</v>
      </c>
      <c r="AU34" s="266">
        <v>403.09581917000003</v>
      </c>
      <c r="AV34" s="266">
        <v>208.79594492999999</v>
      </c>
      <c r="AW34" s="266">
        <v>32.003633667000003</v>
      </c>
      <c r="AX34" s="266">
        <v>73.966735057999998</v>
      </c>
      <c r="AY34" s="266">
        <v>9.6878895978999999</v>
      </c>
      <c r="AZ34" s="266">
        <v>13.319334161</v>
      </c>
      <c r="BA34" s="309">
        <v>66.503977700999997</v>
      </c>
      <c r="BB34" s="309">
        <v>131.48217776999999</v>
      </c>
      <c r="BC34" s="309">
        <v>311.62806246999997</v>
      </c>
      <c r="BD34" s="309">
        <v>473.39587193</v>
      </c>
      <c r="BE34" s="309">
        <v>577.27623696000001</v>
      </c>
      <c r="BF34" s="309">
        <v>573.02173786000003</v>
      </c>
      <c r="BG34" s="309">
        <v>372.85712746000002</v>
      </c>
      <c r="BH34" s="309">
        <v>147.04523054000001</v>
      </c>
      <c r="BI34" s="309">
        <v>39.738097932999999</v>
      </c>
      <c r="BJ34" s="309">
        <v>8.9705387946999995</v>
      </c>
      <c r="BK34" s="309">
        <v>13.749506902</v>
      </c>
      <c r="BL34" s="309">
        <v>17.106075524000001</v>
      </c>
      <c r="BM34" s="309">
        <v>52.634472700000003</v>
      </c>
      <c r="BN34" s="309">
        <v>107.42673588</v>
      </c>
      <c r="BO34" s="309">
        <v>279.75935100999999</v>
      </c>
      <c r="BP34" s="309">
        <v>473.55620377000002</v>
      </c>
      <c r="BQ34" s="309">
        <v>577.40849398</v>
      </c>
      <c r="BR34" s="309">
        <v>573.16432222000003</v>
      </c>
      <c r="BS34" s="309">
        <v>373.00186552000002</v>
      </c>
      <c r="BT34" s="309">
        <v>147.15858094000001</v>
      </c>
      <c r="BU34" s="309">
        <v>39.778405909</v>
      </c>
      <c r="BV34" s="309">
        <v>8.9733273764000003</v>
      </c>
    </row>
    <row r="35" spans="1:74" ht="11.1" customHeight="1" x14ac:dyDescent="0.2">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7.0782853618999999</v>
      </c>
      <c r="AP35" s="266">
        <v>58.809165206000003</v>
      </c>
      <c r="AQ35" s="266">
        <v>125.07979056000001</v>
      </c>
      <c r="AR35" s="266">
        <v>343.99186789999999</v>
      </c>
      <c r="AS35" s="266">
        <v>413.05799239999999</v>
      </c>
      <c r="AT35" s="266">
        <v>328.97570997999998</v>
      </c>
      <c r="AU35" s="266">
        <v>219.11968464</v>
      </c>
      <c r="AV35" s="266">
        <v>43.985816204999999</v>
      </c>
      <c r="AW35" s="266">
        <v>23.163641690999999</v>
      </c>
      <c r="AX35" s="266">
        <v>0</v>
      </c>
      <c r="AY35" s="266">
        <v>1.1536203115000001</v>
      </c>
      <c r="AZ35" s="266">
        <v>0.90658797176999995</v>
      </c>
      <c r="BA35" s="309">
        <v>12.414241207</v>
      </c>
      <c r="BB35" s="309">
        <v>40.577159119000001</v>
      </c>
      <c r="BC35" s="309">
        <v>122.11574046</v>
      </c>
      <c r="BD35" s="309">
        <v>263.58081963000001</v>
      </c>
      <c r="BE35" s="309">
        <v>387.46338648</v>
      </c>
      <c r="BF35" s="309">
        <v>341.12581161000003</v>
      </c>
      <c r="BG35" s="309">
        <v>200.24332213</v>
      </c>
      <c r="BH35" s="309">
        <v>67.925356629000007</v>
      </c>
      <c r="BI35" s="309">
        <v>8.7113154648000002</v>
      </c>
      <c r="BJ35" s="309">
        <v>0.57800286378999999</v>
      </c>
      <c r="BK35" s="309">
        <v>1.0350318206</v>
      </c>
      <c r="BL35" s="309">
        <v>3.1393600066</v>
      </c>
      <c r="BM35" s="309">
        <v>12.436868271</v>
      </c>
      <c r="BN35" s="309">
        <v>40.466039643999999</v>
      </c>
      <c r="BO35" s="309">
        <v>120.4768084</v>
      </c>
      <c r="BP35" s="309">
        <v>263.79339924999999</v>
      </c>
      <c r="BQ35" s="309">
        <v>387.76123446000003</v>
      </c>
      <c r="BR35" s="309">
        <v>341.44681945999997</v>
      </c>
      <c r="BS35" s="309">
        <v>200.49749367000001</v>
      </c>
      <c r="BT35" s="309">
        <v>68.041321021000002</v>
      </c>
      <c r="BU35" s="309">
        <v>8.7287675454000002</v>
      </c>
      <c r="BV35" s="309">
        <v>0.57927256146999995</v>
      </c>
    </row>
    <row r="36" spans="1:74" ht="11.1" customHeight="1" x14ac:dyDescent="0.2">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23.556306897999999</v>
      </c>
      <c r="AQ36" s="266">
        <v>52.260393000000001</v>
      </c>
      <c r="AR36" s="266">
        <v>174.40939721999999</v>
      </c>
      <c r="AS36" s="266">
        <v>291.46975994000002</v>
      </c>
      <c r="AT36" s="266">
        <v>250.54558721000001</v>
      </c>
      <c r="AU36" s="266">
        <v>154.78046139</v>
      </c>
      <c r="AV36" s="266">
        <v>26.842973046000001</v>
      </c>
      <c r="AW36" s="266">
        <v>23.017735196</v>
      </c>
      <c r="AX36" s="266">
        <v>8.1607237430000001</v>
      </c>
      <c r="AY36" s="266">
        <v>9.3911873611000001</v>
      </c>
      <c r="AZ36" s="266">
        <v>7.5238873834</v>
      </c>
      <c r="BA36" s="309">
        <v>11.128917628</v>
      </c>
      <c r="BB36" s="309">
        <v>18.099867475</v>
      </c>
      <c r="BC36" s="309">
        <v>44.239886740000003</v>
      </c>
      <c r="BD36" s="309">
        <v>99.945395375999993</v>
      </c>
      <c r="BE36" s="309">
        <v>214.27635025999999</v>
      </c>
      <c r="BF36" s="309">
        <v>216.92735417</v>
      </c>
      <c r="BG36" s="309">
        <v>136.04170757</v>
      </c>
      <c r="BH36" s="309">
        <v>39.936049185999998</v>
      </c>
      <c r="BI36" s="309">
        <v>12.353120822999999</v>
      </c>
      <c r="BJ36" s="309">
        <v>8.2976957536999993</v>
      </c>
      <c r="BK36" s="309">
        <v>8.5291680060000008</v>
      </c>
      <c r="BL36" s="309">
        <v>7.4971673703999997</v>
      </c>
      <c r="BM36" s="309">
        <v>11.094044975999999</v>
      </c>
      <c r="BN36" s="309">
        <v>18.052323396999999</v>
      </c>
      <c r="BO36" s="309">
        <v>44.88502527</v>
      </c>
      <c r="BP36" s="309">
        <v>99.790804933999993</v>
      </c>
      <c r="BQ36" s="309">
        <v>214.04129502000001</v>
      </c>
      <c r="BR36" s="309">
        <v>216.69171161</v>
      </c>
      <c r="BS36" s="309">
        <v>135.84980568</v>
      </c>
      <c r="BT36" s="309">
        <v>39.858675890000001</v>
      </c>
      <c r="BU36" s="309">
        <v>12.31970905</v>
      </c>
      <c r="BV36" s="309">
        <v>8.2723808125999998</v>
      </c>
    </row>
    <row r="37" spans="1:74" ht="11.1" customHeight="1" x14ac:dyDescent="0.2">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9.7138237472999993</v>
      </c>
      <c r="AN37" s="266">
        <v>11.884163689999999</v>
      </c>
      <c r="AO37" s="266">
        <v>27.761636521</v>
      </c>
      <c r="AP37" s="266">
        <v>36.26264604</v>
      </c>
      <c r="AQ37" s="266">
        <v>100.94481541</v>
      </c>
      <c r="AR37" s="266">
        <v>273.14708372000001</v>
      </c>
      <c r="AS37" s="266">
        <v>345.26067594</v>
      </c>
      <c r="AT37" s="266">
        <v>356.73674663000003</v>
      </c>
      <c r="AU37" s="266">
        <v>199.13782935</v>
      </c>
      <c r="AV37" s="266">
        <v>83.975160789</v>
      </c>
      <c r="AW37" s="266">
        <v>17.62069589</v>
      </c>
      <c r="AX37" s="266">
        <v>25.539307613999998</v>
      </c>
      <c r="AY37" s="266">
        <v>8.6882865254000006</v>
      </c>
      <c r="AZ37" s="266">
        <v>10.163500128000001</v>
      </c>
      <c r="BA37" s="309">
        <v>24.722666226000001</v>
      </c>
      <c r="BB37" s="309">
        <v>42.825902902999999</v>
      </c>
      <c r="BC37" s="309">
        <v>123.88974431</v>
      </c>
      <c r="BD37" s="309">
        <v>240.96769896000001</v>
      </c>
      <c r="BE37" s="309">
        <v>350.6931098</v>
      </c>
      <c r="BF37" s="309">
        <v>326.69982814000002</v>
      </c>
      <c r="BG37" s="309">
        <v>178.36862274999999</v>
      </c>
      <c r="BH37" s="309">
        <v>63.846346121000003</v>
      </c>
      <c r="BI37" s="309">
        <v>20.432851691</v>
      </c>
      <c r="BJ37" s="309">
        <v>9.9681535732000004</v>
      </c>
      <c r="BK37" s="309">
        <v>10.223604088</v>
      </c>
      <c r="BL37" s="309">
        <v>11.020044824999999</v>
      </c>
      <c r="BM37" s="309">
        <v>22.161237619000001</v>
      </c>
      <c r="BN37" s="309">
        <v>39.229304427000002</v>
      </c>
      <c r="BO37" s="309">
        <v>119.2107786</v>
      </c>
      <c r="BP37" s="309">
        <v>241.47593201000001</v>
      </c>
      <c r="BQ37" s="309">
        <v>351.15092120000003</v>
      </c>
      <c r="BR37" s="309">
        <v>327.17094215999998</v>
      </c>
      <c r="BS37" s="309">
        <v>178.82133521</v>
      </c>
      <c r="BT37" s="309">
        <v>64.123967332999996</v>
      </c>
      <c r="BU37" s="309">
        <v>20.540862354000001</v>
      </c>
      <c r="BV37" s="309">
        <v>10.017913779000001</v>
      </c>
    </row>
    <row r="38" spans="1:74" ht="11.1" customHeight="1" x14ac:dyDescent="0.2">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312">
        <v>0</v>
      </c>
      <c r="BB39" s="312">
        <v>0</v>
      </c>
      <c r="BC39" s="312">
        <v>11.73963</v>
      </c>
      <c r="BD39" s="312">
        <v>75.391509999999997</v>
      </c>
      <c r="BE39" s="312">
        <v>233.31819999999999</v>
      </c>
      <c r="BF39" s="312">
        <v>190.05719999999999</v>
      </c>
      <c r="BG39" s="312">
        <v>47.613840000000003</v>
      </c>
      <c r="BH39" s="312">
        <v>1.806689</v>
      </c>
      <c r="BI39" s="312">
        <v>0</v>
      </c>
      <c r="BJ39" s="312">
        <v>0</v>
      </c>
      <c r="BK39" s="312">
        <v>0</v>
      </c>
      <c r="BL39" s="312">
        <v>0</v>
      </c>
      <c r="BM39" s="312">
        <v>0</v>
      </c>
      <c r="BN39" s="312">
        <v>0</v>
      </c>
      <c r="BO39" s="312">
        <v>10.445069999999999</v>
      </c>
      <c r="BP39" s="312">
        <v>76.979179999999999</v>
      </c>
      <c r="BQ39" s="312">
        <v>229.08170000000001</v>
      </c>
      <c r="BR39" s="312">
        <v>186.30719999999999</v>
      </c>
      <c r="BS39" s="312">
        <v>48.169789999999999</v>
      </c>
      <c r="BT39" s="312">
        <v>1.97454</v>
      </c>
      <c r="BU39" s="312">
        <v>0</v>
      </c>
      <c r="BV39" s="312">
        <v>0</v>
      </c>
    </row>
    <row r="40" spans="1:74" ht="11.1" customHeight="1" x14ac:dyDescent="0.2">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312">
        <v>0.1974872</v>
      </c>
      <c r="BB40" s="312">
        <v>0.26161980000000001</v>
      </c>
      <c r="BC40" s="312">
        <v>34.186390000000003</v>
      </c>
      <c r="BD40" s="312">
        <v>127.542</v>
      </c>
      <c r="BE40" s="312">
        <v>291.07889999999998</v>
      </c>
      <c r="BF40" s="312">
        <v>231.2338</v>
      </c>
      <c r="BG40" s="312">
        <v>86.078239999999994</v>
      </c>
      <c r="BH40" s="312">
        <v>8.3904440000000005</v>
      </c>
      <c r="BI40" s="312">
        <v>0</v>
      </c>
      <c r="BJ40" s="312">
        <v>8.6426900000000001E-2</v>
      </c>
      <c r="BK40" s="312">
        <v>0</v>
      </c>
      <c r="BL40" s="312">
        <v>0</v>
      </c>
      <c r="BM40" s="312">
        <v>0</v>
      </c>
      <c r="BN40" s="312">
        <v>0.26161980000000001</v>
      </c>
      <c r="BO40" s="312">
        <v>30.394159999999999</v>
      </c>
      <c r="BP40" s="312">
        <v>128.61070000000001</v>
      </c>
      <c r="BQ40" s="312">
        <v>283.709</v>
      </c>
      <c r="BR40" s="312">
        <v>229.53059999999999</v>
      </c>
      <c r="BS40" s="312">
        <v>86.351339999999993</v>
      </c>
      <c r="BT40" s="312">
        <v>8.3784770000000002</v>
      </c>
      <c r="BU40" s="312">
        <v>0</v>
      </c>
      <c r="BV40" s="312">
        <v>8.6426900000000001E-2</v>
      </c>
    </row>
    <row r="41" spans="1:74" ht="11.1" customHeight="1" x14ac:dyDescent="0.2">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312">
        <v>3.040149</v>
      </c>
      <c r="BB41" s="312">
        <v>1.112188</v>
      </c>
      <c r="BC41" s="312">
        <v>65.026089999999996</v>
      </c>
      <c r="BD41" s="312">
        <v>171.32929999999999</v>
      </c>
      <c r="BE41" s="312">
        <v>263.10309999999998</v>
      </c>
      <c r="BF41" s="312">
        <v>214.73660000000001</v>
      </c>
      <c r="BG41" s="312">
        <v>93.233850000000004</v>
      </c>
      <c r="BH41" s="312">
        <v>9.2997150000000008</v>
      </c>
      <c r="BI41" s="312">
        <v>0</v>
      </c>
      <c r="BJ41" s="312">
        <v>0.21068799999999999</v>
      </c>
      <c r="BK41" s="312">
        <v>0</v>
      </c>
      <c r="BL41" s="312">
        <v>0</v>
      </c>
      <c r="BM41" s="312">
        <v>0.86129310000000003</v>
      </c>
      <c r="BN41" s="312">
        <v>1.2426090000000001</v>
      </c>
      <c r="BO41" s="312">
        <v>59.834789999999998</v>
      </c>
      <c r="BP41" s="312">
        <v>169.3486</v>
      </c>
      <c r="BQ41" s="312">
        <v>247.68</v>
      </c>
      <c r="BR41" s="312">
        <v>216.39189999999999</v>
      </c>
      <c r="BS41" s="312">
        <v>95.344110000000001</v>
      </c>
      <c r="BT41" s="312">
        <v>9.8067469999999997</v>
      </c>
      <c r="BU41" s="312">
        <v>0</v>
      </c>
      <c r="BV41" s="312">
        <v>0.21068799999999999</v>
      </c>
    </row>
    <row r="42" spans="1:74" ht="11.1" customHeight="1" x14ac:dyDescent="0.2">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312">
        <v>7.1627929999999997</v>
      </c>
      <c r="BB42" s="312">
        <v>5.4000219999999999</v>
      </c>
      <c r="BC42" s="312">
        <v>68.134469999999993</v>
      </c>
      <c r="BD42" s="312">
        <v>225.06100000000001</v>
      </c>
      <c r="BE42" s="312">
        <v>312.94299999999998</v>
      </c>
      <c r="BF42" s="312">
        <v>242.5736</v>
      </c>
      <c r="BG42" s="312">
        <v>125.4877</v>
      </c>
      <c r="BH42" s="312">
        <v>11.07061</v>
      </c>
      <c r="BI42" s="312">
        <v>0.22652120000000001</v>
      </c>
      <c r="BJ42" s="312">
        <v>9.9093700000000007E-2</v>
      </c>
      <c r="BK42" s="312">
        <v>0</v>
      </c>
      <c r="BL42" s="312">
        <v>0.30389139999999998</v>
      </c>
      <c r="BM42" s="312">
        <v>3.771201</v>
      </c>
      <c r="BN42" s="312">
        <v>4.7400399999999996</v>
      </c>
      <c r="BO42" s="312">
        <v>62.787210000000002</v>
      </c>
      <c r="BP42" s="312">
        <v>220.8038</v>
      </c>
      <c r="BQ42" s="312">
        <v>296.63029999999998</v>
      </c>
      <c r="BR42" s="312">
        <v>243.91679999999999</v>
      </c>
      <c r="BS42" s="312">
        <v>126.65479999999999</v>
      </c>
      <c r="BT42" s="312">
        <v>11.503270000000001</v>
      </c>
      <c r="BU42" s="312">
        <v>0.2550288</v>
      </c>
      <c r="BV42" s="312">
        <v>9.9093700000000007E-2</v>
      </c>
    </row>
    <row r="43" spans="1:74" ht="11.1" customHeight="1" x14ac:dyDescent="0.2">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34.399350038999998</v>
      </c>
      <c r="AZ43" s="249">
        <v>46.538809815</v>
      </c>
      <c r="BA43" s="312">
        <v>65.800449999999998</v>
      </c>
      <c r="BB43" s="312">
        <v>97.11206</v>
      </c>
      <c r="BC43" s="312">
        <v>216.32689999999999</v>
      </c>
      <c r="BD43" s="312">
        <v>354.44400000000002</v>
      </c>
      <c r="BE43" s="312">
        <v>460.3689</v>
      </c>
      <c r="BF43" s="312">
        <v>424.1</v>
      </c>
      <c r="BG43" s="312">
        <v>304.05239999999998</v>
      </c>
      <c r="BH43" s="312">
        <v>157.1267</v>
      </c>
      <c r="BI43" s="312">
        <v>60.290709999999997</v>
      </c>
      <c r="BJ43" s="312">
        <v>51.38035</v>
      </c>
      <c r="BK43" s="312">
        <v>34.162790000000001</v>
      </c>
      <c r="BL43" s="312">
        <v>45.487960000000001</v>
      </c>
      <c r="BM43" s="312">
        <v>61.241720000000001</v>
      </c>
      <c r="BN43" s="312">
        <v>96.998329999999996</v>
      </c>
      <c r="BO43" s="312">
        <v>212.57550000000001</v>
      </c>
      <c r="BP43" s="312">
        <v>360.04129999999998</v>
      </c>
      <c r="BQ43" s="312">
        <v>455.99639999999999</v>
      </c>
      <c r="BR43" s="312">
        <v>427.14019999999999</v>
      </c>
      <c r="BS43" s="312">
        <v>306.32920000000001</v>
      </c>
      <c r="BT43" s="312">
        <v>159.00229999999999</v>
      </c>
      <c r="BU43" s="312">
        <v>63.594299999999997</v>
      </c>
      <c r="BV43" s="312">
        <v>51.148110000000003</v>
      </c>
    </row>
    <row r="44" spans="1:74" ht="11.1" customHeight="1" x14ac:dyDescent="0.2">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312">
        <v>29.263580000000001</v>
      </c>
      <c r="BB44" s="312">
        <v>33.26135</v>
      </c>
      <c r="BC44" s="312">
        <v>162.2619</v>
      </c>
      <c r="BD44" s="312">
        <v>322.4751</v>
      </c>
      <c r="BE44" s="312">
        <v>420.73790000000002</v>
      </c>
      <c r="BF44" s="312">
        <v>381.8349</v>
      </c>
      <c r="BG44" s="312">
        <v>254.803</v>
      </c>
      <c r="BH44" s="312">
        <v>70.789739999999995</v>
      </c>
      <c r="BI44" s="312">
        <v>5.3619640000000004</v>
      </c>
      <c r="BJ44" s="312">
        <v>7.4965270000000004</v>
      </c>
      <c r="BK44" s="312">
        <v>6.0887570000000002</v>
      </c>
      <c r="BL44" s="312">
        <v>6.644819</v>
      </c>
      <c r="BM44" s="312">
        <v>22.520440000000001</v>
      </c>
      <c r="BN44" s="312">
        <v>32.571370000000002</v>
      </c>
      <c r="BO44" s="312">
        <v>156.06559999999999</v>
      </c>
      <c r="BP44" s="312">
        <v>324.37310000000002</v>
      </c>
      <c r="BQ44" s="312">
        <v>413.57960000000003</v>
      </c>
      <c r="BR44" s="312">
        <v>386.4769</v>
      </c>
      <c r="BS44" s="312">
        <v>257.95179999999999</v>
      </c>
      <c r="BT44" s="312">
        <v>73.33614</v>
      </c>
      <c r="BU44" s="312">
        <v>5.9362349999999999</v>
      </c>
      <c r="BV44" s="312">
        <v>7.095364</v>
      </c>
    </row>
    <row r="45" spans="1:74" ht="11.1" customHeight="1" x14ac:dyDescent="0.2">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22.526790260999999</v>
      </c>
      <c r="BA45" s="312">
        <v>74.316400000000002</v>
      </c>
      <c r="BB45" s="312">
        <v>108.35420000000001</v>
      </c>
      <c r="BC45" s="312">
        <v>272.83850000000001</v>
      </c>
      <c r="BD45" s="312">
        <v>471.75729999999999</v>
      </c>
      <c r="BE45" s="312">
        <v>567.07860000000005</v>
      </c>
      <c r="BF45" s="312">
        <v>563.62869999999998</v>
      </c>
      <c r="BG45" s="312">
        <v>405.63740000000001</v>
      </c>
      <c r="BH45" s="312">
        <v>165.0617</v>
      </c>
      <c r="BI45" s="312">
        <v>39.727130000000002</v>
      </c>
      <c r="BJ45" s="312">
        <v>18.855170000000001</v>
      </c>
      <c r="BK45" s="312">
        <v>14.27894</v>
      </c>
      <c r="BL45" s="312">
        <v>21.692609999999998</v>
      </c>
      <c r="BM45" s="312">
        <v>68.553380000000004</v>
      </c>
      <c r="BN45" s="312">
        <v>103.6249</v>
      </c>
      <c r="BO45" s="312">
        <v>269.87389999999999</v>
      </c>
      <c r="BP45" s="312">
        <v>469.56420000000003</v>
      </c>
      <c r="BQ45" s="312">
        <v>565.92790000000002</v>
      </c>
      <c r="BR45" s="312">
        <v>563.10900000000004</v>
      </c>
      <c r="BS45" s="312">
        <v>405.18200000000002</v>
      </c>
      <c r="BT45" s="312">
        <v>167.65440000000001</v>
      </c>
      <c r="BU45" s="312">
        <v>39.533349999999999</v>
      </c>
      <c r="BV45" s="312">
        <v>17.98582</v>
      </c>
    </row>
    <row r="46" spans="1:74" ht="11.1" customHeight="1" x14ac:dyDescent="0.2">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312">
        <v>17.853539999999999</v>
      </c>
      <c r="BB46" s="312">
        <v>49.661110000000001</v>
      </c>
      <c r="BC46" s="312">
        <v>112.7647</v>
      </c>
      <c r="BD46" s="312">
        <v>296.05099999999999</v>
      </c>
      <c r="BE46" s="312">
        <v>393.60919999999999</v>
      </c>
      <c r="BF46" s="312">
        <v>345.8306</v>
      </c>
      <c r="BG46" s="312">
        <v>205.70760000000001</v>
      </c>
      <c r="BH46" s="312">
        <v>70.695859999999996</v>
      </c>
      <c r="BI46" s="312">
        <v>13.11083</v>
      </c>
      <c r="BJ46" s="312">
        <v>0.1145452</v>
      </c>
      <c r="BK46" s="312">
        <v>1.0129980000000001</v>
      </c>
      <c r="BL46" s="312">
        <v>4.1323569999999998</v>
      </c>
      <c r="BM46" s="312">
        <v>18.041360000000001</v>
      </c>
      <c r="BN46" s="312">
        <v>48.591430000000003</v>
      </c>
      <c r="BO46" s="312">
        <v>110.7647</v>
      </c>
      <c r="BP46" s="312">
        <v>291.9649</v>
      </c>
      <c r="BQ46" s="312">
        <v>393.6377</v>
      </c>
      <c r="BR46" s="312">
        <v>342.76409999999998</v>
      </c>
      <c r="BS46" s="312">
        <v>205.1046</v>
      </c>
      <c r="BT46" s="312">
        <v>70.028679999999994</v>
      </c>
      <c r="BU46" s="312">
        <v>12.47791</v>
      </c>
      <c r="BV46" s="312">
        <v>0.17234550000000001</v>
      </c>
    </row>
    <row r="47" spans="1:74" ht="11.1" customHeight="1" x14ac:dyDescent="0.2">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312">
        <v>12.65583</v>
      </c>
      <c r="BB47" s="312">
        <v>23.788799999999998</v>
      </c>
      <c r="BC47" s="312">
        <v>47.370690000000003</v>
      </c>
      <c r="BD47" s="312">
        <v>136.5472</v>
      </c>
      <c r="BE47" s="312">
        <v>247.9109</v>
      </c>
      <c r="BF47" s="312">
        <v>254.27430000000001</v>
      </c>
      <c r="BG47" s="312">
        <v>161.54140000000001</v>
      </c>
      <c r="BH47" s="312">
        <v>59.436990000000002</v>
      </c>
      <c r="BI47" s="312">
        <v>16.78257</v>
      </c>
      <c r="BJ47" s="312">
        <v>9.1791210000000003</v>
      </c>
      <c r="BK47" s="312">
        <v>9.7895029999999998</v>
      </c>
      <c r="BL47" s="312">
        <v>8.7252550000000006</v>
      </c>
      <c r="BM47" s="312">
        <v>12.93305</v>
      </c>
      <c r="BN47" s="312">
        <v>23.76013</v>
      </c>
      <c r="BO47" s="312">
        <v>46.726930000000003</v>
      </c>
      <c r="BP47" s="312">
        <v>137.32470000000001</v>
      </c>
      <c r="BQ47" s="312">
        <v>251.1113</v>
      </c>
      <c r="BR47" s="312">
        <v>247.84289999999999</v>
      </c>
      <c r="BS47" s="312">
        <v>156.08320000000001</v>
      </c>
      <c r="BT47" s="312">
        <v>58.051549999999999</v>
      </c>
      <c r="BU47" s="312">
        <v>16.61628</v>
      </c>
      <c r="BV47" s="312">
        <v>9.15944</v>
      </c>
    </row>
    <row r="48" spans="1:74" ht="11.1" customHeight="1" x14ac:dyDescent="0.2">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10.840145753</v>
      </c>
      <c r="AZ48" s="247">
        <v>14.084203305999999</v>
      </c>
      <c r="BA48" s="313">
        <v>28.040590000000002</v>
      </c>
      <c r="BB48" s="313">
        <v>42.313310000000001</v>
      </c>
      <c r="BC48" s="313">
        <v>120.27930000000001</v>
      </c>
      <c r="BD48" s="313">
        <v>249.78100000000001</v>
      </c>
      <c r="BE48" s="313">
        <v>360.96629999999999</v>
      </c>
      <c r="BF48" s="313">
        <v>327.21339999999998</v>
      </c>
      <c r="BG48" s="313">
        <v>200.8228</v>
      </c>
      <c r="BH48" s="313">
        <v>73.429630000000003</v>
      </c>
      <c r="BI48" s="313">
        <v>20.78792</v>
      </c>
      <c r="BJ48" s="313">
        <v>14.44575</v>
      </c>
      <c r="BK48" s="313">
        <v>10.510450000000001</v>
      </c>
      <c r="BL48" s="313">
        <v>13.775840000000001</v>
      </c>
      <c r="BM48" s="313">
        <v>25.63457</v>
      </c>
      <c r="BN48" s="313">
        <v>41.72842</v>
      </c>
      <c r="BO48" s="313">
        <v>117.19670000000001</v>
      </c>
      <c r="BP48" s="313">
        <v>250.59200000000001</v>
      </c>
      <c r="BQ48" s="313">
        <v>355.92380000000003</v>
      </c>
      <c r="BR48" s="313">
        <v>327.09730000000002</v>
      </c>
      <c r="BS48" s="313">
        <v>201.30109999999999</v>
      </c>
      <c r="BT48" s="313">
        <v>74.293149999999997</v>
      </c>
      <c r="BU48" s="313">
        <v>21.440079999999998</v>
      </c>
      <c r="BV48" s="313">
        <v>14.304</v>
      </c>
    </row>
    <row r="49" spans="1:74" s="192" customFormat="1" ht="12" customHeight="1" x14ac:dyDescent="0.2">
      <c r="A49" s="148"/>
      <c r="B49" s="771" t="s">
        <v>808</v>
      </c>
      <c r="C49" s="755"/>
      <c r="D49" s="755"/>
      <c r="E49" s="755"/>
      <c r="F49" s="755"/>
      <c r="G49" s="755"/>
      <c r="H49" s="755"/>
      <c r="I49" s="755"/>
      <c r="J49" s="755"/>
      <c r="K49" s="755"/>
      <c r="L49" s="755"/>
      <c r="M49" s="755"/>
      <c r="N49" s="755"/>
      <c r="O49" s="755"/>
      <c r="P49" s="755"/>
      <c r="Q49" s="755"/>
      <c r="AY49" s="454"/>
      <c r="AZ49" s="454"/>
      <c r="BA49" s="454"/>
      <c r="BB49" s="454"/>
      <c r="BC49" s="673"/>
      <c r="BD49" s="673"/>
      <c r="BE49" s="673"/>
      <c r="BF49" s="673"/>
      <c r="BG49" s="454"/>
      <c r="BH49" s="454"/>
      <c r="BI49" s="454"/>
      <c r="BJ49" s="454"/>
    </row>
    <row r="50" spans="1:74" s="429" customFormat="1" ht="12" customHeight="1" x14ac:dyDescent="0.2">
      <c r="A50" s="426"/>
      <c r="B50" s="775" t="str">
        <f>"Notes: "&amp;"EIA completed modeling and analysis for this report on " &amp;Dates!D2&amp;"."</f>
        <v>Notes: EIA completed modeling and analysis for this report on Thursday March 3, 2022.</v>
      </c>
      <c r="C50" s="775"/>
      <c r="D50" s="775"/>
      <c r="E50" s="775"/>
      <c r="F50" s="775"/>
      <c r="G50" s="775"/>
      <c r="H50" s="775"/>
      <c r="I50" s="775"/>
      <c r="J50" s="775"/>
      <c r="K50" s="775"/>
      <c r="L50" s="775"/>
      <c r="M50" s="775"/>
      <c r="N50" s="775"/>
      <c r="O50" s="775"/>
      <c r="P50" s="775"/>
      <c r="Q50" s="775"/>
      <c r="AY50" s="455"/>
      <c r="AZ50" s="455"/>
      <c r="BA50" s="455"/>
      <c r="BB50" s="455"/>
      <c r="BC50" s="632"/>
      <c r="BD50" s="632"/>
      <c r="BE50" s="632"/>
      <c r="BF50" s="632"/>
      <c r="BG50" s="455"/>
      <c r="BH50" s="455"/>
      <c r="BI50" s="455"/>
      <c r="BJ50" s="455"/>
    </row>
    <row r="51" spans="1:74" s="429" customFormat="1" ht="12" customHeight="1" x14ac:dyDescent="0.2">
      <c r="A51" s="426"/>
      <c r="B51" s="748" t="s">
        <v>351</v>
      </c>
      <c r="C51" s="747"/>
      <c r="D51" s="747"/>
      <c r="E51" s="747"/>
      <c r="F51" s="747"/>
      <c r="G51" s="747"/>
      <c r="H51" s="747"/>
      <c r="I51" s="747"/>
      <c r="J51" s="747"/>
      <c r="K51" s="747"/>
      <c r="L51" s="747"/>
      <c r="M51" s="747"/>
      <c r="N51" s="747"/>
      <c r="O51" s="747"/>
      <c r="P51" s="747"/>
      <c r="Q51" s="747"/>
      <c r="AY51" s="455"/>
      <c r="AZ51" s="455"/>
      <c r="BA51" s="455"/>
      <c r="BB51" s="455"/>
      <c r="BC51" s="632"/>
      <c r="BD51" s="632"/>
      <c r="BE51" s="632"/>
      <c r="BF51" s="632"/>
      <c r="BG51" s="455"/>
      <c r="BH51" s="455"/>
      <c r="BI51" s="455"/>
      <c r="BJ51" s="455"/>
    </row>
    <row r="52" spans="1:74" s="429" customFormat="1" ht="12" customHeight="1" x14ac:dyDescent="0.2">
      <c r="A52" s="430"/>
      <c r="B52" s="775" t="s">
        <v>1353</v>
      </c>
      <c r="C52" s="740"/>
      <c r="D52" s="740"/>
      <c r="E52" s="740"/>
      <c r="F52" s="740"/>
      <c r="G52" s="740"/>
      <c r="H52" s="740"/>
      <c r="I52" s="740"/>
      <c r="J52" s="740"/>
      <c r="K52" s="740"/>
      <c r="L52" s="740"/>
      <c r="M52" s="740"/>
      <c r="N52" s="740"/>
      <c r="O52" s="740"/>
      <c r="P52" s="740"/>
      <c r="Q52" s="734"/>
      <c r="AY52" s="455"/>
      <c r="AZ52" s="455"/>
      <c r="BA52" s="455"/>
      <c r="BB52" s="455"/>
      <c r="BC52" s="455"/>
      <c r="BD52" s="632"/>
      <c r="BE52" s="632"/>
      <c r="BF52" s="632"/>
      <c r="BG52" s="455"/>
      <c r="BH52" s="455"/>
      <c r="BI52" s="455"/>
      <c r="BJ52" s="455"/>
    </row>
    <row r="53" spans="1:74" s="429" customFormat="1" ht="12" customHeight="1" x14ac:dyDescent="0.2">
      <c r="A53" s="430"/>
      <c r="B53" s="775" t="s">
        <v>159</v>
      </c>
      <c r="C53" s="740"/>
      <c r="D53" s="740"/>
      <c r="E53" s="740"/>
      <c r="F53" s="740"/>
      <c r="G53" s="740"/>
      <c r="H53" s="740"/>
      <c r="I53" s="740"/>
      <c r="J53" s="740"/>
      <c r="K53" s="740"/>
      <c r="L53" s="740"/>
      <c r="M53" s="740"/>
      <c r="N53" s="740"/>
      <c r="O53" s="740"/>
      <c r="P53" s="740"/>
      <c r="Q53" s="734"/>
      <c r="AY53" s="455"/>
      <c r="AZ53" s="455"/>
      <c r="BA53" s="455"/>
      <c r="BB53" s="455"/>
      <c r="BC53" s="455"/>
      <c r="BD53" s="632"/>
      <c r="BE53" s="632"/>
      <c r="BF53" s="632"/>
      <c r="BG53" s="455"/>
      <c r="BH53" s="455"/>
      <c r="BI53" s="455"/>
      <c r="BJ53" s="455"/>
    </row>
    <row r="54" spans="1:74" s="429" customFormat="1" ht="12" customHeight="1" x14ac:dyDescent="0.2">
      <c r="A54" s="430"/>
      <c r="B54" s="775" t="s">
        <v>351</v>
      </c>
      <c r="C54" s="740"/>
      <c r="D54" s="740"/>
      <c r="E54" s="740"/>
      <c r="F54" s="740"/>
      <c r="G54" s="740"/>
      <c r="H54" s="740"/>
      <c r="I54" s="740"/>
      <c r="J54" s="740"/>
      <c r="K54" s="740"/>
      <c r="L54" s="740"/>
      <c r="M54" s="740"/>
      <c r="N54" s="740"/>
      <c r="O54" s="740"/>
      <c r="P54" s="740"/>
      <c r="Q54" s="734"/>
      <c r="AY54" s="455"/>
      <c r="AZ54" s="455"/>
      <c r="BA54" s="455"/>
      <c r="BB54" s="455"/>
      <c r="BC54" s="455"/>
      <c r="BD54" s="632"/>
      <c r="BE54" s="632"/>
      <c r="BF54" s="632"/>
      <c r="BG54" s="455"/>
      <c r="BH54" s="455"/>
      <c r="BI54" s="455"/>
      <c r="BJ54" s="455"/>
    </row>
    <row r="55" spans="1:74" s="431" customFormat="1" ht="12" customHeight="1" x14ac:dyDescent="0.2">
      <c r="A55" s="430"/>
      <c r="B55" s="775" t="s">
        <v>160</v>
      </c>
      <c r="C55" s="740"/>
      <c r="D55" s="740"/>
      <c r="E55" s="740"/>
      <c r="F55" s="740"/>
      <c r="G55" s="740"/>
      <c r="H55" s="740"/>
      <c r="I55" s="740"/>
      <c r="J55" s="740"/>
      <c r="K55" s="740"/>
      <c r="L55" s="740"/>
      <c r="M55" s="740"/>
      <c r="N55" s="740"/>
      <c r="O55" s="740"/>
      <c r="P55" s="740"/>
      <c r="Q55" s="734"/>
      <c r="AY55" s="456"/>
      <c r="AZ55" s="456"/>
      <c r="BA55" s="456"/>
      <c r="BB55" s="456"/>
      <c r="BC55" s="456"/>
      <c r="BD55" s="633"/>
      <c r="BE55" s="633"/>
      <c r="BF55" s="633"/>
      <c r="BG55" s="456"/>
      <c r="BH55" s="456"/>
      <c r="BI55" s="456"/>
      <c r="BJ55" s="456"/>
    </row>
    <row r="56" spans="1:74" s="431" customFormat="1" ht="12" customHeight="1" x14ac:dyDescent="0.2">
      <c r="A56" s="430"/>
      <c r="B56" s="741" t="s">
        <v>161</v>
      </c>
      <c r="C56" s="740"/>
      <c r="D56" s="740"/>
      <c r="E56" s="740"/>
      <c r="F56" s="740"/>
      <c r="G56" s="740"/>
      <c r="H56" s="740"/>
      <c r="I56" s="740"/>
      <c r="J56" s="740"/>
      <c r="K56" s="740"/>
      <c r="L56" s="740"/>
      <c r="M56" s="740"/>
      <c r="N56" s="740"/>
      <c r="O56" s="740"/>
      <c r="P56" s="740"/>
      <c r="Q56" s="734"/>
      <c r="AY56" s="456"/>
      <c r="AZ56" s="456"/>
      <c r="BA56" s="456"/>
      <c r="BB56" s="456"/>
      <c r="BC56" s="456"/>
      <c r="BD56" s="633"/>
      <c r="BE56" s="633"/>
      <c r="BF56" s="633"/>
      <c r="BG56" s="456"/>
      <c r="BH56" s="456"/>
      <c r="BI56" s="456"/>
      <c r="BJ56" s="456"/>
    </row>
    <row r="57" spans="1:74" s="431" customFormat="1" ht="12" customHeight="1" x14ac:dyDescent="0.2">
      <c r="A57" s="393"/>
      <c r="B57" s="763" t="s">
        <v>1359</v>
      </c>
      <c r="C57" s="734"/>
      <c r="D57" s="734"/>
      <c r="E57" s="734"/>
      <c r="F57" s="734"/>
      <c r="G57" s="734"/>
      <c r="H57" s="734"/>
      <c r="I57" s="734"/>
      <c r="J57" s="734"/>
      <c r="K57" s="734"/>
      <c r="L57" s="734"/>
      <c r="M57" s="734"/>
      <c r="N57" s="734"/>
      <c r="O57" s="734"/>
      <c r="P57" s="734"/>
      <c r="Q57" s="734"/>
      <c r="AY57" s="456"/>
      <c r="AZ57" s="456"/>
      <c r="BA57" s="456"/>
      <c r="BB57" s="456"/>
      <c r="BC57" s="456"/>
      <c r="BD57" s="633"/>
      <c r="BE57" s="633"/>
      <c r="BF57" s="633"/>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B1" sqref="B1:AL1"/>
    </sheetView>
  </sheetViews>
  <sheetFormatPr defaultColWidth="9.5703125" defaultRowHeight="11.25" x14ac:dyDescent="0.2"/>
  <cols>
    <col min="1" max="1" width="10.5703125" style="12" bestFit="1" customWidth="1"/>
    <col min="2" max="2" width="36.140625" style="12" customWidth="1"/>
    <col min="3" max="12" width="6.5703125" style="12" customWidth="1"/>
    <col min="13" max="13" width="7.42578125" style="12" customWidth="1"/>
    <col min="14" max="50" width="6.5703125" style="12" customWidth="1"/>
    <col min="51" max="55" width="6.5703125" style="308" customWidth="1"/>
    <col min="56" max="58" width="6.5703125" style="666" customWidth="1"/>
    <col min="59" max="62" width="6.5703125" style="308" customWidth="1"/>
    <col min="63" max="74" width="6.5703125" style="12" customWidth="1"/>
    <col min="75" max="16384" width="9.5703125" style="12"/>
  </cols>
  <sheetData>
    <row r="1" spans="1:74" s="11" customFormat="1" ht="12.75" x14ac:dyDescent="0.2">
      <c r="A1" s="758" t="s">
        <v>792</v>
      </c>
      <c r="B1" s="760" t="s">
        <v>233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Y1" s="447"/>
      <c r="AZ1" s="447"/>
      <c r="BA1" s="447"/>
      <c r="BB1" s="447"/>
      <c r="BC1" s="447"/>
      <c r="BD1" s="664"/>
      <c r="BE1" s="664"/>
      <c r="BF1" s="664"/>
      <c r="BG1" s="447"/>
      <c r="BH1" s="447"/>
      <c r="BI1" s="447"/>
      <c r="BJ1" s="447"/>
    </row>
    <row r="2" spans="1:74" s="13" customFormat="1"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19"/>
      <c r="B5" s="20" t="s">
        <v>1384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1" customHeight="1" x14ac:dyDescent="0.2">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 customHeight="1" x14ac:dyDescent="0.2">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11.772707</v>
      </c>
      <c r="AX8" s="210">
        <v>11.567342999999999</v>
      </c>
      <c r="AY8" s="210">
        <v>11.576332410999999</v>
      </c>
      <c r="AZ8" s="210">
        <v>11.526885069</v>
      </c>
      <c r="BA8" s="299">
        <v>11.66494</v>
      </c>
      <c r="BB8" s="299">
        <v>11.837070000000001</v>
      </c>
      <c r="BC8" s="299">
        <v>11.87027</v>
      </c>
      <c r="BD8" s="299">
        <v>11.953189999999999</v>
      </c>
      <c r="BE8" s="299">
        <v>12.036210000000001</v>
      </c>
      <c r="BF8" s="299">
        <v>12.187860000000001</v>
      </c>
      <c r="BG8" s="299">
        <v>12.24024</v>
      </c>
      <c r="BH8" s="299">
        <v>12.30223</v>
      </c>
      <c r="BI8" s="299">
        <v>12.517239999999999</v>
      </c>
      <c r="BJ8" s="299">
        <v>12.635</v>
      </c>
      <c r="BK8" s="299">
        <v>12.67319</v>
      </c>
      <c r="BL8" s="299">
        <v>12.77441</v>
      </c>
      <c r="BM8" s="299">
        <v>12.8065</v>
      </c>
      <c r="BN8" s="299">
        <v>12.91596</v>
      </c>
      <c r="BO8" s="299">
        <v>12.88846</v>
      </c>
      <c r="BP8" s="299">
        <v>12.93131</v>
      </c>
      <c r="BQ8" s="299">
        <v>12.97119</v>
      </c>
      <c r="BR8" s="299">
        <v>13.10422</v>
      </c>
      <c r="BS8" s="299">
        <v>13.09685</v>
      </c>
      <c r="BT8" s="299">
        <v>13.09904</v>
      </c>
      <c r="BU8" s="299">
        <v>13.290929999999999</v>
      </c>
      <c r="BV8" s="299">
        <v>13.34248</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96.980133332999998</v>
      </c>
      <c r="AX11" s="210">
        <v>97.164806451999993</v>
      </c>
      <c r="AY11" s="210">
        <v>95.955830000000006</v>
      </c>
      <c r="AZ11" s="210">
        <v>95.329570000000004</v>
      </c>
      <c r="BA11" s="299">
        <v>95.743229999999997</v>
      </c>
      <c r="BB11" s="299">
        <v>95.860079999999996</v>
      </c>
      <c r="BC11" s="299">
        <v>96.078389999999999</v>
      </c>
      <c r="BD11" s="299">
        <v>96.323520000000002</v>
      </c>
      <c r="BE11" s="299">
        <v>96.493430000000004</v>
      </c>
      <c r="BF11" s="299">
        <v>96.964489999999998</v>
      </c>
      <c r="BG11" s="299">
        <v>97.47587</v>
      </c>
      <c r="BH11" s="299">
        <v>97.751710000000003</v>
      </c>
      <c r="BI11" s="299">
        <v>98.111779999999996</v>
      </c>
      <c r="BJ11" s="299">
        <v>98.143129999999999</v>
      </c>
      <c r="BK11" s="299">
        <v>97.900720000000007</v>
      </c>
      <c r="BL11" s="299">
        <v>98.155969999999996</v>
      </c>
      <c r="BM11" s="299">
        <v>98.283420000000007</v>
      </c>
      <c r="BN11" s="299">
        <v>98.491960000000006</v>
      </c>
      <c r="BO11" s="299">
        <v>98.761870000000002</v>
      </c>
      <c r="BP11" s="299">
        <v>99.004409999999993</v>
      </c>
      <c r="BQ11" s="299">
        <v>99.282610000000005</v>
      </c>
      <c r="BR11" s="299">
        <v>99.604069999999993</v>
      </c>
      <c r="BS11" s="299">
        <v>99.925070000000005</v>
      </c>
      <c r="BT11" s="299">
        <v>100.0232</v>
      </c>
      <c r="BU11" s="299">
        <v>100.2071</v>
      </c>
      <c r="BV11" s="299">
        <v>100.0724</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55.656337999999998</v>
      </c>
      <c r="AB14" s="68">
        <v>47.416158000000003</v>
      </c>
      <c r="AC14" s="68">
        <v>46.097239000000002</v>
      </c>
      <c r="AD14" s="68">
        <v>39.333956999999998</v>
      </c>
      <c r="AE14" s="68">
        <v>37.250770000000003</v>
      </c>
      <c r="AF14" s="68">
        <v>39.595498999999997</v>
      </c>
      <c r="AG14" s="68">
        <v>43.207604000000003</v>
      </c>
      <c r="AH14" s="68">
        <v>47.512340000000002</v>
      </c>
      <c r="AI14" s="68">
        <v>45.131293999999997</v>
      </c>
      <c r="AJ14" s="68">
        <v>44.982326999999998</v>
      </c>
      <c r="AK14" s="68">
        <v>44.339050999999998</v>
      </c>
      <c r="AL14" s="68">
        <v>44.797727000000002</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49.347633000000002</v>
      </c>
      <c r="AW14" s="68">
        <v>49.065767999999998</v>
      </c>
      <c r="AX14" s="68">
        <v>48.670406</v>
      </c>
      <c r="AY14" s="68">
        <v>49.630927</v>
      </c>
      <c r="AZ14" s="68">
        <v>47.086672462000003</v>
      </c>
      <c r="BA14" s="301">
        <v>50.719110000000001</v>
      </c>
      <c r="BB14" s="301">
        <v>47.56176</v>
      </c>
      <c r="BC14" s="301">
        <v>48.590600000000002</v>
      </c>
      <c r="BD14" s="301">
        <v>48.666249999999998</v>
      </c>
      <c r="BE14" s="301">
        <v>49.54289</v>
      </c>
      <c r="BF14" s="301">
        <v>54.81953</v>
      </c>
      <c r="BG14" s="301">
        <v>51.314950000000003</v>
      </c>
      <c r="BH14" s="301">
        <v>53.041409999999999</v>
      </c>
      <c r="BI14" s="301">
        <v>52.138210000000001</v>
      </c>
      <c r="BJ14" s="301">
        <v>50.773629999999997</v>
      </c>
      <c r="BK14" s="301">
        <v>52.553730000000002</v>
      </c>
      <c r="BL14" s="301">
        <v>47.905250000000002</v>
      </c>
      <c r="BM14" s="301">
        <v>51.993989999999997</v>
      </c>
      <c r="BN14" s="301">
        <v>48.245080000000002</v>
      </c>
      <c r="BO14" s="301">
        <v>49.015630000000002</v>
      </c>
      <c r="BP14" s="301">
        <v>48.734169999999999</v>
      </c>
      <c r="BQ14" s="301">
        <v>51.191400000000002</v>
      </c>
      <c r="BR14" s="301">
        <v>55.837179999999996</v>
      </c>
      <c r="BS14" s="301">
        <v>52.640329999999999</v>
      </c>
      <c r="BT14" s="301">
        <v>53.118259999999999</v>
      </c>
      <c r="BU14" s="301">
        <v>51.248109999999997</v>
      </c>
      <c r="BV14" s="301">
        <v>50.112760000000002</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19.933388999999998</v>
      </c>
      <c r="AB19" s="210">
        <v>20.132254</v>
      </c>
      <c r="AC19" s="210">
        <v>18.462842999999999</v>
      </c>
      <c r="AD19" s="210">
        <v>14.548507000000001</v>
      </c>
      <c r="AE19" s="210">
        <v>16.078187</v>
      </c>
      <c r="AF19" s="210">
        <v>17.578064000000001</v>
      </c>
      <c r="AG19" s="210">
        <v>18.381074000000002</v>
      </c>
      <c r="AH19" s="210">
        <v>18.557877999999999</v>
      </c>
      <c r="AI19" s="210">
        <v>18.414832000000001</v>
      </c>
      <c r="AJ19" s="210">
        <v>18.613651999999998</v>
      </c>
      <c r="AK19" s="210">
        <v>18.742522999999998</v>
      </c>
      <c r="AL19" s="210">
        <v>18.801691999999999</v>
      </c>
      <c r="AM19" s="210">
        <v>18.595400999999999</v>
      </c>
      <c r="AN19" s="210">
        <v>17.444201</v>
      </c>
      <c r="AO19" s="210">
        <v>19.203831999999998</v>
      </c>
      <c r="AP19" s="210">
        <v>19.459365999999999</v>
      </c>
      <c r="AQ19" s="210">
        <v>20.093637999999999</v>
      </c>
      <c r="AR19" s="210">
        <v>20.537154000000001</v>
      </c>
      <c r="AS19" s="210">
        <v>19.894012</v>
      </c>
      <c r="AT19" s="210">
        <v>20.510584000000001</v>
      </c>
      <c r="AU19" s="210">
        <v>20.223537</v>
      </c>
      <c r="AV19" s="210">
        <v>19.891591999999999</v>
      </c>
      <c r="AW19" s="210">
        <v>20.594621</v>
      </c>
      <c r="AX19" s="210">
        <v>20.764406999999999</v>
      </c>
      <c r="AY19" s="210">
        <v>20.622310028000001</v>
      </c>
      <c r="AZ19" s="210">
        <v>20.357562505000001</v>
      </c>
      <c r="BA19" s="299">
        <v>20.146879999999999</v>
      </c>
      <c r="BB19" s="299">
        <v>20.32225</v>
      </c>
      <c r="BC19" s="299">
        <v>20.584219999999998</v>
      </c>
      <c r="BD19" s="299">
        <v>20.83051</v>
      </c>
      <c r="BE19" s="299">
        <v>20.846</v>
      </c>
      <c r="BF19" s="299">
        <v>20.995719999999999</v>
      </c>
      <c r="BG19" s="299">
        <v>20.468640000000001</v>
      </c>
      <c r="BH19" s="299">
        <v>20.745460000000001</v>
      </c>
      <c r="BI19" s="299">
        <v>20.959289999999999</v>
      </c>
      <c r="BJ19" s="299">
        <v>20.86298</v>
      </c>
      <c r="BK19" s="299">
        <v>20.322179999999999</v>
      </c>
      <c r="BL19" s="299">
        <v>20.295529999999999</v>
      </c>
      <c r="BM19" s="299">
        <v>20.45485</v>
      </c>
      <c r="BN19" s="299">
        <v>20.645250000000001</v>
      </c>
      <c r="BO19" s="299">
        <v>20.85821</v>
      </c>
      <c r="BP19" s="299">
        <v>21.082989999999999</v>
      </c>
      <c r="BQ19" s="299">
        <v>21.059460000000001</v>
      </c>
      <c r="BR19" s="299">
        <v>21.256930000000001</v>
      </c>
      <c r="BS19" s="299">
        <v>20.77664</v>
      </c>
      <c r="BT19" s="299">
        <v>21.05865</v>
      </c>
      <c r="BU19" s="299">
        <v>21.159890000000001</v>
      </c>
      <c r="BV19" s="299">
        <v>21.11983</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75.074798900000005</v>
      </c>
      <c r="AE22" s="210">
        <v>66.721862876000003</v>
      </c>
      <c r="AF22" s="210">
        <v>70.828972637000007</v>
      </c>
      <c r="AG22" s="210">
        <v>79.400380451000004</v>
      </c>
      <c r="AH22" s="210">
        <v>77.308176259999996</v>
      </c>
      <c r="AI22" s="210">
        <v>71.638956829999998</v>
      </c>
      <c r="AJ22" s="210">
        <v>74.609075931999996</v>
      </c>
      <c r="AK22" s="210">
        <v>81.297257603000006</v>
      </c>
      <c r="AL22" s="210">
        <v>102.56265832</v>
      </c>
      <c r="AM22" s="210">
        <v>106.20301994</v>
      </c>
      <c r="AN22" s="210">
        <v>108.63419881999999</v>
      </c>
      <c r="AO22" s="210">
        <v>84.373199870999997</v>
      </c>
      <c r="AP22" s="210">
        <v>74.615446300000002</v>
      </c>
      <c r="AQ22" s="210">
        <v>67.549662065000007</v>
      </c>
      <c r="AR22" s="210">
        <v>73.820530199999993</v>
      </c>
      <c r="AS22" s="210">
        <v>77.023698128999996</v>
      </c>
      <c r="AT22" s="210">
        <v>77.754323322999994</v>
      </c>
      <c r="AU22" s="210">
        <v>70.350279366999999</v>
      </c>
      <c r="AV22" s="210">
        <v>72.193728934999996</v>
      </c>
      <c r="AW22" s="210">
        <v>88.688645233000003</v>
      </c>
      <c r="AX22" s="210">
        <v>96.127743160999998</v>
      </c>
      <c r="AY22" s="210">
        <v>115.25866000000001</v>
      </c>
      <c r="AZ22" s="210">
        <v>107.54355099999999</v>
      </c>
      <c r="BA22" s="299">
        <v>87.576710000000006</v>
      </c>
      <c r="BB22" s="299">
        <v>75.369560000000007</v>
      </c>
      <c r="BC22" s="299">
        <v>67.604429999999994</v>
      </c>
      <c r="BD22" s="299">
        <v>73.253190000000004</v>
      </c>
      <c r="BE22" s="299">
        <v>79.310670000000002</v>
      </c>
      <c r="BF22" s="299">
        <v>77.64837</v>
      </c>
      <c r="BG22" s="299">
        <v>71.343850000000003</v>
      </c>
      <c r="BH22" s="299">
        <v>73.677459999999996</v>
      </c>
      <c r="BI22" s="299">
        <v>86.61506</v>
      </c>
      <c r="BJ22" s="299">
        <v>101.086</v>
      </c>
      <c r="BK22" s="299">
        <v>109.0587</v>
      </c>
      <c r="BL22" s="299">
        <v>104.5368</v>
      </c>
      <c r="BM22" s="299">
        <v>88.222179999999994</v>
      </c>
      <c r="BN22" s="299">
        <v>75.903040000000004</v>
      </c>
      <c r="BO22" s="299">
        <v>68.739729999999994</v>
      </c>
      <c r="BP22" s="299">
        <v>74.444990000000004</v>
      </c>
      <c r="BQ22" s="299">
        <v>79.859979999999993</v>
      </c>
      <c r="BR22" s="299">
        <v>78.309219999999996</v>
      </c>
      <c r="BS22" s="299">
        <v>71.849130000000002</v>
      </c>
      <c r="BT22" s="299">
        <v>73.794139999999999</v>
      </c>
      <c r="BU22" s="299">
        <v>86.614990000000006</v>
      </c>
      <c r="BV22" s="299">
        <v>100.8143</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49.154478691000001</v>
      </c>
      <c r="AN25" s="68">
        <v>51.656657125000002</v>
      </c>
      <c r="AO25" s="68">
        <v>38.36290194</v>
      </c>
      <c r="AP25" s="68">
        <v>33.691812081999998</v>
      </c>
      <c r="AQ25" s="68">
        <v>39.252921788000002</v>
      </c>
      <c r="AR25" s="68">
        <v>51.621454796000002</v>
      </c>
      <c r="AS25" s="68">
        <v>60.042769798000002</v>
      </c>
      <c r="AT25" s="68">
        <v>59.888767647999998</v>
      </c>
      <c r="AU25" s="68">
        <v>47.929304909000003</v>
      </c>
      <c r="AV25" s="68">
        <v>39.380644541999999</v>
      </c>
      <c r="AW25" s="68">
        <v>36.703131718000002</v>
      </c>
      <c r="AX25" s="68">
        <v>38.247103115999998</v>
      </c>
      <c r="AY25" s="68">
        <v>50.81446871</v>
      </c>
      <c r="AZ25" s="68">
        <v>44.165698640000002</v>
      </c>
      <c r="BA25" s="301">
        <v>35.811570000000003</v>
      </c>
      <c r="BB25" s="301">
        <v>32.440379999999998</v>
      </c>
      <c r="BC25" s="301">
        <v>38.562890000000003</v>
      </c>
      <c r="BD25" s="301">
        <v>47.712310000000002</v>
      </c>
      <c r="BE25" s="301">
        <v>57.392409999999998</v>
      </c>
      <c r="BF25" s="301">
        <v>57.226790000000001</v>
      </c>
      <c r="BG25" s="301">
        <v>47.727919999999997</v>
      </c>
      <c r="BH25" s="301">
        <v>41.375070000000001</v>
      </c>
      <c r="BI25" s="301">
        <v>40.153489999999998</v>
      </c>
      <c r="BJ25" s="301">
        <v>45.372779999999999</v>
      </c>
      <c r="BK25" s="301">
        <v>49.795119999999997</v>
      </c>
      <c r="BL25" s="301">
        <v>43.976999999999997</v>
      </c>
      <c r="BM25" s="301">
        <v>34.915080000000003</v>
      </c>
      <c r="BN25" s="301">
        <v>32.397930000000002</v>
      </c>
      <c r="BO25" s="301">
        <v>36.855150000000002</v>
      </c>
      <c r="BP25" s="301">
        <v>45.303579999999997</v>
      </c>
      <c r="BQ25" s="301">
        <v>55.787930000000003</v>
      </c>
      <c r="BR25" s="301">
        <v>55.309890000000003</v>
      </c>
      <c r="BS25" s="301">
        <v>45.726289999999999</v>
      </c>
      <c r="BT25" s="301">
        <v>39.424700000000001</v>
      </c>
      <c r="BU25" s="301">
        <v>39.017740000000003</v>
      </c>
      <c r="BV25" s="301">
        <v>45.557470000000002</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10.750217519</v>
      </c>
      <c r="AN28" s="210">
        <v>11.022766094</v>
      </c>
      <c r="AO28" s="210">
        <v>9.8084845647000005</v>
      </c>
      <c r="AP28" s="210">
        <v>9.3982789898999997</v>
      </c>
      <c r="AQ28" s="210">
        <v>9.6735375415</v>
      </c>
      <c r="AR28" s="210">
        <v>11.628583365000001</v>
      </c>
      <c r="AS28" s="210">
        <v>12.413087482</v>
      </c>
      <c r="AT28" s="210">
        <v>12.660304867000001</v>
      </c>
      <c r="AU28" s="210">
        <v>11.571059907</v>
      </c>
      <c r="AV28" s="210">
        <v>10.083293594000001</v>
      </c>
      <c r="AW28" s="210">
        <v>9.9331279949999995</v>
      </c>
      <c r="AX28" s="210">
        <v>10.278372409999999</v>
      </c>
      <c r="AY28" s="210">
        <v>11.3003</v>
      </c>
      <c r="AZ28" s="210">
        <v>11.1411</v>
      </c>
      <c r="BA28" s="299">
        <v>9.9258670000000002</v>
      </c>
      <c r="BB28" s="299">
        <v>9.6122759999999996</v>
      </c>
      <c r="BC28" s="299">
        <v>9.8870100000000001</v>
      </c>
      <c r="BD28" s="299">
        <v>11.64574</v>
      </c>
      <c r="BE28" s="299">
        <v>12.65981</v>
      </c>
      <c r="BF28" s="299">
        <v>12.64541</v>
      </c>
      <c r="BG28" s="299">
        <v>11.648910000000001</v>
      </c>
      <c r="BH28" s="299">
        <v>10.212400000000001</v>
      </c>
      <c r="BI28" s="299">
        <v>10.03229</v>
      </c>
      <c r="BJ28" s="299">
        <v>10.51031</v>
      </c>
      <c r="BK28" s="299">
        <v>11.2723</v>
      </c>
      <c r="BL28" s="299">
        <v>11.31086</v>
      </c>
      <c r="BM28" s="299">
        <v>10.05667</v>
      </c>
      <c r="BN28" s="299">
        <v>9.7489460000000001</v>
      </c>
      <c r="BO28" s="299">
        <v>9.9990030000000001</v>
      </c>
      <c r="BP28" s="299">
        <v>11.74906</v>
      </c>
      <c r="BQ28" s="299">
        <v>12.787039999999999</v>
      </c>
      <c r="BR28" s="299">
        <v>12.76538</v>
      </c>
      <c r="BS28" s="299">
        <v>11.75418</v>
      </c>
      <c r="BT28" s="299">
        <v>10.317119999999999</v>
      </c>
      <c r="BU28" s="299">
        <v>10.131500000000001</v>
      </c>
      <c r="BV28" s="299">
        <v>10.63392</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96</v>
      </c>
      <c r="C31" s="210">
        <v>0.95476049722</v>
      </c>
      <c r="D31" s="210">
        <v>0.89449769961000003</v>
      </c>
      <c r="E31" s="210">
        <v>0.99557934832999995</v>
      </c>
      <c r="F31" s="210">
        <v>1.0026329947999999</v>
      </c>
      <c r="G31" s="210">
        <v>1.045277096</v>
      </c>
      <c r="H31" s="210">
        <v>1.0157887720000001</v>
      </c>
      <c r="I31" s="210">
        <v>0.92980738827999998</v>
      </c>
      <c r="J31" s="210">
        <v>0.93644319003999998</v>
      </c>
      <c r="K31" s="210">
        <v>0.84984238598999995</v>
      </c>
      <c r="L31" s="210">
        <v>0.88751104858999996</v>
      </c>
      <c r="M31" s="210">
        <v>0.89102543114999999</v>
      </c>
      <c r="N31" s="210">
        <v>0.92846248406999998</v>
      </c>
      <c r="O31" s="210">
        <v>0.92501995554000005</v>
      </c>
      <c r="P31" s="210">
        <v>0.86652669541000005</v>
      </c>
      <c r="Q31" s="210">
        <v>0.98556288989999996</v>
      </c>
      <c r="R31" s="210">
        <v>1.0203878904000001</v>
      </c>
      <c r="S31" s="210">
        <v>1.0618536212</v>
      </c>
      <c r="T31" s="210">
        <v>0.99423285943999995</v>
      </c>
      <c r="U31" s="210">
        <v>0.98160666681999997</v>
      </c>
      <c r="V31" s="210">
        <v>0.93586901070999995</v>
      </c>
      <c r="W31" s="210">
        <v>0.89788967827999999</v>
      </c>
      <c r="X31" s="210">
        <v>0.92974661985999996</v>
      </c>
      <c r="Y31" s="210">
        <v>0.89680476193000003</v>
      </c>
      <c r="Z31" s="210">
        <v>0.93146493806999997</v>
      </c>
      <c r="AA31" s="210">
        <v>0.96094977403000004</v>
      </c>
      <c r="AB31" s="210">
        <v>0.96971281622000005</v>
      </c>
      <c r="AC31" s="210">
        <v>0.96644726710999995</v>
      </c>
      <c r="AD31" s="210">
        <v>0.91992110679000005</v>
      </c>
      <c r="AE31" s="210">
        <v>1.0267651177999999</v>
      </c>
      <c r="AF31" s="210">
        <v>1.0414535657999999</v>
      </c>
      <c r="AG31" s="210">
        <v>0.98787649152000001</v>
      </c>
      <c r="AH31" s="210">
        <v>0.94545326060000001</v>
      </c>
      <c r="AI31" s="210">
        <v>0.87575744470000005</v>
      </c>
      <c r="AJ31" s="210">
        <v>0.92050102235999998</v>
      </c>
      <c r="AK31" s="210">
        <v>0.96465427625</v>
      </c>
      <c r="AL31" s="210">
        <v>0.97002044396999998</v>
      </c>
      <c r="AM31" s="210">
        <v>0.97585574254999996</v>
      </c>
      <c r="AN31" s="210">
        <v>0.87482645121000002</v>
      </c>
      <c r="AO31" s="210">
        <v>1.0884153270000001</v>
      </c>
      <c r="AP31" s="210">
        <v>1.0315764596000001</v>
      </c>
      <c r="AQ31" s="210">
        <v>1.0935468114</v>
      </c>
      <c r="AR31" s="210">
        <v>1.0246391007</v>
      </c>
      <c r="AS31" s="210">
        <v>0.97777286140999997</v>
      </c>
      <c r="AT31" s="210">
        <v>1.0017837473</v>
      </c>
      <c r="AU31" s="210">
        <v>0.96108998754999997</v>
      </c>
      <c r="AV31" s="210">
        <v>1.0024573591999999</v>
      </c>
      <c r="AW31" s="210">
        <v>1.0191446568</v>
      </c>
      <c r="AX31" s="210">
        <v>1.1033175981000001</v>
      </c>
      <c r="AY31" s="210">
        <v>1.0895258000000001</v>
      </c>
      <c r="AZ31" s="210">
        <v>1.0086379000000001</v>
      </c>
      <c r="BA31" s="299">
        <v>1.208923</v>
      </c>
      <c r="BB31" s="299">
        <v>1.176374</v>
      </c>
      <c r="BC31" s="299">
        <v>1.2185729999999999</v>
      </c>
      <c r="BD31" s="299">
        <v>1.132042</v>
      </c>
      <c r="BE31" s="299">
        <v>1.0829420000000001</v>
      </c>
      <c r="BF31" s="299">
        <v>1.0807009999999999</v>
      </c>
      <c r="BG31" s="299">
        <v>1.0415829999999999</v>
      </c>
      <c r="BH31" s="299">
        <v>1.060856</v>
      </c>
      <c r="BI31" s="299">
        <v>1.0752409999999999</v>
      </c>
      <c r="BJ31" s="299">
        <v>1.137507</v>
      </c>
      <c r="BK31" s="299">
        <v>1.1201509999999999</v>
      </c>
      <c r="BL31" s="299">
        <v>1.0654429999999999</v>
      </c>
      <c r="BM31" s="299">
        <v>1.2661340000000001</v>
      </c>
      <c r="BN31" s="299">
        <v>1.2330369999999999</v>
      </c>
      <c r="BO31" s="299">
        <v>1.2897689999999999</v>
      </c>
      <c r="BP31" s="299">
        <v>1.1971810000000001</v>
      </c>
      <c r="BQ31" s="299">
        <v>1.144528</v>
      </c>
      <c r="BR31" s="299">
        <v>1.150107</v>
      </c>
      <c r="BS31" s="299">
        <v>1.10259</v>
      </c>
      <c r="BT31" s="299">
        <v>1.1243529999999999</v>
      </c>
      <c r="BU31" s="299">
        <v>1.128636</v>
      </c>
      <c r="BV31" s="299">
        <v>1.2039029999999999</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607</v>
      </c>
      <c r="B34" s="30" t="s">
        <v>96</v>
      </c>
      <c r="C34" s="210">
        <v>9.6615506660000001</v>
      </c>
      <c r="D34" s="210">
        <v>8.0609784970000007</v>
      </c>
      <c r="E34" s="210">
        <v>8.7019779780000004</v>
      </c>
      <c r="F34" s="210">
        <v>7.8829940629999999</v>
      </c>
      <c r="G34" s="210">
        <v>7.982831257</v>
      </c>
      <c r="H34" s="210">
        <v>8.1395905519999996</v>
      </c>
      <c r="I34" s="210">
        <v>8.6062608859999994</v>
      </c>
      <c r="J34" s="210">
        <v>8.6857444699999995</v>
      </c>
      <c r="K34" s="210">
        <v>7.8600811290000001</v>
      </c>
      <c r="L34" s="210">
        <v>8.083374439</v>
      </c>
      <c r="M34" s="210">
        <v>8.5125974699999993</v>
      </c>
      <c r="N34" s="210">
        <v>9.0254373470000004</v>
      </c>
      <c r="O34" s="210">
        <v>9.5442937539999999</v>
      </c>
      <c r="P34" s="210">
        <v>8.3883148369999994</v>
      </c>
      <c r="Q34" s="210">
        <v>8.7045714679999993</v>
      </c>
      <c r="R34" s="210">
        <v>7.672540841</v>
      </c>
      <c r="S34" s="210">
        <v>7.9485838019999999</v>
      </c>
      <c r="T34" s="210">
        <v>7.9145847439999999</v>
      </c>
      <c r="U34" s="210">
        <v>8.5590966690000005</v>
      </c>
      <c r="V34" s="210">
        <v>8.562283485</v>
      </c>
      <c r="W34" s="210">
        <v>7.8639196230000001</v>
      </c>
      <c r="X34" s="210">
        <v>7.9385830420000003</v>
      </c>
      <c r="Y34" s="210">
        <v>8.3928695330000007</v>
      </c>
      <c r="Z34" s="210">
        <v>8.9444324549999994</v>
      </c>
      <c r="AA34" s="210">
        <v>8.9691634409999992</v>
      </c>
      <c r="AB34" s="210">
        <v>8.3629373660000006</v>
      </c>
      <c r="AC34" s="210">
        <v>7.8794089410000003</v>
      </c>
      <c r="AD34" s="210">
        <v>6.51272406</v>
      </c>
      <c r="AE34" s="210">
        <v>6.8262060360000003</v>
      </c>
      <c r="AF34" s="210">
        <v>7.2727251969999998</v>
      </c>
      <c r="AG34" s="210">
        <v>8.0640135189999995</v>
      </c>
      <c r="AH34" s="210">
        <v>8.0097531019999995</v>
      </c>
      <c r="AI34" s="210">
        <v>7.2973811839999998</v>
      </c>
      <c r="AJ34" s="210">
        <v>7.4727589029999999</v>
      </c>
      <c r="AK34" s="210">
        <v>7.5782630190000004</v>
      </c>
      <c r="AL34" s="210">
        <v>8.7089785590000002</v>
      </c>
      <c r="AM34" s="210">
        <v>8.8649948530000007</v>
      </c>
      <c r="AN34" s="210">
        <v>8.0672093880000002</v>
      </c>
      <c r="AO34" s="210">
        <v>8.0970812890000001</v>
      </c>
      <c r="AP34" s="210">
        <v>7.4373752169999996</v>
      </c>
      <c r="AQ34" s="210">
        <v>7.6958197999999998</v>
      </c>
      <c r="AR34" s="210">
        <v>8.0066242879999994</v>
      </c>
      <c r="AS34" s="210">
        <v>8.3361431960000001</v>
      </c>
      <c r="AT34" s="210">
        <v>8.4806146410000007</v>
      </c>
      <c r="AU34" s="210">
        <v>7.7019094460000002</v>
      </c>
      <c r="AV34" s="210">
        <v>7.6935935239999997</v>
      </c>
      <c r="AW34" s="210">
        <v>8.1370961190000006</v>
      </c>
      <c r="AX34" s="210">
        <v>8.6243459999999992</v>
      </c>
      <c r="AY34" s="210">
        <v>9.5634709999999998</v>
      </c>
      <c r="AZ34" s="210">
        <v>8.322495</v>
      </c>
      <c r="BA34" s="299">
        <v>8.3886830000000003</v>
      </c>
      <c r="BB34" s="299">
        <v>7.6854889999999996</v>
      </c>
      <c r="BC34" s="299">
        <v>7.9185169999999996</v>
      </c>
      <c r="BD34" s="299">
        <v>8.0655909999999995</v>
      </c>
      <c r="BE34" s="299">
        <v>8.5936570000000003</v>
      </c>
      <c r="BF34" s="299">
        <v>8.569922</v>
      </c>
      <c r="BG34" s="299">
        <v>7.8357330000000003</v>
      </c>
      <c r="BH34" s="299">
        <v>7.943219</v>
      </c>
      <c r="BI34" s="299">
        <v>8.2112879999999997</v>
      </c>
      <c r="BJ34" s="299">
        <v>9.0838490000000007</v>
      </c>
      <c r="BK34" s="299">
        <v>9.3366240000000005</v>
      </c>
      <c r="BL34" s="299">
        <v>8.3246909999999996</v>
      </c>
      <c r="BM34" s="299">
        <v>8.4759139999999995</v>
      </c>
      <c r="BN34" s="299">
        <v>7.7876139999999996</v>
      </c>
      <c r="BO34" s="299">
        <v>8.011863</v>
      </c>
      <c r="BP34" s="299">
        <v>8.1523749999999993</v>
      </c>
      <c r="BQ34" s="299">
        <v>8.6808449999999997</v>
      </c>
      <c r="BR34" s="299">
        <v>8.6597000000000008</v>
      </c>
      <c r="BS34" s="299">
        <v>7.9345330000000001</v>
      </c>
      <c r="BT34" s="299">
        <v>8.0465490000000006</v>
      </c>
      <c r="BU34" s="299">
        <v>8.2911830000000002</v>
      </c>
      <c r="BV34" s="299">
        <v>9.1732569999999996</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99">
        <v>113</v>
      </c>
      <c r="BB39" s="299">
        <v>113</v>
      </c>
      <c r="BC39" s="299">
        <v>112</v>
      </c>
      <c r="BD39" s="299">
        <v>111</v>
      </c>
      <c r="BE39" s="299">
        <v>107</v>
      </c>
      <c r="BF39" s="299">
        <v>103</v>
      </c>
      <c r="BG39" s="299">
        <v>99</v>
      </c>
      <c r="BH39" s="299">
        <v>96</v>
      </c>
      <c r="BI39" s="299">
        <v>93</v>
      </c>
      <c r="BJ39" s="299">
        <v>90</v>
      </c>
      <c r="BK39" s="299">
        <v>91</v>
      </c>
      <c r="BL39" s="299">
        <v>91</v>
      </c>
      <c r="BM39" s="299">
        <v>90</v>
      </c>
      <c r="BN39" s="299">
        <v>88</v>
      </c>
      <c r="BO39" s="299">
        <v>86</v>
      </c>
      <c r="BP39" s="299">
        <v>85</v>
      </c>
      <c r="BQ39" s="299">
        <v>84</v>
      </c>
      <c r="BR39" s="299">
        <v>83</v>
      </c>
      <c r="BS39" s="299">
        <v>82</v>
      </c>
      <c r="BT39" s="299">
        <v>81</v>
      </c>
      <c r="BU39" s="299">
        <v>80</v>
      </c>
      <c r="BV39" s="299">
        <v>79</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99">
        <v>4.0987790000000004</v>
      </c>
      <c r="BB42" s="299">
        <v>3.875677</v>
      </c>
      <c r="BC42" s="299">
        <v>3.7956750000000001</v>
      </c>
      <c r="BD42" s="299">
        <v>3.8276819999999998</v>
      </c>
      <c r="BE42" s="299">
        <v>3.8652220000000002</v>
      </c>
      <c r="BF42" s="299">
        <v>3.8773689999999998</v>
      </c>
      <c r="BG42" s="299">
        <v>3.738734</v>
      </c>
      <c r="BH42" s="299">
        <v>3.702426</v>
      </c>
      <c r="BI42" s="299">
        <v>3.7375949999999998</v>
      </c>
      <c r="BJ42" s="299">
        <v>3.7638690000000001</v>
      </c>
      <c r="BK42" s="299">
        <v>3.8755989999999998</v>
      </c>
      <c r="BL42" s="299">
        <v>3.812551</v>
      </c>
      <c r="BM42" s="299">
        <v>3.5540210000000001</v>
      </c>
      <c r="BN42" s="299">
        <v>3.4575529999999999</v>
      </c>
      <c r="BO42" s="299">
        <v>3.4181560000000002</v>
      </c>
      <c r="BP42" s="299">
        <v>3.4633319999999999</v>
      </c>
      <c r="BQ42" s="299">
        <v>3.500302</v>
      </c>
      <c r="BR42" s="299">
        <v>3.5360900000000002</v>
      </c>
      <c r="BS42" s="299">
        <v>3.5161790000000002</v>
      </c>
      <c r="BT42" s="299">
        <v>3.5960709999999998</v>
      </c>
      <c r="BU42" s="299">
        <v>3.645947</v>
      </c>
      <c r="BV42" s="299">
        <v>3.7357550000000002</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1.9058865382000001</v>
      </c>
      <c r="AN45" s="210">
        <v>1.9322427148000001</v>
      </c>
      <c r="AO45" s="210">
        <v>1.8987337578000001</v>
      </c>
      <c r="AP45" s="210">
        <v>1.8992450505</v>
      </c>
      <c r="AQ45" s="210">
        <v>1.8975332478</v>
      </c>
      <c r="AR45" s="210">
        <v>1.9571917764</v>
      </c>
      <c r="AS45" s="210">
        <v>2.0133932594999999</v>
      </c>
      <c r="AT45" s="210">
        <v>2.0614683722999998</v>
      </c>
      <c r="AU45" s="210">
        <v>2.0131583903000001</v>
      </c>
      <c r="AV45" s="210">
        <v>2.0326419654999999</v>
      </c>
      <c r="AW45" s="210">
        <v>2.0427086592000001</v>
      </c>
      <c r="AX45" s="210">
        <v>2.0769753788999998</v>
      </c>
      <c r="AY45" s="210">
        <v>1.9030370000000001</v>
      </c>
      <c r="AZ45" s="210">
        <v>1.718574</v>
      </c>
      <c r="BA45" s="299">
        <v>1.7444660000000001</v>
      </c>
      <c r="BB45" s="299">
        <v>1.777552</v>
      </c>
      <c r="BC45" s="299">
        <v>1.7430300000000001</v>
      </c>
      <c r="BD45" s="299">
        <v>1.714234</v>
      </c>
      <c r="BE45" s="299">
        <v>1.569331</v>
      </c>
      <c r="BF45" s="299">
        <v>1.570187</v>
      </c>
      <c r="BG45" s="299">
        <v>1.5991200000000001</v>
      </c>
      <c r="BH45" s="299">
        <v>1.5594920000000001</v>
      </c>
      <c r="BI45" s="299">
        <v>1.5863849999999999</v>
      </c>
      <c r="BJ45" s="299">
        <v>1.587045</v>
      </c>
      <c r="BK45" s="299">
        <v>1.5862179999999999</v>
      </c>
      <c r="BL45" s="299">
        <v>1.5832189999999999</v>
      </c>
      <c r="BM45" s="299">
        <v>1.6012249999999999</v>
      </c>
      <c r="BN45" s="299">
        <v>1.619162</v>
      </c>
      <c r="BO45" s="299">
        <v>1.6182190000000001</v>
      </c>
      <c r="BP45" s="299">
        <v>1.5918699999999999</v>
      </c>
      <c r="BQ45" s="299">
        <v>1.6008709999999999</v>
      </c>
      <c r="BR45" s="299">
        <v>1.60999</v>
      </c>
      <c r="BS45" s="299">
        <v>1.602322</v>
      </c>
      <c r="BT45" s="299">
        <v>1.581961</v>
      </c>
      <c r="BU45" s="299">
        <v>1.5852839999999999</v>
      </c>
      <c r="BV45" s="299">
        <v>1.5901430000000001</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300"/>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19805.962</v>
      </c>
      <c r="AW50" s="232">
        <v>19805.962</v>
      </c>
      <c r="AX50" s="232">
        <v>19805.962</v>
      </c>
      <c r="AY50" s="232">
        <v>19840.514444</v>
      </c>
      <c r="AZ50" s="232">
        <v>19879.531778</v>
      </c>
      <c r="BA50" s="305">
        <v>19931.59</v>
      </c>
      <c r="BB50" s="305">
        <v>20022.54</v>
      </c>
      <c r="BC50" s="305">
        <v>20081.310000000001</v>
      </c>
      <c r="BD50" s="305">
        <v>20133.75</v>
      </c>
      <c r="BE50" s="305">
        <v>20171.95</v>
      </c>
      <c r="BF50" s="305">
        <v>20217.66</v>
      </c>
      <c r="BG50" s="305">
        <v>20262.98</v>
      </c>
      <c r="BH50" s="305">
        <v>20309.16</v>
      </c>
      <c r="BI50" s="305">
        <v>20352.740000000002</v>
      </c>
      <c r="BJ50" s="305">
        <v>20394.97</v>
      </c>
      <c r="BK50" s="305">
        <v>20432.32</v>
      </c>
      <c r="BL50" s="305">
        <v>20474.509999999998</v>
      </c>
      <c r="BM50" s="305">
        <v>20518.009999999998</v>
      </c>
      <c r="BN50" s="305">
        <v>20563.77</v>
      </c>
      <c r="BO50" s="305">
        <v>20609.16</v>
      </c>
      <c r="BP50" s="305">
        <v>20655.150000000001</v>
      </c>
      <c r="BQ50" s="305">
        <v>20700.71</v>
      </c>
      <c r="BR50" s="305">
        <v>20748.64</v>
      </c>
      <c r="BS50" s="305">
        <v>20797.919999999998</v>
      </c>
      <c r="BT50" s="305">
        <v>20850.68</v>
      </c>
      <c r="BU50" s="305">
        <v>20901.05</v>
      </c>
      <c r="BV50" s="305">
        <v>20951.18</v>
      </c>
    </row>
    <row r="51" spans="1:74" ht="11.1" customHeight="1" x14ac:dyDescent="0.2">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5.5317363622000002</v>
      </c>
      <c r="AW51" s="68">
        <v>5.5317363622000002</v>
      </c>
      <c r="AX51" s="68">
        <v>5.5317363622000002</v>
      </c>
      <c r="AY51" s="68">
        <v>4.1187744238999997</v>
      </c>
      <c r="AZ51" s="68">
        <v>4.3235290405000004</v>
      </c>
      <c r="BA51" s="301">
        <v>4.5967390000000004</v>
      </c>
      <c r="BB51" s="301">
        <v>3.377818</v>
      </c>
      <c r="BC51" s="301">
        <v>3.6812749999999999</v>
      </c>
      <c r="BD51" s="301">
        <v>3.9520379999999999</v>
      </c>
      <c r="BE51" s="301">
        <v>3.5579839999999998</v>
      </c>
      <c r="BF51" s="301">
        <v>3.792665</v>
      </c>
      <c r="BG51" s="301">
        <v>4.0253100000000002</v>
      </c>
      <c r="BH51" s="301">
        <v>2.5406520000000001</v>
      </c>
      <c r="BI51" s="301">
        <v>2.7606639999999998</v>
      </c>
      <c r="BJ51" s="301">
        <v>2.9738889999999998</v>
      </c>
      <c r="BK51" s="301">
        <v>2.9828269999999999</v>
      </c>
      <c r="BL51" s="301">
        <v>2.9929429999999999</v>
      </c>
      <c r="BM51" s="301">
        <v>2.9421569999999999</v>
      </c>
      <c r="BN51" s="301">
        <v>2.7031149999999999</v>
      </c>
      <c r="BO51" s="301">
        <v>2.6285750000000001</v>
      </c>
      <c r="BP51" s="301">
        <v>2.5896590000000002</v>
      </c>
      <c r="BQ51" s="301">
        <v>2.621286</v>
      </c>
      <c r="BR51" s="301">
        <v>2.6263070000000002</v>
      </c>
      <c r="BS51" s="301">
        <v>2.6399759999999999</v>
      </c>
      <c r="BT51" s="301">
        <v>2.6663679999999998</v>
      </c>
      <c r="BU51" s="301">
        <v>2.6940650000000002</v>
      </c>
      <c r="BV51" s="301">
        <v>2.7271779999999999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121.277</v>
      </c>
      <c r="AW54" s="68">
        <v>121.277</v>
      </c>
      <c r="AX54" s="68">
        <v>121.277</v>
      </c>
      <c r="AY54" s="68">
        <v>122.06806666999999</v>
      </c>
      <c r="AZ54" s="68">
        <v>122.4726</v>
      </c>
      <c r="BA54" s="301">
        <v>122.88249999999999</v>
      </c>
      <c r="BB54" s="301">
        <v>123.35850000000001</v>
      </c>
      <c r="BC54" s="301">
        <v>123.7338</v>
      </c>
      <c r="BD54" s="301">
        <v>124.0689</v>
      </c>
      <c r="BE54" s="301">
        <v>124.34269999999999</v>
      </c>
      <c r="BF54" s="301">
        <v>124.61360000000001</v>
      </c>
      <c r="BG54" s="301">
        <v>124.8605</v>
      </c>
      <c r="BH54" s="301">
        <v>125.0544</v>
      </c>
      <c r="BI54" s="301">
        <v>125.2748</v>
      </c>
      <c r="BJ54" s="301">
        <v>125.4928</v>
      </c>
      <c r="BK54" s="301">
        <v>125.6935</v>
      </c>
      <c r="BL54" s="301">
        <v>125.9177</v>
      </c>
      <c r="BM54" s="301">
        <v>126.1506</v>
      </c>
      <c r="BN54" s="301">
        <v>126.4025</v>
      </c>
      <c r="BO54" s="301">
        <v>126.64490000000001</v>
      </c>
      <c r="BP54" s="301">
        <v>126.8882</v>
      </c>
      <c r="BQ54" s="301">
        <v>127.1337</v>
      </c>
      <c r="BR54" s="301">
        <v>127.3777</v>
      </c>
      <c r="BS54" s="301">
        <v>127.6215</v>
      </c>
      <c r="BT54" s="301">
        <v>127.8686</v>
      </c>
      <c r="BU54" s="301">
        <v>128.1095</v>
      </c>
      <c r="BV54" s="301">
        <v>128.3477</v>
      </c>
    </row>
    <row r="55" spans="1:74" ht="11.1" customHeight="1" x14ac:dyDescent="0.2">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5.8161956531000003</v>
      </c>
      <c r="AW55" s="68">
        <v>5.8161956531000003</v>
      </c>
      <c r="AX55" s="68">
        <v>5.8161956531000003</v>
      </c>
      <c r="AY55" s="68">
        <v>5.3891757175999997</v>
      </c>
      <c r="AZ55" s="68">
        <v>5.7384352391000002</v>
      </c>
      <c r="BA55" s="301">
        <v>6.0923569999999998</v>
      </c>
      <c r="BB55" s="301">
        <v>4.9448879999999997</v>
      </c>
      <c r="BC55" s="301">
        <v>5.2641200000000001</v>
      </c>
      <c r="BD55" s="301">
        <v>5.5492480000000004</v>
      </c>
      <c r="BE55" s="301">
        <v>4.2626989999999996</v>
      </c>
      <c r="BF55" s="301">
        <v>4.4899170000000002</v>
      </c>
      <c r="BG55" s="301">
        <v>4.696936</v>
      </c>
      <c r="BH55" s="301">
        <v>3.1147119999999999</v>
      </c>
      <c r="BI55" s="301">
        <v>3.296427</v>
      </c>
      <c r="BJ55" s="301">
        <v>3.4761440000000001</v>
      </c>
      <c r="BK55" s="301">
        <v>2.9700190000000002</v>
      </c>
      <c r="BL55" s="301">
        <v>2.8129650000000002</v>
      </c>
      <c r="BM55" s="301">
        <v>2.6594869999999999</v>
      </c>
      <c r="BN55" s="301">
        <v>2.4675980000000002</v>
      </c>
      <c r="BO55" s="301">
        <v>2.3527520000000002</v>
      </c>
      <c r="BP55" s="301">
        <v>2.2723330000000002</v>
      </c>
      <c r="BQ55" s="301">
        <v>2.2446220000000001</v>
      </c>
      <c r="BR55" s="301">
        <v>2.2180740000000001</v>
      </c>
      <c r="BS55" s="301">
        <v>2.2112319999999999</v>
      </c>
      <c r="BT55" s="301">
        <v>2.2503500000000001</v>
      </c>
      <c r="BU55" s="301">
        <v>2.262791</v>
      </c>
      <c r="BV55" s="301">
        <v>2.2749760000000001</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15729.1</v>
      </c>
      <c r="AT58" s="232">
        <v>15712.4</v>
      </c>
      <c r="AU58" s="232">
        <v>15458.1</v>
      </c>
      <c r="AV58" s="232">
        <v>15432.6</v>
      </c>
      <c r="AW58" s="232">
        <v>15402.5</v>
      </c>
      <c r="AX58" s="232">
        <v>15367.3</v>
      </c>
      <c r="AY58" s="232">
        <v>15246.325999999999</v>
      </c>
      <c r="AZ58" s="232">
        <v>15224.490667</v>
      </c>
      <c r="BA58" s="305">
        <v>15235.9</v>
      </c>
      <c r="BB58" s="305">
        <v>15323.44</v>
      </c>
      <c r="BC58" s="305">
        <v>15369.15</v>
      </c>
      <c r="BD58" s="305">
        <v>15415.94</v>
      </c>
      <c r="BE58" s="305">
        <v>15471.05</v>
      </c>
      <c r="BF58" s="305">
        <v>15514.54</v>
      </c>
      <c r="BG58" s="305">
        <v>15553.68</v>
      </c>
      <c r="BH58" s="305">
        <v>15576.85</v>
      </c>
      <c r="BI58" s="305">
        <v>15615.97</v>
      </c>
      <c r="BJ58" s="305">
        <v>15659.43</v>
      </c>
      <c r="BK58" s="305">
        <v>15717.33</v>
      </c>
      <c r="BL58" s="305">
        <v>15761.91</v>
      </c>
      <c r="BM58" s="305">
        <v>15803.25</v>
      </c>
      <c r="BN58" s="305">
        <v>15836.78</v>
      </c>
      <c r="BO58" s="305">
        <v>15875.1</v>
      </c>
      <c r="BP58" s="305">
        <v>15913.63</v>
      </c>
      <c r="BQ58" s="305">
        <v>15951.99</v>
      </c>
      <c r="BR58" s="305">
        <v>15991.2</v>
      </c>
      <c r="BS58" s="305">
        <v>16030.9</v>
      </c>
      <c r="BT58" s="305">
        <v>16068.02</v>
      </c>
      <c r="BU58" s="305">
        <v>16110.97</v>
      </c>
      <c r="BV58" s="305">
        <v>16156.71</v>
      </c>
    </row>
    <row r="59" spans="1:74" ht="11.1" customHeight="1" x14ac:dyDescent="0.2">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-2.6176486977</v>
      </c>
      <c r="AT59" s="68">
        <v>1.0190370260999999</v>
      </c>
      <c r="AU59" s="68">
        <v>-1.1845251031999999</v>
      </c>
      <c r="AV59" s="68">
        <v>-0.87227974615000003</v>
      </c>
      <c r="AW59" s="68">
        <v>0.23427585981999999</v>
      </c>
      <c r="AX59" s="68">
        <v>-0.17214722809999999</v>
      </c>
      <c r="AY59" s="68">
        <v>-10.255547838</v>
      </c>
      <c r="AZ59" s="68">
        <v>-2.0819730473</v>
      </c>
      <c r="BA59" s="301">
        <v>-20.312270000000002</v>
      </c>
      <c r="BB59" s="301">
        <v>-5.0998260000000002</v>
      </c>
      <c r="BC59" s="301">
        <v>-1.9167559999999999</v>
      </c>
      <c r="BD59" s="301">
        <v>-1.200753</v>
      </c>
      <c r="BE59" s="301">
        <v>-1.6406160000000001</v>
      </c>
      <c r="BF59" s="301">
        <v>-1.2592300000000001</v>
      </c>
      <c r="BG59" s="301">
        <v>0.61833269999999996</v>
      </c>
      <c r="BH59" s="301">
        <v>0.93474009999999996</v>
      </c>
      <c r="BI59" s="301">
        <v>1.3859669999999999</v>
      </c>
      <c r="BJ59" s="301">
        <v>1.9010149999999999</v>
      </c>
      <c r="BK59" s="301">
        <v>3.089324</v>
      </c>
      <c r="BL59" s="301">
        <v>3.5299510000000001</v>
      </c>
      <c r="BM59" s="301">
        <v>3.7238020000000001</v>
      </c>
      <c r="BN59" s="301">
        <v>3.3500800000000002</v>
      </c>
      <c r="BO59" s="301">
        <v>3.2919740000000002</v>
      </c>
      <c r="BP59" s="301">
        <v>3.2283729999999999</v>
      </c>
      <c r="BQ59" s="301">
        <v>3.1086499999999999</v>
      </c>
      <c r="BR59" s="301">
        <v>3.0723120000000002</v>
      </c>
      <c r="BS59" s="301">
        <v>3.068174</v>
      </c>
      <c r="BT59" s="301">
        <v>3.1531470000000001</v>
      </c>
      <c r="BU59" s="301">
        <v>3.1698379999999999</v>
      </c>
      <c r="BV59" s="301">
        <v>3.1755789999999999</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559</v>
      </c>
      <c r="B62" s="40" t="s">
        <v>1378</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99.669700000000006</v>
      </c>
      <c r="AU62" s="68">
        <v>99.152900000000002</v>
      </c>
      <c r="AV62" s="68">
        <v>100.52970000000001</v>
      </c>
      <c r="AW62" s="68">
        <v>101.2159</v>
      </c>
      <c r="AX62" s="68">
        <v>100.9325</v>
      </c>
      <c r="AY62" s="68">
        <v>101.46307037</v>
      </c>
      <c r="AZ62" s="68">
        <v>101.87495926</v>
      </c>
      <c r="BA62" s="301">
        <v>102.3629</v>
      </c>
      <c r="BB62" s="301">
        <v>103.13890000000001</v>
      </c>
      <c r="BC62" s="301">
        <v>103.6198</v>
      </c>
      <c r="BD62" s="301">
        <v>104.0176</v>
      </c>
      <c r="BE62" s="301">
        <v>104.21599999999999</v>
      </c>
      <c r="BF62" s="301">
        <v>104.5351</v>
      </c>
      <c r="BG62" s="301">
        <v>104.8587</v>
      </c>
      <c r="BH62" s="301">
        <v>105.2124</v>
      </c>
      <c r="BI62" s="301">
        <v>105.5253</v>
      </c>
      <c r="BJ62" s="301">
        <v>105.8232</v>
      </c>
      <c r="BK62" s="301">
        <v>106.078</v>
      </c>
      <c r="BL62" s="301">
        <v>106.3669</v>
      </c>
      <c r="BM62" s="301">
        <v>106.6618</v>
      </c>
      <c r="BN62" s="301">
        <v>106.99420000000001</v>
      </c>
      <c r="BO62" s="301">
        <v>107.27760000000001</v>
      </c>
      <c r="BP62" s="301">
        <v>107.5433</v>
      </c>
      <c r="BQ62" s="301">
        <v>107.7641</v>
      </c>
      <c r="BR62" s="301">
        <v>108.01519999999999</v>
      </c>
      <c r="BS62" s="301">
        <v>108.2692</v>
      </c>
      <c r="BT62" s="301">
        <v>108.53530000000001</v>
      </c>
      <c r="BU62" s="301">
        <v>108.78830000000001</v>
      </c>
      <c r="BV62" s="301">
        <v>109.0373</v>
      </c>
    </row>
    <row r="63" spans="1:74" ht="11.1" customHeight="1" x14ac:dyDescent="0.2">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5.3269138709000003</v>
      </c>
      <c r="AU63" s="68">
        <v>4.8182199711999996</v>
      </c>
      <c r="AV63" s="68">
        <v>4.7401492600999999</v>
      </c>
      <c r="AW63" s="68">
        <v>4.7231841606999998</v>
      </c>
      <c r="AX63" s="68">
        <v>3.7084644683999999</v>
      </c>
      <c r="AY63" s="68">
        <v>2.7046670908000001</v>
      </c>
      <c r="AZ63" s="68">
        <v>7.2428951322000001</v>
      </c>
      <c r="BA63" s="301">
        <v>4.1848549999999998</v>
      </c>
      <c r="BB63" s="301">
        <v>5.081734</v>
      </c>
      <c r="BC63" s="301">
        <v>4.5599809999999996</v>
      </c>
      <c r="BD63" s="301">
        <v>5.114833</v>
      </c>
      <c r="BE63" s="301">
        <v>3.8452320000000002</v>
      </c>
      <c r="BF63" s="301">
        <v>4.8815720000000002</v>
      </c>
      <c r="BG63" s="301">
        <v>5.7545390000000003</v>
      </c>
      <c r="BH63" s="301">
        <v>4.6580409999999999</v>
      </c>
      <c r="BI63" s="301">
        <v>4.2576349999999996</v>
      </c>
      <c r="BJ63" s="301">
        <v>4.8454969999999999</v>
      </c>
      <c r="BK63" s="301">
        <v>4.548387</v>
      </c>
      <c r="BL63" s="301">
        <v>4.4092609999999999</v>
      </c>
      <c r="BM63" s="301">
        <v>4.1997</v>
      </c>
      <c r="BN63" s="301">
        <v>3.7380089999999999</v>
      </c>
      <c r="BO63" s="301">
        <v>3.5300069999999999</v>
      </c>
      <c r="BP63" s="301">
        <v>3.3894959999999998</v>
      </c>
      <c r="BQ63" s="301">
        <v>3.4046400000000001</v>
      </c>
      <c r="BR63" s="301">
        <v>3.3290980000000001</v>
      </c>
      <c r="BS63" s="301">
        <v>3.2525149999999998</v>
      </c>
      <c r="BT63" s="301">
        <v>3.1583019999999999</v>
      </c>
      <c r="BU63" s="301">
        <v>3.0921630000000002</v>
      </c>
      <c r="BV63" s="301">
        <v>3.0372919999999999</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804.45070165000004</v>
      </c>
      <c r="AN67" s="232">
        <v>793.98522643000001</v>
      </c>
      <c r="AO67" s="232">
        <v>507.41376353999999</v>
      </c>
      <c r="AP67" s="232">
        <v>308.54809519000003</v>
      </c>
      <c r="AQ67" s="232">
        <v>150.98209034999999</v>
      </c>
      <c r="AR67" s="232">
        <v>12.466345853</v>
      </c>
      <c r="AS67" s="232">
        <v>4.6674256115999997</v>
      </c>
      <c r="AT67" s="232">
        <v>5.9438949616999999</v>
      </c>
      <c r="AU67" s="232">
        <v>40.196396919000001</v>
      </c>
      <c r="AV67" s="232">
        <v>180.33942425999999</v>
      </c>
      <c r="AW67" s="232">
        <v>510.23437263</v>
      </c>
      <c r="AX67" s="232">
        <v>615.74350054000001</v>
      </c>
      <c r="AY67" s="232">
        <v>914.01034535999997</v>
      </c>
      <c r="AZ67" s="232">
        <v>696.14475354000001</v>
      </c>
      <c r="BA67" s="305">
        <v>549.42943137999998</v>
      </c>
      <c r="BB67" s="305">
        <v>310.84781036999999</v>
      </c>
      <c r="BC67" s="305">
        <v>140.13954136000001</v>
      </c>
      <c r="BD67" s="305">
        <v>31.889318247999999</v>
      </c>
      <c r="BE67" s="305">
        <v>6.6471054171999997</v>
      </c>
      <c r="BF67" s="305">
        <v>10.605389273</v>
      </c>
      <c r="BG67" s="305">
        <v>57.004218833000003</v>
      </c>
      <c r="BH67" s="305">
        <v>249.50288366999999</v>
      </c>
      <c r="BI67" s="305">
        <v>497.80525110999997</v>
      </c>
      <c r="BJ67" s="305">
        <v>783.22038210999995</v>
      </c>
      <c r="BK67" s="305">
        <v>852.44387577999998</v>
      </c>
      <c r="BL67" s="305">
        <v>685.64715020999995</v>
      </c>
      <c r="BM67" s="305">
        <v>556.04521813999997</v>
      </c>
      <c r="BN67" s="305">
        <v>312.71090616999999</v>
      </c>
      <c r="BO67" s="305">
        <v>139.87457928000001</v>
      </c>
      <c r="BP67" s="305">
        <v>31.877475272000002</v>
      </c>
      <c r="BQ67" s="305">
        <v>6.6543918137000002</v>
      </c>
      <c r="BR67" s="305">
        <v>10.600677978</v>
      </c>
      <c r="BS67" s="305">
        <v>56.945274439000002</v>
      </c>
      <c r="BT67" s="305">
        <v>249.16736449000001</v>
      </c>
      <c r="BU67" s="305">
        <v>497.28595517000002</v>
      </c>
      <c r="BV67" s="305">
        <v>782.50078114999997</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9.7138237472999993</v>
      </c>
      <c r="AN69" s="261">
        <v>11.884163689999999</v>
      </c>
      <c r="AO69" s="261">
        <v>27.761636521</v>
      </c>
      <c r="AP69" s="261">
        <v>36.26264604</v>
      </c>
      <c r="AQ69" s="261">
        <v>100.94481541</v>
      </c>
      <c r="AR69" s="261">
        <v>273.14708372000001</v>
      </c>
      <c r="AS69" s="261">
        <v>345.26067594</v>
      </c>
      <c r="AT69" s="261">
        <v>356.73674663000003</v>
      </c>
      <c r="AU69" s="261">
        <v>199.13782935</v>
      </c>
      <c r="AV69" s="261">
        <v>83.975160789</v>
      </c>
      <c r="AW69" s="261">
        <v>17.62069589</v>
      </c>
      <c r="AX69" s="261">
        <v>25.539307613999998</v>
      </c>
      <c r="AY69" s="261">
        <v>8.6882865254000006</v>
      </c>
      <c r="AZ69" s="261">
        <v>10.163500128000001</v>
      </c>
      <c r="BA69" s="307">
        <v>24.722666226000001</v>
      </c>
      <c r="BB69" s="307">
        <v>42.825902902999999</v>
      </c>
      <c r="BC69" s="307">
        <v>123.88974431</v>
      </c>
      <c r="BD69" s="307">
        <v>240.96769896000001</v>
      </c>
      <c r="BE69" s="307">
        <v>350.6931098</v>
      </c>
      <c r="BF69" s="307">
        <v>326.69982814000002</v>
      </c>
      <c r="BG69" s="307">
        <v>178.36862274999999</v>
      </c>
      <c r="BH69" s="307">
        <v>63.846346121000003</v>
      </c>
      <c r="BI69" s="307">
        <v>20.432851691</v>
      </c>
      <c r="BJ69" s="307">
        <v>9.9681535732000004</v>
      </c>
      <c r="BK69" s="307">
        <v>10.223604088</v>
      </c>
      <c r="BL69" s="307">
        <v>11.020044824999999</v>
      </c>
      <c r="BM69" s="307">
        <v>22.161237619000001</v>
      </c>
      <c r="BN69" s="307">
        <v>39.229304427000002</v>
      </c>
      <c r="BO69" s="307">
        <v>119.2107786</v>
      </c>
      <c r="BP69" s="307">
        <v>241.47593201000001</v>
      </c>
      <c r="BQ69" s="307">
        <v>351.15092120000003</v>
      </c>
      <c r="BR69" s="307">
        <v>327.17094215999998</v>
      </c>
      <c r="BS69" s="307">
        <v>178.82133521</v>
      </c>
      <c r="BT69" s="307">
        <v>64.123967332999996</v>
      </c>
      <c r="BU69" s="307">
        <v>20.540862354000001</v>
      </c>
      <c r="BV69" s="307">
        <v>10.017913779000001</v>
      </c>
    </row>
    <row r="70" spans="1:74" s="389" customFormat="1" ht="12" customHeight="1" x14ac:dyDescent="0.2">
      <c r="A70" s="388"/>
      <c r="B70" s="735" t="s">
        <v>809</v>
      </c>
      <c r="C70" s="757"/>
      <c r="D70" s="757"/>
      <c r="E70" s="757"/>
      <c r="F70" s="757"/>
      <c r="G70" s="757"/>
      <c r="H70" s="757"/>
      <c r="I70" s="757"/>
      <c r="J70" s="757"/>
      <c r="K70" s="757"/>
      <c r="L70" s="757"/>
      <c r="M70" s="757"/>
      <c r="N70" s="757"/>
      <c r="O70" s="757"/>
      <c r="P70" s="757"/>
      <c r="Q70" s="737"/>
      <c r="AY70" s="448"/>
      <c r="AZ70" s="448"/>
      <c r="BA70" s="448"/>
      <c r="BB70" s="448"/>
      <c r="BC70" s="448"/>
      <c r="BD70" s="542"/>
      <c r="BE70" s="542"/>
      <c r="BF70" s="542"/>
      <c r="BG70" s="448"/>
      <c r="BH70" s="448"/>
      <c r="BI70" s="448"/>
      <c r="BJ70" s="448"/>
    </row>
    <row r="71" spans="1:74" s="389" customFormat="1" ht="12" customHeight="1" x14ac:dyDescent="0.2">
      <c r="A71" s="388"/>
      <c r="B71" s="735" t="s">
        <v>810</v>
      </c>
      <c r="C71" s="736"/>
      <c r="D71" s="736"/>
      <c r="E71" s="736"/>
      <c r="F71" s="736"/>
      <c r="G71" s="736"/>
      <c r="H71" s="736"/>
      <c r="I71" s="736"/>
      <c r="J71" s="736"/>
      <c r="K71" s="736"/>
      <c r="L71" s="736"/>
      <c r="M71" s="736"/>
      <c r="N71" s="736"/>
      <c r="O71" s="736"/>
      <c r="P71" s="736"/>
      <c r="Q71" s="737"/>
      <c r="AY71" s="448"/>
      <c r="AZ71" s="448"/>
      <c r="BA71" s="448"/>
      <c r="BB71" s="448"/>
      <c r="BC71" s="448"/>
      <c r="BD71" s="542"/>
      <c r="BE71" s="542"/>
      <c r="BF71" s="542"/>
      <c r="BG71" s="448"/>
      <c r="BH71" s="448"/>
      <c r="BI71" s="448"/>
      <c r="BJ71" s="448"/>
    </row>
    <row r="72" spans="1:74" s="389" customFormat="1" ht="12" customHeight="1" x14ac:dyDescent="0.2">
      <c r="A72" s="388"/>
      <c r="B72" s="735" t="s">
        <v>811</v>
      </c>
      <c r="C72" s="736"/>
      <c r="D72" s="736"/>
      <c r="E72" s="736"/>
      <c r="F72" s="736"/>
      <c r="G72" s="736"/>
      <c r="H72" s="736"/>
      <c r="I72" s="736"/>
      <c r="J72" s="736"/>
      <c r="K72" s="736"/>
      <c r="L72" s="736"/>
      <c r="M72" s="736"/>
      <c r="N72" s="736"/>
      <c r="O72" s="736"/>
      <c r="P72" s="736"/>
      <c r="Q72" s="737"/>
      <c r="AY72" s="448"/>
      <c r="AZ72" s="448"/>
      <c r="BA72" s="448"/>
      <c r="BB72" s="448"/>
      <c r="BC72" s="448"/>
      <c r="BD72" s="542"/>
      <c r="BE72" s="542"/>
      <c r="BF72" s="542"/>
      <c r="BG72" s="448"/>
      <c r="BH72" s="448"/>
      <c r="BI72" s="448"/>
      <c r="BJ72" s="448"/>
    </row>
    <row r="73" spans="1:74" s="389" customFormat="1" ht="12" customHeight="1" x14ac:dyDescent="0.2">
      <c r="A73" s="388"/>
      <c r="B73" s="735" t="s">
        <v>822</v>
      </c>
      <c r="C73" s="737"/>
      <c r="D73" s="737"/>
      <c r="E73" s="737"/>
      <c r="F73" s="737"/>
      <c r="G73" s="737"/>
      <c r="H73" s="737"/>
      <c r="I73" s="737"/>
      <c r="J73" s="737"/>
      <c r="K73" s="737"/>
      <c r="L73" s="737"/>
      <c r="M73" s="737"/>
      <c r="N73" s="737"/>
      <c r="O73" s="737"/>
      <c r="P73" s="737"/>
      <c r="Q73" s="737"/>
      <c r="AY73" s="448"/>
      <c r="AZ73" s="448"/>
      <c r="BA73" s="448"/>
      <c r="BB73" s="448"/>
      <c r="BC73" s="448"/>
      <c r="BD73" s="542"/>
      <c r="BE73" s="542"/>
      <c r="BF73" s="542"/>
      <c r="BG73" s="448"/>
      <c r="BH73" s="448"/>
      <c r="BI73" s="448"/>
      <c r="BJ73" s="448"/>
    </row>
    <row r="74" spans="1:74" s="389" customFormat="1" ht="12" customHeight="1" x14ac:dyDescent="0.2">
      <c r="A74" s="388"/>
      <c r="B74" s="735" t="s">
        <v>825</v>
      </c>
      <c r="C74" s="736"/>
      <c r="D74" s="736"/>
      <c r="E74" s="736"/>
      <c r="F74" s="736"/>
      <c r="G74" s="736"/>
      <c r="H74" s="736"/>
      <c r="I74" s="736"/>
      <c r="J74" s="736"/>
      <c r="K74" s="736"/>
      <c r="L74" s="736"/>
      <c r="M74" s="736"/>
      <c r="N74" s="736"/>
      <c r="O74" s="736"/>
      <c r="P74" s="736"/>
      <c r="Q74" s="737"/>
      <c r="AY74" s="448"/>
      <c r="AZ74" s="448"/>
      <c r="BA74" s="448"/>
      <c r="BB74" s="448"/>
      <c r="BC74" s="448"/>
      <c r="BD74" s="542"/>
      <c r="BE74" s="542"/>
      <c r="BF74" s="542"/>
      <c r="BG74" s="448"/>
      <c r="BH74" s="448"/>
      <c r="BI74" s="448"/>
      <c r="BJ74" s="448"/>
    </row>
    <row r="75" spans="1:74" s="389" customFormat="1" ht="12" customHeight="1" x14ac:dyDescent="0.2">
      <c r="A75" s="388"/>
      <c r="B75" s="738" t="s">
        <v>826</v>
      </c>
      <c r="C75" s="737"/>
      <c r="D75" s="737"/>
      <c r="E75" s="737"/>
      <c r="F75" s="737"/>
      <c r="G75" s="737"/>
      <c r="H75" s="737"/>
      <c r="I75" s="737"/>
      <c r="J75" s="737"/>
      <c r="K75" s="737"/>
      <c r="L75" s="737"/>
      <c r="M75" s="737"/>
      <c r="N75" s="737"/>
      <c r="O75" s="737"/>
      <c r="P75" s="737"/>
      <c r="Q75" s="737"/>
      <c r="AY75" s="448"/>
      <c r="AZ75" s="448"/>
      <c r="BA75" s="448"/>
      <c r="BB75" s="448"/>
      <c r="BC75" s="448"/>
      <c r="BD75" s="542"/>
      <c r="BE75" s="542"/>
      <c r="BF75" s="542"/>
      <c r="BG75" s="448"/>
      <c r="BH75" s="448"/>
      <c r="BI75" s="448"/>
      <c r="BJ75" s="448"/>
    </row>
    <row r="76" spans="1:74" s="389" customFormat="1" ht="12" customHeight="1" x14ac:dyDescent="0.2">
      <c r="A76" s="388"/>
      <c r="B76" s="739" t="s">
        <v>827</v>
      </c>
      <c r="C76" s="740"/>
      <c r="D76" s="740"/>
      <c r="E76" s="740"/>
      <c r="F76" s="740"/>
      <c r="G76" s="740"/>
      <c r="H76" s="740"/>
      <c r="I76" s="740"/>
      <c r="J76" s="740"/>
      <c r="K76" s="740"/>
      <c r="L76" s="740"/>
      <c r="M76" s="740"/>
      <c r="N76" s="740"/>
      <c r="O76" s="740"/>
      <c r="P76" s="740"/>
      <c r="Q76" s="734"/>
      <c r="AY76" s="448"/>
      <c r="AZ76" s="448"/>
      <c r="BA76" s="448"/>
      <c r="BB76" s="448"/>
      <c r="BC76" s="448"/>
      <c r="BD76" s="542"/>
      <c r="BE76" s="542"/>
      <c r="BF76" s="542"/>
      <c r="BG76" s="448"/>
      <c r="BH76" s="448"/>
      <c r="BI76" s="448"/>
      <c r="BJ76" s="448"/>
    </row>
    <row r="77" spans="1:74" s="389" customFormat="1" ht="12" customHeight="1" x14ac:dyDescent="0.2">
      <c r="A77" s="388"/>
      <c r="B77" s="754" t="s">
        <v>808</v>
      </c>
      <c r="C77" s="755"/>
      <c r="D77" s="755"/>
      <c r="E77" s="755"/>
      <c r="F77" s="755"/>
      <c r="G77" s="755"/>
      <c r="H77" s="755"/>
      <c r="I77" s="755"/>
      <c r="J77" s="755"/>
      <c r="K77" s="755"/>
      <c r="L77" s="755"/>
      <c r="M77" s="755"/>
      <c r="N77" s="755"/>
      <c r="O77" s="755"/>
      <c r="P77" s="755"/>
      <c r="Q77" s="755"/>
      <c r="AY77" s="448"/>
      <c r="AZ77" s="448"/>
      <c r="BA77" s="448"/>
      <c r="BB77" s="448"/>
      <c r="BC77" s="448"/>
      <c r="BD77" s="542"/>
      <c r="BE77" s="542"/>
      <c r="BF77" s="542"/>
      <c r="BG77" s="448"/>
      <c r="BH77" s="448"/>
      <c r="BI77" s="448"/>
      <c r="BJ77" s="448"/>
    </row>
    <row r="78" spans="1:74" s="389" customFormat="1" ht="12" customHeight="1" x14ac:dyDescent="0.2">
      <c r="A78" s="388"/>
      <c r="B78" s="746" t="str">
        <f>"Notes: "&amp;"EIA completed modeling and analysis for this report on " &amp;Dates!D2&amp;"."</f>
        <v>Notes: EIA completed modeling and analysis for this report on Thursday March 3, 2022.</v>
      </c>
      <c r="C78" s="747"/>
      <c r="D78" s="747"/>
      <c r="E78" s="747"/>
      <c r="F78" s="747"/>
      <c r="G78" s="747"/>
      <c r="H78" s="747"/>
      <c r="I78" s="747"/>
      <c r="J78" s="747"/>
      <c r="K78" s="747"/>
      <c r="L78" s="747"/>
      <c r="M78" s="747"/>
      <c r="N78" s="747"/>
      <c r="O78" s="747"/>
      <c r="P78" s="747"/>
      <c r="Q78" s="747"/>
      <c r="AY78" s="448"/>
      <c r="AZ78" s="448"/>
      <c r="BA78" s="448"/>
      <c r="BB78" s="448"/>
      <c r="BC78" s="448"/>
      <c r="BD78" s="542"/>
      <c r="BE78" s="542"/>
      <c r="BF78" s="542"/>
      <c r="BG78" s="448"/>
      <c r="BH78" s="448"/>
      <c r="BI78" s="448"/>
      <c r="BJ78" s="448"/>
    </row>
    <row r="79" spans="1:74" s="389" customFormat="1" ht="12" customHeight="1" x14ac:dyDescent="0.2">
      <c r="A79" s="388"/>
      <c r="B79" s="748" t="s">
        <v>351</v>
      </c>
      <c r="C79" s="747"/>
      <c r="D79" s="747"/>
      <c r="E79" s="747"/>
      <c r="F79" s="747"/>
      <c r="G79" s="747"/>
      <c r="H79" s="747"/>
      <c r="I79" s="747"/>
      <c r="J79" s="747"/>
      <c r="K79" s="747"/>
      <c r="L79" s="747"/>
      <c r="M79" s="747"/>
      <c r="N79" s="747"/>
      <c r="O79" s="747"/>
      <c r="P79" s="747"/>
      <c r="Q79" s="747"/>
      <c r="AY79" s="448"/>
      <c r="AZ79" s="448"/>
      <c r="BA79" s="448"/>
      <c r="BB79" s="448"/>
      <c r="BC79" s="448"/>
      <c r="BD79" s="542"/>
      <c r="BE79" s="542"/>
      <c r="BF79" s="542"/>
      <c r="BG79" s="448"/>
      <c r="BH79" s="448"/>
      <c r="BI79" s="448"/>
      <c r="BJ79" s="448"/>
    </row>
    <row r="80" spans="1:74" s="389" customFormat="1" ht="12" customHeight="1" x14ac:dyDescent="0.2">
      <c r="A80" s="388"/>
      <c r="B80" s="756" t="s">
        <v>127</v>
      </c>
      <c r="C80" s="755"/>
      <c r="D80" s="755"/>
      <c r="E80" s="755"/>
      <c r="F80" s="755"/>
      <c r="G80" s="755"/>
      <c r="H80" s="755"/>
      <c r="I80" s="755"/>
      <c r="J80" s="755"/>
      <c r="K80" s="755"/>
      <c r="L80" s="755"/>
      <c r="M80" s="755"/>
      <c r="N80" s="755"/>
      <c r="O80" s="755"/>
      <c r="P80" s="755"/>
      <c r="Q80" s="755"/>
      <c r="AY80" s="448"/>
      <c r="AZ80" s="448"/>
      <c r="BA80" s="448"/>
      <c r="BB80" s="448"/>
      <c r="BC80" s="448"/>
      <c r="BD80" s="542"/>
      <c r="BE80" s="542"/>
      <c r="BF80" s="542"/>
      <c r="BG80" s="448"/>
      <c r="BH80" s="448"/>
      <c r="BI80" s="448"/>
      <c r="BJ80" s="448"/>
    </row>
    <row r="81" spans="1:74" s="389" customFormat="1" ht="12" customHeight="1" x14ac:dyDescent="0.2">
      <c r="A81" s="388"/>
      <c r="B81" s="741" t="s">
        <v>828</v>
      </c>
      <c r="C81" s="740"/>
      <c r="D81" s="740"/>
      <c r="E81" s="740"/>
      <c r="F81" s="740"/>
      <c r="G81" s="740"/>
      <c r="H81" s="740"/>
      <c r="I81" s="740"/>
      <c r="J81" s="740"/>
      <c r="K81" s="740"/>
      <c r="L81" s="740"/>
      <c r="M81" s="740"/>
      <c r="N81" s="740"/>
      <c r="O81" s="740"/>
      <c r="P81" s="740"/>
      <c r="Q81" s="734"/>
      <c r="AY81" s="448"/>
      <c r="AZ81" s="448"/>
      <c r="BA81" s="448"/>
      <c r="BB81" s="448"/>
      <c r="BC81" s="448"/>
      <c r="BD81" s="542"/>
      <c r="BE81" s="542"/>
      <c r="BF81" s="542"/>
      <c r="BG81" s="448"/>
      <c r="BH81" s="448"/>
      <c r="BI81" s="448"/>
      <c r="BJ81" s="448"/>
    </row>
    <row r="82" spans="1:74" s="389" customFormat="1" ht="12" customHeight="1" x14ac:dyDescent="0.2">
      <c r="A82" s="388"/>
      <c r="B82" s="742" t="s">
        <v>829</v>
      </c>
      <c r="C82" s="734"/>
      <c r="D82" s="734"/>
      <c r="E82" s="734"/>
      <c r="F82" s="734"/>
      <c r="G82" s="734"/>
      <c r="H82" s="734"/>
      <c r="I82" s="734"/>
      <c r="J82" s="734"/>
      <c r="K82" s="734"/>
      <c r="L82" s="734"/>
      <c r="M82" s="734"/>
      <c r="N82" s="734"/>
      <c r="O82" s="734"/>
      <c r="P82" s="734"/>
      <c r="Q82" s="734"/>
      <c r="AY82" s="448"/>
      <c r="AZ82" s="448"/>
      <c r="BA82" s="448"/>
      <c r="BB82" s="448"/>
      <c r="BC82" s="448"/>
      <c r="BD82" s="542"/>
      <c r="BE82" s="542"/>
      <c r="BF82" s="542"/>
      <c r="BG82" s="448"/>
      <c r="BH82" s="448"/>
      <c r="BI82" s="448"/>
      <c r="BJ82" s="448"/>
    </row>
    <row r="83" spans="1:74" s="389" customFormat="1" ht="12" customHeight="1" x14ac:dyDescent="0.2">
      <c r="A83" s="388"/>
      <c r="B83" s="742" t="s">
        <v>830</v>
      </c>
      <c r="C83" s="734"/>
      <c r="D83" s="734"/>
      <c r="E83" s="734"/>
      <c r="F83" s="734"/>
      <c r="G83" s="734"/>
      <c r="H83" s="734"/>
      <c r="I83" s="734"/>
      <c r="J83" s="734"/>
      <c r="K83" s="734"/>
      <c r="L83" s="734"/>
      <c r="M83" s="734"/>
      <c r="N83" s="734"/>
      <c r="O83" s="734"/>
      <c r="P83" s="734"/>
      <c r="Q83" s="734"/>
      <c r="AY83" s="448"/>
      <c r="AZ83" s="448"/>
      <c r="BA83" s="448"/>
      <c r="BB83" s="448"/>
      <c r="BC83" s="448"/>
      <c r="BD83" s="542"/>
      <c r="BE83" s="542"/>
      <c r="BF83" s="542"/>
      <c r="BG83" s="448"/>
      <c r="BH83" s="448"/>
      <c r="BI83" s="448"/>
      <c r="BJ83" s="448"/>
    </row>
    <row r="84" spans="1:74" s="389" customFormat="1" ht="12" customHeight="1" x14ac:dyDescent="0.2">
      <c r="A84" s="388"/>
      <c r="B84" s="743" t="s">
        <v>831</v>
      </c>
      <c r="C84" s="744"/>
      <c r="D84" s="744"/>
      <c r="E84" s="744"/>
      <c r="F84" s="744"/>
      <c r="G84" s="744"/>
      <c r="H84" s="744"/>
      <c r="I84" s="744"/>
      <c r="J84" s="744"/>
      <c r="K84" s="744"/>
      <c r="L84" s="744"/>
      <c r="M84" s="744"/>
      <c r="N84" s="744"/>
      <c r="O84" s="744"/>
      <c r="P84" s="744"/>
      <c r="Q84" s="734"/>
      <c r="AY84" s="448"/>
      <c r="AZ84" s="448"/>
      <c r="BA84" s="448"/>
      <c r="BB84" s="448"/>
      <c r="BC84" s="448"/>
      <c r="BD84" s="542"/>
      <c r="BE84" s="542"/>
      <c r="BF84" s="542"/>
      <c r="BG84" s="448"/>
      <c r="BH84" s="448"/>
      <c r="BI84" s="448"/>
      <c r="BJ84" s="448"/>
    </row>
    <row r="85" spans="1:74" s="390" customFormat="1" ht="12" customHeight="1" x14ac:dyDescent="0.2">
      <c r="A85" s="388"/>
      <c r="B85" s="745" t="s">
        <v>1405</v>
      </c>
      <c r="C85" s="734"/>
      <c r="D85" s="734"/>
      <c r="E85" s="734"/>
      <c r="F85" s="734"/>
      <c r="G85" s="734"/>
      <c r="H85" s="734"/>
      <c r="I85" s="734"/>
      <c r="J85" s="734"/>
      <c r="K85" s="734"/>
      <c r="L85" s="734"/>
      <c r="M85" s="734"/>
      <c r="N85" s="734"/>
      <c r="O85" s="734"/>
      <c r="P85" s="734"/>
      <c r="Q85" s="734"/>
      <c r="AY85" s="449"/>
      <c r="AZ85" s="449"/>
      <c r="BA85" s="449"/>
      <c r="BB85" s="449"/>
      <c r="BC85" s="449"/>
      <c r="BD85" s="665"/>
      <c r="BE85" s="665"/>
      <c r="BF85" s="665"/>
      <c r="BG85" s="449"/>
      <c r="BH85" s="449"/>
      <c r="BI85" s="449"/>
      <c r="BJ85" s="449"/>
    </row>
    <row r="86" spans="1:74" s="390" customFormat="1" ht="12" customHeight="1" x14ac:dyDescent="0.2">
      <c r="A86" s="388"/>
      <c r="B86" s="733" t="s">
        <v>1360</v>
      </c>
      <c r="C86" s="734"/>
      <c r="D86" s="734"/>
      <c r="E86" s="734"/>
      <c r="F86" s="734"/>
      <c r="G86" s="734"/>
      <c r="H86" s="734"/>
      <c r="I86" s="734"/>
      <c r="J86" s="734"/>
      <c r="K86" s="734"/>
      <c r="L86" s="734"/>
      <c r="M86" s="734"/>
      <c r="N86" s="734"/>
      <c r="O86" s="734"/>
      <c r="P86" s="734"/>
      <c r="Q86" s="734"/>
      <c r="AY86" s="449"/>
      <c r="AZ86" s="449"/>
      <c r="BA86" s="449"/>
      <c r="BB86" s="449"/>
      <c r="BC86" s="449"/>
      <c r="BD86" s="665"/>
      <c r="BE86" s="665"/>
      <c r="BF86" s="665"/>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09"/>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5" width="6.5703125" style="373" customWidth="1"/>
    <col min="56" max="58" width="6.5703125" style="579" customWidth="1"/>
    <col min="59" max="62" width="6.5703125" style="373" customWidth="1"/>
    <col min="63" max="74" width="6.5703125" style="13" customWidth="1"/>
    <col min="75" max="16384" width="9.5703125" style="13"/>
  </cols>
  <sheetData>
    <row r="1" spans="1:74" ht="13.35" customHeight="1" x14ac:dyDescent="0.2">
      <c r="A1" s="758" t="s">
        <v>792</v>
      </c>
      <c r="B1" s="765" t="s">
        <v>980</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54"/>
    </row>
    <row r="2" spans="1:74" ht="12.75" x14ac:dyDescent="0.2">
      <c r="A2" s="759"/>
      <c r="B2" s="486" t="str">
        <f>"U.S. Energy Information Administration  |  Short-Term Energy Outlook  - "&amp;Dates!D1</f>
        <v>U.S. Energy Information Administration  |  Short-Term Energy Outlook  - March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99">
        <v>113</v>
      </c>
      <c r="BB6" s="299">
        <v>113</v>
      </c>
      <c r="BC6" s="299">
        <v>112</v>
      </c>
      <c r="BD6" s="299">
        <v>111</v>
      </c>
      <c r="BE6" s="299">
        <v>107</v>
      </c>
      <c r="BF6" s="299">
        <v>103</v>
      </c>
      <c r="BG6" s="299">
        <v>99</v>
      </c>
      <c r="BH6" s="299">
        <v>96</v>
      </c>
      <c r="BI6" s="299">
        <v>93</v>
      </c>
      <c r="BJ6" s="299">
        <v>90</v>
      </c>
      <c r="BK6" s="299">
        <v>91</v>
      </c>
      <c r="BL6" s="299">
        <v>91</v>
      </c>
      <c r="BM6" s="299">
        <v>90</v>
      </c>
      <c r="BN6" s="299">
        <v>88</v>
      </c>
      <c r="BO6" s="299">
        <v>86</v>
      </c>
      <c r="BP6" s="299">
        <v>85</v>
      </c>
      <c r="BQ6" s="299">
        <v>84</v>
      </c>
      <c r="BR6" s="299">
        <v>83</v>
      </c>
      <c r="BS6" s="299">
        <v>82</v>
      </c>
      <c r="BT6" s="299">
        <v>81</v>
      </c>
      <c r="BU6" s="299">
        <v>80</v>
      </c>
      <c r="BV6" s="299">
        <v>79</v>
      </c>
    </row>
    <row r="7" spans="1:74" ht="11.1" customHeight="1" x14ac:dyDescent="0.2">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99">
        <v>117</v>
      </c>
      <c r="BB7" s="299">
        <v>117</v>
      </c>
      <c r="BC7" s="299">
        <v>116</v>
      </c>
      <c r="BD7" s="299">
        <v>115</v>
      </c>
      <c r="BE7" s="299">
        <v>111</v>
      </c>
      <c r="BF7" s="299">
        <v>107</v>
      </c>
      <c r="BG7" s="299">
        <v>103</v>
      </c>
      <c r="BH7" s="299">
        <v>100</v>
      </c>
      <c r="BI7" s="299">
        <v>97</v>
      </c>
      <c r="BJ7" s="299">
        <v>94</v>
      </c>
      <c r="BK7" s="299">
        <v>95</v>
      </c>
      <c r="BL7" s="299">
        <v>95</v>
      </c>
      <c r="BM7" s="299">
        <v>94</v>
      </c>
      <c r="BN7" s="299">
        <v>92</v>
      </c>
      <c r="BO7" s="299">
        <v>90</v>
      </c>
      <c r="BP7" s="299">
        <v>89</v>
      </c>
      <c r="BQ7" s="299">
        <v>88</v>
      </c>
      <c r="BR7" s="299">
        <v>87</v>
      </c>
      <c r="BS7" s="299">
        <v>86</v>
      </c>
      <c r="BT7" s="299">
        <v>85</v>
      </c>
      <c r="BU7" s="299">
        <v>84</v>
      </c>
      <c r="BV7" s="299">
        <v>83</v>
      </c>
    </row>
    <row r="8" spans="1:74" ht="11.1" customHeight="1" x14ac:dyDescent="0.2">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76.150000000000006</v>
      </c>
      <c r="AX8" s="210">
        <v>73.959999999999994</v>
      </c>
      <c r="AY8" s="210">
        <v>80.97</v>
      </c>
      <c r="AZ8" s="210">
        <v>89.14</v>
      </c>
      <c r="BA8" s="299">
        <v>110.5</v>
      </c>
      <c r="BB8" s="299">
        <v>110.5</v>
      </c>
      <c r="BC8" s="299">
        <v>109.5</v>
      </c>
      <c r="BD8" s="299">
        <v>108.5</v>
      </c>
      <c r="BE8" s="299">
        <v>104.5</v>
      </c>
      <c r="BF8" s="299">
        <v>100.5</v>
      </c>
      <c r="BG8" s="299">
        <v>96.25</v>
      </c>
      <c r="BH8" s="299">
        <v>93.25</v>
      </c>
      <c r="BI8" s="299">
        <v>90.25</v>
      </c>
      <c r="BJ8" s="299">
        <v>87.25</v>
      </c>
      <c r="BK8" s="299">
        <v>88.25</v>
      </c>
      <c r="BL8" s="299">
        <v>88.25</v>
      </c>
      <c r="BM8" s="299">
        <v>87.25</v>
      </c>
      <c r="BN8" s="299">
        <v>85.25</v>
      </c>
      <c r="BO8" s="299">
        <v>83.25</v>
      </c>
      <c r="BP8" s="299">
        <v>82.25</v>
      </c>
      <c r="BQ8" s="299">
        <v>81.25</v>
      </c>
      <c r="BR8" s="299">
        <v>80.25</v>
      </c>
      <c r="BS8" s="299">
        <v>79.25</v>
      </c>
      <c r="BT8" s="299">
        <v>78.25</v>
      </c>
      <c r="BU8" s="299">
        <v>77.25</v>
      </c>
      <c r="BV8" s="299">
        <v>76.25</v>
      </c>
    </row>
    <row r="9" spans="1:74" ht="11.1" customHeight="1" x14ac:dyDescent="0.2">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78.349999999999994</v>
      </c>
      <c r="AX9" s="210">
        <v>73.81</v>
      </c>
      <c r="AY9" s="210">
        <v>81.97</v>
      </c>
      <c r="AZ9" s="210">
        <v>90.14</v>
      </c>
      <c r="BA9" s="299">
        <v>111.5</v>
      </c>
      <c r="BB9" s="299">
        <v>111.5</v>
      </c>
      <c r="BC9" s="299">
        <v>110.5</v>
      </c>
      <c r="BD9" s="299">
        <v>109.5</v>
      </c>
      <c r="BE9" s="299">
        <v>105.5</v>
      </c>
      <c r="BF9" s="299">
        <v>101.5</v>
      </c>
      <c r="BG9" s="299">
        <v>97.25</v>
      </c>
      <c r="BH9" s="299">
        <v>94.25</v>
      </c>
      <c r="BI9" s="299">
        <v>91.25</v>
      </c>
      <c r="BJ9" s="299">
        <v>88.25</v>
      </c>
      <c r="BK9" s="299">
        <v>89.25</v>
      </c>
      <c r="BL9" s="299">
        <v>89.25</v>
      </c>
      <c r="BM9" s="299">
        <v>88.25</v>
      </c>
      <c r="BN9" s="299">
        <v>86.25</v>
      </c>
      <c r="BO9" s="299">
        <v>84.25</v>
      </c>
      <c r="BP9" s="299">
        <v>83.25</v>
      </c>
      <c r="BQ9" s="299">
        <v>82.25</v>
      </c>
      <c r="BR9" s="299">
        <v>81.25</v>
      </c>
      <c r="BS9" s="299">
        <v>80.25</v>
      </c>
      <c r="BT9" s="299">
        <v>79.25</v>
      </c>
      <c r="BU9" s="299">
        <v>78.25</v>
      </c>
      <c r="BV9" s="299">
        <v>77.25</v>
      </c>
    </row>
    <row r="10" spans="1:74" ht="11.1" customHeight="1" x14ac:dyDescent="0.2">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251.29519999999999</v>
      </c>
      <c r="AZ12" s="232">
        <v>274.43639999999999</v>
      </c>
      <c r="BA12" s="305">
        <v>325.50020000000001</v>
      </c>
      <c r="BB12" s="305">
        <v>331.76549999999997</v>
      </c>
      <c r="BC12" s="305">
        <v>327.54790000000003</v>
      </c>
      <c r="BD12" s="305">
        <v>323.13760000000002</v>
      </c>
      <c r="BE12" s="305">
        <v>313.41750000000002</v>
      </c>
      <c r="BF12" s="305">
        <v>305.69940000000003</v>
      </c>
      <c r="BG12" s="305">
        <v>290.13580000000002</v>
      </c>
      <c r="BH12" s="305">
        <v>277.98930000000001</v>
      </c>
      <c r="BI12" s="305">
        <v>265.51</v>
      </c>
      <c r="BJ12" s="305">
        <v>251.0025</v>
      </c>
      <c r="BK12" s="305">
        <v>254.8519</v>
      </c>
      <c r="BL12" s="305">
        <v>257.07049999999998</v>
      </c>
      <c r="BM12" s="305">
        <v>258.45639999999997</v>
      </c>
      <c r="BN12" s="305">
        <v>262.36419999999998</v>
      </c>
      <c r="BO12" s="305">
        <v>265.2577</v>
      </c>
      <c r="BP12" s="305">
        <v>259.1549</v>
      </c>
      <c r="BQ12" s="305">
        <v>256.46780000000001</v>
      </c>
      <c r="BR12" s="305">
        <v>254.59549999999999</v>
      </c>
      <c r="BS12" s="305">
        <v>245.0745</v>
      </c>
      <c r="BT12" s="305">
        <v>236.57980000000001</v>
      </c>
      <c r="BU12" s="305">
        <v>231.86580000000001</v>
      </c>
      <c r="BV12" s="305">
        <v>224.6352</v>
      </c>
    </row>
    <row r="13" spans="1:74" ht="11.1" customHeight="1" x14ac:dyDescent="0.2">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227.2</v>
      </c>
      <c r="AY13" s="232">
        <v>260.8725</v>
      </c>
      <c r="AZ13" s="232">
        <v>287.35019999999997</v>
      </c>
      <c r="BA13" s="305">
        <v>335.42349999999999</v>
      </c>
      <c r="BB13" s="305">
        <v>334.52420000000001</v>
      </c>
      <c r="BC13" s="305">
        <v>329.33150000000001</v>
      </c>
      <c r="BD13" s="305">
        <v>321.78530000000001</v>
      </c>
      <c r="BE13" s="305">
        <v>310.95350000000002</v>
      </c>
      <c r="BF13" s="305">
        <v>305.79629999999997</v>
      </c>
      <c r="BG13" s="305">
        <v>293.29349999999999</v>
      </c>
      <c r="BH13" s="305">
        <v>289.86349999999999</v>
      </c>
      <c r="BI13" s="305">
        <v>280.89710000000002</v>
      </c>
      <c r="BJ13" s="305">
        <v>269.26459999999997</v>
      </c>
      <c r="BK13" s="305">
        <v>268.5444</v>
      </c>
      <c r="BL13" s="305">
        <v>270.13080000000002</v>
      </c>
      <c r="BM13" s="305">
        <v>267.37060000000002</v>
      </c>
      <c r="BN13" s="305">
        <v>262.4579</v>
      </c>
      <c r="BO13" s="305">
        <v>260.16090000000003</v>
      </c>
      <c r="BP13" s="305">
        <v>256.48180000000002</v>
      </c>
      <c r="BQ13" s="305">
        <v>254.0153</v>
      </c>
      <c r="BR13" s="305">
        <v>255.22329999999999</v>
      </c>
      <c r="BS13" s="305">
        <v>251.21629999999999</v>
      </c>
      <c r="BT13" s="305">
        <v>252.87909999999999</v>
      </c>
      <c r="BU13" s="305">
        <v>248.869</v>
      </c>
      <c r="BV13" s="305">
        <v>240.69909999999999</v>
      </c>
    </row>
    <row r="14" spans="1:74" ht="11.1" customHeight="1" x14ac:dyDescent="0.2">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248.47190000000001</v>
      </c>
      <c r="AZ14" s="232">
        <v>272.57150000000001</v>
      </c>
      <c r="BA14" s="305">
        <v>313.44830000000002</v>
      </c>
      <c r="BB14" s="305">
        <v>309.98230000000001</v>
      </c>
      <c r="BC14" s="305">
        <v>302.7697</v>
      </c>
      <c r="BD14" s="305">
        <v>298.74950000000001</v>
      </c>
      <c r="BE14" s="305">
        <v>290.0831</v>
      </c>
      <c r="BF14" s="305">
        <v>282.69810000000001</v>
      </c>
      <c r="BG14" s="305">
        <v>274.23899999999998</v>
      </c>
      <c r="BH14" s="305">
        <v>271.61869999999999</v>
      </c>
      <c r="BI14" s="305">
        <v>270.50319999999999</v>
      </c>
      <c r="BJ14" s="305">
        <v>264.49610000000001</v>
      </c>
      <c r="BK14" s="305">
        <v>268.41430000000003</v>
      </c>
      <c r="BL14" s="305">
        <v>265.40440000000001</v>
      </c>
      <c r="BM14" s="305">
        <v>259.7629</v>
      </c>
      <c r="BN14" s="305">
        <v>251.9855</v>
      </c>
      <c r="BO14" s="305">
        <v>243.90989999999999</v>
      </c>
      <c r="BP14" s="305">
        <v>239.95349999999999</v>
      </c>
      <c r="BQ14" s="305">
        <v>236.9717</v>
      </c>
      <c r="BR14" s="305">
        <v>236.54079999999999</v>
      </c>
      <c r="BS14" s="305">
        <v>234.1885</v>
      </c>
      <c r="BT14" s="305">
        <v>235.8159</v>
      </c>
      <c r="BU14" s="305">
        <v>240.77699999999999</v>
      </c>
      <c r="BV14" s="305">
        <v>237.482</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216.9</v>
      </c>
      <c r="AY16" s="232">
        <v>251.2808</v>
      </c>
      <c r="AZ16" s="232">
        <v>274.46570000000003</v>
      </c>
      <c r="BA16" s="305">
        <v>321.27690000000001</v>
      </c>
      <c r="BB16" s="305">
        <v>320.96660000000003</v>
      </c>
      <c r="BC16" s="305">
        <v>320.14879999999999</v>
      </c>
      <c r="BD16" s="305">
        <v>315.97390000000001</v>
      </c>
      <c r="BE16" s="305">
        <v>308.67779999999999</v>
      </c>
      <c r="BF16" s="305">
        <v>300.23239999999998</v>
      </c>
      <c r="BG16" s="305">
        <v>292.65219999999999</v>
      </c>
      <c r="BH16" s="305">
        <v>287.3802</v>
      </c>
      <c r="BI16" s="305">
        <v>279.1857</v>
      </c>
      <c r="BJ16" s="305">
        <v>271.2013</v>
      </c>
      <c r="BK16" s="305">
        <v>270.82249999999999</v>
      </c>
      <c r="BL16" s="305">
        <v>268.72309999999999</v>
      </c>
      <c r="BM16" s="305">
        <v>265.44029999999998</v>
      </c>
      <c r="BN16" s="305">
        <v>259.36189999999999</v>
      </c>
      <c r="BO16" s="305">
        <v>258.6103</v>
      </c>
      <c r="BP16" s="305">
        <v>254.54159999999999</v>
      </c>
      <c r="BQ16" s="305">
        <v>251.0694</v>
      </c>
      <c r="BR16" s="305">
        <v>251.15100000000001</v>
      </c>
      <c r="BS16" s="305">
        <v>249.33920000000001</v>
      </c>
      <c r="BT16" s="305">
        <v>249.12299999999999</v>
      </c>
      <c r="BU16" s="305">
        <v>245.97280000000001</v>
      </c>
      <c r="BV16" s="305">
        <v>241.59620000000001</v>
      </c>
    </row>
    <row r="17" spans="1:74" ht="11.1" customHeight="1" x14ac:dyDescent="0.2">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191.3057</v>
      </c>
      <c r="AZ17" s="232">
        <v>210.79159999999999</v>
      </c>
      <c r="BA17" s="305">
        <v>245.91139999999999</v>
      </c>
      <c r="BB17" s="305">
        <v>258.65359999999998</v>
      </c>
      <c r="BC17" s="305">
        <v>262.63510000000002</v>
      </c>
      <c r="BD17" s="305">
        <v>262.08280000000002</v>
      </c>
      <c r="BE17" s="305">
        <v>252.92869999999999</v>
      </c>
      <c r="BF17" s="305">
        <v>247.9282</v>
      </c>
      <c r="BG17" s="305">
        <v>237.2757</v>
      </c>
      <c r="BH17" s="305">
        <v>227.18090000000001</v>
      </c>
      <c r="BI17" s="305">
        <v>222.2</v>
      </c>
      <c r="BJ17" s="305">
        <v>215.35130000000001</v>
      </c>
      <c r="BK17" s="305">
        <v>224.85230000000001</v>
      </c>
      <c r="BL17" s="305">
        <v>229.08439999999999</v>
      </c>
      <c r="BM17" s="305">
        <v>225.643</v>
      </c>
      <c r="BN17" s="305">
        <v>219.63890000000001</v>
      </c>
      <c r="BO17" s="305">
        <v>216.95859999999999</v>
      </c>
      <c r="BP17" s="305">
        <v>214.96350000000001</v>
      </c>
      <c r="BQ17" s="305">
        <v>210.52719999999999</v>
      </c>
      <c r="BR17" s="305">
        <v>211.6908</v>
      </c>
      <c r="BS17" s="305">
        <v>207.92660000000001</v>
      </c>
      <c r="BT17" s="305">
        <v>203.43870000000001</v>
      </c>
      <c r="BU17" s="305">
        <v>203.8732</v>
      </c>
      <c r="BV17" s="305">
        <v>201.95079999999999</v>
      </c>
    </row>
    <row r="18" spans="1:74" ht="11.1" customHeight="1" x14ac:dyDescent="0.2">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305">
        <v>399.81180000000001</v>
      </c>
      <c r="BB19" s="305">
        <v>409.18329999999997</v>
      </c>
      <c r="BC19" s="305">
        <v>411.75920000000002</v>
      </c>
      <c r="BD19" s="305">
        <v>409.33319999999998</v>
      </c>
      <c r="BE19" s="305">
        <v>398.62920000000003</v>
      </c>
      <c r="BF19" s="305">
        <v>388.22750000000002</v>
      </c>
      <c r="BG19" s="305">
        <v>374.8578</v>
      </c>
      <c r="BH19" s="305">
        <v>365.19779999999997</v>
      </c>
      <c r="BI19" s="305">
        <v>355.10480000000001</v>
      </c>
      <c r="BJ19" s="305">
        <v>342.91899999999998</v>
      </c>
      <c r="BK19" s="305">
        <v>338.7122</v>
      </c>
      <c r="BL19" s="305">
        <v>339.53210000000001</v>
      </c>
      <c r="BM19" s="305">
        <v>336.8424</v>
      </c>
      <c r="BN19" s="305">
        <v>344.108</v>
      </c>
      <c r="BO19" s="305">
        <v>345.0265</v>
      </c>
      <c r="BP19" s="305">
        <v>342.02370000000002</v>
      </c>
      <c r="BQ19" s="305">
        <v>338.10829999999999</v>
      </c>
      <c r="BR19" s="305">
        <v>335.72160000000002</v>
      </c>
      <c r="BS19" s="305">
        <v>330.16770000000002</v>
      </c>
      <c r="BT19" s="305">
        <v>319.82229999999998</v>
      </c>
      <c r="BU19" s="305">
        <v>313.94119999999998</v>
      </c>
      <c r="BV19" s="305">
        <v>307.48599999999999</v>
      </c>
    </row>
    <row r="20" spans="1:74" ht="11.1" customHeight="1" x14ac:dyDescent="0.2">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305">
        <v>410.04039999999998</v>
      </c>
      <c r="BB20" s="305">
        <v>420.14760000000001</v>
      </c>
      <c r="BC20" s="305">
        <v>423.23349999999999</v>
      </c>
      <c r="BD20" s="305">
        <v>421.01749999999998</v>
      </c>
      <c r="BE20" s="305">
        <v>410.74810000000002</v>
      </c>
      <c r="BF20" s="305">
        <v>400.5899</v>
      </c>
      <c r="BG20" s="305">
        <v>387.46140000000003</v>
      </c>
      <c r="BH20" s="305">
        <v>378.09879999999998</v>
      </c>
      <c r="BI20" s="305">
        <v>368.24709999999999</v>
      </c>
      <c r="BJ20" s="305">
        <v>356.30689999999998</v>
      </c>
      <c r="BK20" s="305">
        <v>352.03859999999997</v>
      </c>
      <c r="BL20" s="305">
        <v>352.91410000000002</v>
      </c>
      <c r="BM20" s="305">
        <v>350.0693</v>
      </c>
      <c r="BN20" s="305">
        <v>357.41770000000002</v>
      </c>
      <c r="BO20" s="305">
        <v>358.42450000000002</v>
      </c>
      <c r="BP20" s="305">
        <v>355.3578</v>
      </c>
      <c r="BQ20" s="305">
        <v>351.68009999999998</v>
      </c>
      <c r="BR20" s="305">
        <v>349.38720000000001</v>
      </c>
      <c r="BS20" s="305">
        <v>343.95620000000002</v>
      </c>
      <c r="BT20" s="305">
        <v>333.83269999999999</v>
      </c>
      <c r="BU20" s="305">
        <v>328.13249999999999</v>
      </c>
      <c r="BV20" s="305">
        <v>321.86810000000003</v>
      </c>
    </row>
    <row r="21" spans="1:74" ht="11.1" customHeight="1" x14ac:dyDescent="0.2">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305">
        <v>453.99099999999999</v>
      </c>
      <c r="BB21" s="305">
        <v>451.90519999999998</v>
      </c>
      <c r="BC21" s="305">
        <v>441.41030000000001</v>
      </c>
      <c r="BD21" s="305">
        <v>434.7627</v>
      </c>
      <c r="BE21" s="305">
        <v>423.33670000000001</v>
      </c>
      <c r="BF21" s="305">
        <v>415.40660000000003</v>
      </c>
      <c r="BG21" s="305">
        <v>406.24439999999998</v>
      </c>
      <c r="BH21" s="305">
        <v>398.29140000000001</v>
      </c>
      <c r="BI21" s="305">
        <v>393.69479999999999</v>
      </c>
      <c r="BJ21" s="305">
        <v>384.26729999999998</v>
      </c>
      <c r="BK21" s="305">
        <v>387.94499999999999</v>
      </c>
      <c r="BL21" s="305">
        <v>389.8811</v>
      </c>
      <c r="BM21" s="305">
        <v>392.18450000000001</v>
      </c>
      <c r="BN21" s="305">
        <v>386.86700000000002</v>
      </c>
      <c r="BO21" s="305">
        <v>385.10890000000001</v>
      </c>
      <c r="BP21" s="305">
        <v>380.94189999999998</v>
      </c>
      <c r="BQ21" s="305">
        <v>376.70389999999998</v>
      </c>
      <c r="BR21" s="305">
        <v>375.87389999999999</v>
      </c>
      <c r="BS21" s="305">
        <v>373.91989999999998</v>
      </c>
      <c r="BT21" s="305">
        <v>372.5822</v>
      </c>
      <c r="BU21" s="305">
        <v>372.37139999999999</v>
      </c>
      <c r="BV21" s="305">
        <v>368.74369999999999</v>
      </c>
    </row>
    <row r="22" spans="1:74" ht="11.1" customHeight="1" x14ac:dyDescent="0.2">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390.74209999999999</v>
      </c>
      <c r="BA22" s="305">
        <v>416.86790000000002</v>
      </c>
      <c r="BB22" s="305">
        <v>409.41669999999999</v>
      </c>
      <c r="BC22" s="305">
        <v>400.87299999999999</v>
      </c>
      <c r="BD22" s="305">
        <v>395.43819999999999</v>
      </c>
      <c r="BE22" s="305">
        <v>384.88929999999999</v>
      </c>
      <c r="BF22" s="305">
        <v>376.57339999999999</v>
      </c>
      <c r="BG22" s="305">
        <v>369.07560000000001</v>
      </c>
      <c r="BH22" s="305">
        <v>368.59</v>
      </c>
      <c r="BI22" s="305">
        <v>367.67290000000003</v>
      </c>
      <c r="BJ22" s="305">
        <v>363.16070000000002</v>
      </c>
      <c r="BK22" s="305">
        <v>367.34649999999999</v>
      </c>
      <c r="BL22" s="305">
        <v>364.70229999999998</v>
      </c>
      <c r="BM22" s="305">
        <v>358.755</v>
      </c>
      <c r="BN22" s="305">
        <v>348.73649999999998</v>
      </c>
      <c r="BO22" s="305">
        <v>339.95080000000002</v>
      </c>
      <c r="BP22" s="305">
        <v>334.87610000000001</v>
      </c>
      <c r="BQ22" s="305">
        <v>328.86279999999999</v>
      </c>
      <c r="BR22" s="305">
        <v>326.20960000000002</v>
      </c>
      <c r="BS22" s="305">
        <v>323.93380000000002</v>
      </c>
      <c r="BT22" s="305">
        <v>327.40809999999999</v>
      </c>
      <c r="BU22" s="305">
        <v>331.86759999999998</v>
      </c>
      <c r="BV22" s="305">
        <v>330.31180000000001</v>
      </c>
    </row>
    <row r="23" spans="1:74" ht="11.1" customHeight="1" x14ac:dyDescent="0.2">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72"/>
      <c r="BB23" s="372"/>
      <c r="BC23" s="372"/>
      <c r="BD23" s="372"/>
      <c r="BE23" s="372"/>
      <c r="BF23" s="372"/>
      <c r="BG23" s="372"/>
      <c r="BH23" s="372"/>
      <c r="BI23" s="372"/>
      <c r="BJ23" s="372"/>
      <c r="BK23" s="701"/>
      <c r="BL23" s="372"/>
      <c r="BM23" s="372"/>
      <c r="BN23" s="372"/>
      <c r="BO23" s="372"/>
      <c r="BP23" s="372"/>
      <c r="BQ23" s="372"/>
      <c r="BR23" s="372"/>
      <c r="BS23" s="372"/>
      <c r="BT23" s="372"/>
      <c r="BU23" s="372"/>
      <c r="BV23" s="372"/>
    </row>
    <row r="24" spans="1:74" ht="11.1" customHeight="1" x14ac:dyDescent="0.2">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99">
        <v>4.2586310000000003</v>
      </c>
      <c r="BB24" s="299">
        <v>4.0268280000000001</v>
      </c>
      <c r="BC24" s="299">
        <v>3.9437069999999999</v>
      </c>
      <c r="BD24" s="299">
        <v>3.9769610000000002</v>
      </c>
      <c r="BE24" s="299">
        <v>4.0159659999999997</v>
      </c>
      <c r="BF24" s="299">
        <v>4.0285859999999998</v>
      </c>
      <c r="BG24" s="299">
        <v>3.884544</v>
      </c>
      <c r="BH24" s="299">
        <v>3.8468200000000001</v>
      </c>
      <c r="BI24" s="299">
        <v>3.8833609999999998</v>
      </c>
      <c r="BJ24" s="299">
        <v>3.91066</v>
      </c>
      <c r="BK24" s="299">
        <v>4.0267470000000003</v>
      </c>
      <c r="BL24" s="299">
        <v>3.9612409999999998</v>
      </c>
      <c r="BM24" s="299">
        <v>3.692628</v>
      </c>
      <c r="BN24" s="299">
        <v>3.5923970000000001</v>
      </c>
      <c r="BO24" s="299">
        <v>3.5514640000000002</v>
      </c>
      <c r="BP24" s="299">
        <v>3.5984020000000001</v>
      </c>
      <c r="BQ24" s="299">
        <v>3.6368140000000002</v>
      </c>
      <c r="BR24" s="299">
        <v>3.6739980000000001</v>
      </c>
      <c r="BS24" s="299">
        <v>3.6533099999999998</v>
      </c>
      <c r="BT24" s="299">
        <v>3.7363179999999998</v>
      </c>
      <c r="BU24" s="299">
        <v>3.7881390000000001</v>
      </c>
      <c r="BV24" s="299">
        <v>3.8814489999999999</v>
      </c>
    </row>
    <row r="25" spans="1:74" ht="11.1" customHeight="1" x14ac:dyDescent="0.2">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99">
        <v>4.0987790000000004</v>
      </c>
      <c r="BB25" s="299">
        <v>3.875677</v>
      </c>
      <c r="BC25" s="299">
        <v>3.7956750000000001</v>
      </c>
      <c r="BD25" s="299">
        <v>3.8276819999999998</v>
      </c>
      <c r="BE25" s="299">
        <v>3.8652220000000002</v>
      </c>
      <c r="BF25" s="299">
        <v>3.8773689999999998</v>
      </c>
      <c r="BG25" s="299">
        <v>3.738734</v>
      </c>
      <c r="BH25" s="299">
        <v>3.702426</v>
      </c>
      <c r="BI25" s="299">
        <v>3.7375949999999998</v>
      </c>
      <c r="BJ25" s="299">
        <v>3.7638690000000001</v>
      </c>
      <c r="BK25" s="299">
        <v>3.8755989999999998</v>
      </c>
      <c r="BL25" s="299">
        <v>3.812551</v>
      </c>
      <c r="BM25" s="299">
        <v>3.5540210000000001</v>
      </c>
      <c r="BN25" s="299">
        <v>3.4575529999999999</v>
      </c>
      <c r="BO25" s="299">
        <v>3.4181560000000002</v>
      </c>
      <c r="BP25" s="299">
        <v>3.4633319999999999</v>
      </c>
      <c r="BQ25" s="299">
        <v>3.500302</v>
      </c>
      <c r="BR25" s="299">
        <v>3.5360900000000002</v>
      </c>
      <c r="BS25" s="299">
        <v>3.5161790000000002</v>
      </c>
      <c r="BT25" s="299">
        <v>3.5960709999999998</v>
      </c>
      <c r="BU25" s="299">
        <v>3.645947</v>
      </c>
      <c r="BV25" s="299">
        <v>3.7357550000000002</v>
      </c>
    </row>
    <row r="26" spans="1:74" ht="11.1" customHeight="1" x14ac:dyDescent="0.2">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4.4000000000000004</v>
      </c>
      <c r="AP27" s="210">
        <v>4</v>
      </c>
      <c r="AQ27" s="210">
        <v>4.12</v>
      </c>
      <c r="AR27" s="210">
        <v>4.1500000000000004</v>
      </c>
      <c r="AS27" s="210">
        <v>4.7300000000000004</v>
      </c>
      <c r="AT27" s="210">
        <v>5.01</v>
      </c>
      <c r="AU27" s="210">
        <v>5.57</v>
      </c>
      <c r="AV27" s="210">
        <v>6.84</v>
      </c>
      <c r="AW27" s="210">
        <v>7.03</v>
      </c>
      <c r="AX27" s="210">
        <v>6.74</v>
      </c>
      <c r="AY27" s="210">
        <v>5.5545920000000004</v>
      </c>
      <c r="AZ27" s="210">
        <v>6.22424</v>
      </c>
      <c r="BA27" s="299">
        <v>5.8982359999999998</v>
      </c>
      <c r="BB27" s="299">
        <v>5.3258900000000002</v>
      </c>
      <c r="BC27" s="299">
        <v>5.0442070000000001</v>
      </c>
      <c r="BD27" s="299">
        <v>4.8795089999999997</v>
      </c>
      <c r="BE27" s="299">
        <v>4.934043</v>
      </c>
      <c r="BF27" s="299">
        <v>4.9353210000000001</v>
      </c>
      <c r="BG27" s="299">
        <v>4.8675220000000001</v>
      </c>
      <c r="BH27" s="299">
        <v>4.8794199999999996</v>
      </c>
      <c r="BI27" s="299">
        <v>5.064908</v>
      </c>
      <c r="BJ27" s="299">
        <v>5.4510490000000003</v>
      </c>
      <c r="BK27" s="299">
        <v>5.4036239999999998</v>
      </c>
      <c r="BL27" s="299">
        <v>5.5125549999999999</v>
      </c>
      <c r="BM27" s="299">
        <v>5.1399480000000004</v>
      </c>
      <c r="BN27" s="299">
        <v>4.7870330000000001</v>
      </c>
      <c r="BO27" s="299">
        <v>4.5873520000000001</v>
      </c>
      <c r="BP27" s="299">
        <v>4.4683590000000004</v>
      </c>
      <c r="BQ27" s="299">
        <v>4.5337430000000003</v>
      </c>
      <c r="BR27" s="299">
        <v>4.5388460000000004</v>
      </c>
      <c r="BS27" s="299">
        <v>4.4889570000000001</v>
      </c>
      <c r="BT27" s="299">
        <v>4.6170030000000004</v>
      </c>
      <c r="BU27" s="299">
        <v>4.8629519999999999</v>
      </c>
      <c r="BV27" s="299">
        <v>5.3260149999999999</v>
      </c>
    </row>
    <row r="28" spans="1:74" ht="11.1" customHeight="1" x14ac:dyDescent="0.2">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9.58</v>
      </c>
      <c r="AS28" s="210">
        <v>9.8800000000000008</v>
      </c>
      <c r="AT28" s="210">
        <v>10.19</v>
      </c>
      <c r="AU28" s="210">
        <v>10.28</v>
      </c>
      <c r="AV28" s="210">
        <v>10.45</v>
      </c>
      <c r="AW28" s="210">
        <v>10.11</v>
      </c>
      <c r="AX28" s="210">
        <v>10.33</v>
      </c>
      <c r="AY28" s="210">
        <v>9.5642600000000009</v>
      </c>
      <c r="AZ28" s="210">
        <v>9.5375040000000002</v>
      </c>
      <c r="BA28" s="299">
        <v>9.6511949999999995</v>
      </c>
      <c r="BB28" s="299">
        <v>9.5942530000000001</v>
      </c>
      <c r="BC28" s="299">
        <v>9.7598029999999998</v>
      </c>
      <c r="BD28" s="299">
        <v>10.037229999999999</v>
      </c>
      <c r="BE28" s="299">
        <v>9.990437</v>
      </c>
      <c r="BF28" s="299">
        <v>9.8872350000000004</v>
      </c>
      <c r="BG28" s="299">
        <v>9.6210529999999999</v>
      </c>
      <c r="BH28" s="299">
        <v>9.00047</v>
      </c>
      <c r="BI28" s="299">
        <v>8.6481180000000002</v>
      </c>
      <c r="BJ28" s="299">
        <v>8.5201290000000007</v>
      </c>
      <c r="BK28" s="299">
        <v>8.3821150000000006</v>
      </c>
      <c r="BL28" s="299">
        <v>8.3919309999999996</v>
      </c>
      <c r="BM28" s="299">
        <v>8.5093479999999992</v>
      </c>
      <c r="BN28" s="299">
        <v>8.5549689999999998</v>
      </c>
      <c r="BO28" s="299">
        <v>8.8415549999999996</v>
      </c>
      <c r="BP28" s="299">
        <v>9.1471169999999997</v>
      </c>
      <c r="BQ28" s="299">
        <v>9.2067700000000006</v>
      </c>
      <c r="BR28" s="299">
        <v>9.1791250000000009</v>
      </c>
      <c r="BS28" s="299">
        <v>8.9701830000000005</v>
      </c>
      <c r="BT28" s="299">
        <v>8.4584829999999993</v>
      </c>
      <c r="BU28" s="299">
        <v>8.2172669999999997</v>
      </c>
      <c r="BV28" s="299">
        <v>8.1627600000000005</v>
      </c>
    </row>
    <row r="29" spans="1:74" ht="11.1" customHeight="1" x14ac:dyDescent="0.2">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20.98</v>
      </c>
      <c r="AU29" s="210">
        <v>20.25</v>
      </c>
      <c r="AV29" s="210">
        <v>17.5</v>
      </c>
      <c r="AW29" s="210">
        <v>13.29</v>
      </c>
      <c r="AX29" s="210">
        <v>13.13</v>
      </c>
      <c r="AY29" s="210">
        <v>11.74418</v>
      </c>
      <c r="AZ29" s="210">
        <v>11.60971</v>
      </c>
      <c r="BA29" s="299">
        <v>12.136699999999999</v>
      </c>
      <c r="BB29" s="299">
        <v>12.846109999999999</v>
      </c>
      <c r="BC29" s="299">
        <v>14.76975</v>
      </c>
      <c r="BD29" s="299">
        <v>17.212109999999999</v>
      </c>
      <c r="BE29" s="299">
        <v>18.549589999999998</v>
      </c>
      <c r="BF29" s="299">
        <v>19.11788</v>
      </c>
      <c r="BG29" s="299">
        <v>18.03173</v>
      </c>
      <c r="BH29" s="299">
        <v>14.39775</v>
      </c>
      <c r="BI29" s="299">
        <v>11.606439999999999</v>
      </c>
      <c r="BJ29" s="299">
        <v>10.62227</v>
      </c>
      <c r="BK29" s="299">
        <v>10.332140000000001</v>
      </c>
      <c r="BL29" s="299">
        <v>10.36792</v>
      </c>
      <c r="BM29" s="299">
        <v>10.91262</v>
      </c>
      <c r="BN29" s="299">
        <v>11.82292</v>
      </c>
      <c r="BO29" s="299">
        <v>13.918609999999999</v>
      </c>
      <c r="BP29" s="299">
        <v>16.530159999999999</v>
      </c>
      <c r="BQ29" s="299">
        <v>17.966570000000001</v>
      </c>
      <c r="BR29" s="299">
        <v>18.61317</v>
      </c>
      <c r="BS29" s="299">
        <v>17.59507</v>
      </c>
      <c r="BT29" s="299">
        <v>14.02589</v>
      </c>
      <c r="BU29" s="299">
        <v>11.3005</v>
      </c>
      <c r="BV29" s="299">
        <v>10.375859999999999</v>
      </c>
    </row>
    <row r="30" spans="1:74" ht="11.1" customHeight="1" x14ac:dyDescent="0.2">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1.9058865382000001</v>
      </c>
      <c r="AN32" s="210">
        <v>1.9322427148000001</v>
      </c>
      <c r="AO32" s="210">
        <v>1.8987337578000001</v>
      </c>
      <c r="AP32" s="210">
        <v>1.8992450505</v>
      </c>
      <c r="AQ32" s="210">
        <v>1.8975332478</v>
      </c>
      <c r="AR32" s="210">
        <v>1.9571917764</v>
      </c>
      <c r="AS32" s="210">
        <v>2.0133932594999999</v>
      </c>
      <c r="AT32" s="210">
        <v>2.0614683722999998</v>
      </c>
      <c r="AU32" s="210">
        <v>2.0131583903000001</v>
      </c>
      <c r="AV32" s="210">
        <v>2.0326419654999999</v>
      </c>
      <c r="AW32" s="210">
        <v>2.0427086592000001</v>
      </c>
      <c r="AX32" s="210">
        <v>2.0769753788999998</v>
      </c>
      <c r="AY32" s="210">
        <v>1.9030370000000001</v>
      </c>
      <c r="AZ32" s="210">
        <v>1.718574</v>
      </c>
      <c r="BA32" s="299">
        <v>1.7444660000000001</v>
      </c>
      <c r="BB32" s="299">
        <v>1.777552</v>
      </c>
      <c r="BC32" s="299">
        <v>1.7430300000000001</v>
      </c>
      <c r="BD32" s="299">
        <v>1.714234</v>
      </c>
      <c r="BE32" s="299">
        <v>1.569331</v>
      </c>
      <c r="BF32" s="299">
        <v>1.570187</v>
      </c>
      <c r="BG32" s="299">
        <v>1.5991200000000001</v>
      </c>
      <c r="BH32" s="299">
        <v>1.5594920000000001</v>
      </c>
      <c r="BI32" s="299">
        <v>1.5863849999999999</v>
      </c>
      <c r="BJ32" s="299">
        <v>1.587045</v>
      </c>
      <c r="BK32" s="299">
        <v>1.5862179999999999</v>
      </c>
      <c r="BL32" s="299">
        <v>1.5832189999999999</v>
      </c>
      <c r="BM32" s="299">
        <v>1.6012249999999999</v>
      </c>
      <c r="BN32" s="299">
        <v>1.619162</v>
      </c>
      <c r="BO32" s="299">
        <v>1.6182190000000001</v>
      </c>
      <c r="BP32" s="299">
        <v>1.5918699999999999</v>
      </c>
      <c r="BQ32" s="299">
        <v>1.6008709999999999</v>
      </c>
      <c r="BR32" s="299">
        <v>1.60999</v>
      </c>
      <c r="BS32" s="299">
        <v>1.602322</v>
      </c>
      <c r="BT32" s="299">
        <v>1.581961</v>
      </c>
      <c r="BU32" s="299">
        <v>1.5852839999999999</v>
      </c>
      <c r="BV32" s="299">
        <v>1.5901430000000001</v>
      </c>
    </row>
    <row r="33" spans="1:74" ht="11.1" customHeight="1" x14ac:dyDescent="0.2">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3.1878035645999998</v>
      </c>
      <c r="AN33" s="210">
        <v>15.520391085</v>
      </c>
      <c r="AO33" s="210">
        <v>3.2569085084</v>
      </c>
      <c r="AP33" s="210">
        <v>3.0143768649</v>
      </c>
      <c r="AQ33" s="210">
        <v>3.2376347171000002</v>
      </c>
      <c r="AR33" s="210">
        <v>3.4521184803999998</v>
      </c>
      <c r="AS33" s="210">
        <v>3.9793549013999998</v>
      </c>
      <c r="AT33" s="210">
        <v>4.2980090442999996</v>
      </c>
      <c r="AU33" s="210">
        <v>4.9247412518999996</v>
      </c>
      <c r="AV33" s="210">
        <v>5.5834158058999996</v>
      </c>
      <c r="AW33" s="210">
        <v>5.6920795107000002</v>
      </c>
      <c r="AX33" s="210">
        <v>4.9790510676000004</v>
      </c>
      <c r="AY33" s="210">
        <v>4.8118359999999996</v>
      </c>
      <c r="AZ33" s="210">
        <v>5.2314660000000002</v>
      </c>
      <c r="BA33" s="299">
        <v>4.4623910000000002</v>
      </c>
      <c r="BB33" s="299">
        <v>4.1311450000000001</v>
      </c>
      <c r="BC33" s="299">
        <v>3.9836429999999998</v>
      </c>
      <c r="BD33" s="299">
        <v>3.8833530000000001</v>
      </c>
      <c r="BE33" s="299">
        <v>3.9245649999999999</v>
      </c>
      <c r="BF33" s="299">
        <v>3.9599060000000001</v>
      </c>
      <c r="BG33" s="299">
        <v>3.8223060000000002</v>
      </c>
      <c r="BH33" s="299">
        <v>3.8367260000000001</v>
      </c>
      <c r="BI33" s="299">
        <v>3.96645</v>
      </c>
      <c r="BJ33" s="299">
        <v>4.1972199999999997</v>
      </c>
      <c r="BK33" s="299">
        <v>4.4472189999999996</v>
      </c>
      <c r="BL33" s="299">
        <v>4.327712</v>
      </c>
      <c r="BM33" s="299">
        <v>3.8827349999999998</v>
      </c>
      <c r="BN33" s="299">
        <v>3.682423</v>
      </c>
      <c r="BO33" s="299">
        <v>3.5689709999999999</v>
      </c>
      <c r="BP33" s="299">
        <v>3.4792079999999999</v>
      </c>
      <c r="BQ33" s="299">
        <v>3.5427789999999999</v>
      </c>
      <c r="BR33" s="299">
        <v>3.6118760000000001</v>
      </c>
      <c r="BS33" s="299">
        <v>3.5990639999999998</v>
      </c>
      <c r="BT33" s="299">
        <v>3.7381350000000002</v>
      </c>
      <c r="BU33" s="299">
        <v>3.8843299999999998</v>
      </c>
      <c r="BV33" s="299">
        <v>4.1788550000000004</v>
      </c>
    </row>
    <row r="34" spans="1:74" ht="11.1" customHeight="1" x14ac:dyDescent="0.2">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10.329853799</v>
      </c>
      <c r="AN34" s="210">
        <v>11.373514444</v>
      </c>
      <c r="AO34" s="210">
        <v>12.407819047</v>
      </c>
      <c r="AP34" s="210">
        <v>12.807156599000001</v>
      </c>
      <c r="AQ34" s="210">
        <v>12.817039355</v>
      </c>
      <c r="AR34" s="210">
        <v>13.560490176</v>
      </c>
      <c r="AS34" s="210">
        <v>14.33895042</v>
      </c>
      <c r="AT34" s="210">
        <v>14.472423176</v>
      </c>
      <c r="AU34" s="210">
        <v>13.795113006999999</v>
      </c>
      <c r="AV34" s="210">
        <v>14.974984101</v>
      </c>
      <c r="AW34" s="210">
        <v>17.025427201999999</v>
      </c>
      <c r="AX34" s="210">
        <v>16.352015949999998</v>
      </c>
      <c r="AY34" s="210">
        <v>15.22974</v>
      </c>
      <c r="AZ34" s="210">
        <v>15.64751</v>
      </c>
      <c r="BA34" s="299">
        <v>17.328040000000001</v>
      </c>
      <c r="BB34" s="299">
        <v>20.05874</v>
      </c>
      <c r="BC34" s="299">
        <v>20.463570000000001</v>
      </c>
      <c r="BD34" s="299">
        <v>21.02496</v>
      </c>
      <c r="BE34" s="299">
        <v>20.494879999999998</v>
      </c>
      <c r="BF34" s="299">
        <v>19.734719999999999</v>
      </c>
      <c r="BG34" s="299">
        <v>18.95195</v>
      </c>
      <c r="BH34" s="299">
        <v>18.311440000000001</v>
      </c>
      <c r="BI34" s="299">
        <v>17.78303</v>
      </c>
      <c r="BJ34" s="299">
        <v>17.710830000000001</v>
      </c>
      <c r="BK34" s="299">
        <v>17.330249999999999</v>
      </c>
      <c r="BL34" s="299">
        <v>16.91703</v>
      </c>
      <c r="BM34" s="299">
        <v>17.17839</v>
      </c>
      <c r="BN34" s="299">
        <v>17.692799999999998</v>
      </c>
      <c r="BO34" s="299">
        <v>17.059989999999999</v>
      </c>
      <c r="BP34" s="299">
        <v>17.15559</v>
      </c>
      <c r="BQ34" s="299">
        <v>16.490539999999999</v>
      </c>
      <c r="BR34" s="299">
        <v>15.93918</v>
      </c>
      <c r="BS34" s="299">
        <v>15.53735</v>
      </c>
      <c r="BT34" s="299">
        <v>15.32212</v>
      </c>
      <c r="BU34" s="299">
        <v>15.159549999999999</v>
      </c>
      <c r="BV34" s="299">
        <v>15.409190000000001</v>
      </c>
    </row>
    <row r="35" spans="1:74" ht="11.1" customHeight="1" x14ac:dyDescent="0.2">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12.160428035000001</v>
      </c>
      <c r="AN35" s="210">
        <v>13.707395962</v>
      </c>
      <c r="AO35" s="210">
        <v>14.385332531</v>
      </c>
      <c r="AP35" s="210">
        <v>14.761582955</v>
      </c>
      <c r="AQ35" s="210">
        <v>15.09154004</v>
      </c>
      <c r="AR35" s="210">
        <v>15.732999033</v>
      </c>
      <c r="AS35" s="210">
        <v>16.004265027999999</v>
      </c>
      <c r="AT35" s="210">
        <v>16.028814135000001</v>
      </c>
      <c r="AU35" s="210">
        <v>16.614017531999998</v>
      </c>
      <c r="AV35" s="210">
        <v>18.28433755</v>
      </c>
      <c r="AW35" s="210">
        <v>18.139137252000001</v>
      </c>
      <c r="AX35" s="210">
        <v>17.708163320000001</v>
      </c>
      <c r="AY35" s="210">
        <v>19.43608</v>
      </c>
      <c r="AZ35" s="210">
        <v>21.394020000000001</v>
      </c>
      <c r="BA35" s="299">
        <v>24.702940000000002</v>
      </c>
      <c r="BB35" s="299">
        <v>25.205089999999998</v>
      </c>
      <c r="BC35" s="299">
        <v>24.883230000000001</v>
      </c>
      <c r="BD35" s="299">
        <v>24.616980000000002</v>
      </c>
      <c r="BE35" s="299">
        <v>24.03819</v>
      </c>
      <c r="BF35" s="299">
        <v>23.254529999999999</v>
      </c>
      <c r="BG35" s="299">
        <v>22.320360000000001</v>
      </c>
      <c r="BH35" s="299">
        <v>22.00685</v>
      </c>
      <c r="BI35" s="299">
        <v>21.83222</v>
      </c>
      <c r="BJ35" s="299">
        <v>20.89085</v>
      </c>
      <c r="BK35" s="299">
        <v>20.60378</v>
      </c>
      <c r="BL35" s="299">
        <v>20.700520000000001</v>
      </c>
      <c r="BM35" s="299">
        <v>20.757750000000001</v>
      </c>
      <c r="BN35" s="299">
        <v>20.243189999999998</v>
      </c>
      <c r="BO35" s="299">
        <v>19.857279999999999</v>
      </c>
      <c r="BP35" s="299">
        <v>19.797260000000001</v>
      </c>
      <c r="BQ35" s="299">
        <v>19.729340000000001</v>
      </c>
      <c r="BR35" s="299">
        <v>19.418379999999999</v>
      </c>
      <c r="BS35" s="299">
        <v>19.071300000000001</v>
      </c>
      <c r="BT35" s="299">
        <v>19.18102</v>
      </c>
      <c r="BU35" s="299">
        <v>19.38165</v>
      </c>
      <c r="BV35" s="299">
        <v>18.718229999999998</v>
      </c>
    </row>
    <row r="36" spans="1:74" ht="11.1" customHeight="1" x14ac:dyDescent="0.2">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6.9247100000000001</v>
      </c>
      <c r="AZ37" s="437">
        <v>7.5514010000000003</v>
      </c>
      <c r="BA37" s="438">
        <v>7.3825149999999997</v>
      </c>
      <c r="BB37" s="438">
        <v>6.9611999999999998</v>
      </c>
      <c r="BC37" s="438">
        <v>6.8731809999999998</v>
      </c>
      <c r="BD37" s="438">
        <v>7.2837670000000001</v>
      </c>
      <c r="BE37" s="438">
        <v>7.5431379999999999</v>
      </c>
      <c r="BF37" s="438">
        <v>7.6294750000000002</v>
      </c>
      <c r="BG37" s="438">
        <v>7.5721699999999998</v>
      </c>
      <c r="BH37" s="438">
        <v>7.312093</v>
      </c>
      <c r="BI37" s="438">
        <v>7.2768629999999996</v>
      </c>
      <c r="BJ37" s="438">
        <v>7.1181450000000002</v>
      </c>
      <c r="BK37" s="438">
        <v>6.8679899999999998</v>
      </c>
      <c r="BL37" s="438">
        <v>7.4912929999999998</v>
      </c>
      <c r="BM37" s="438">
        <v>7.3344779999999998</v>
      </c>
      <c r="BN37" s="438">
        <v>6.9277449999999998</v>
      </c>
      <c r="BO37" s="438">
        <v>6.8369270000000002</v>
      </c>
      <c r="BP37" s="438">
        <v>7.2697209999999997</v>
      </c>
      <c r="BQ37" s="438">
        <v>7.4907170000000001</v>
      </c>
      <c r="BR37" s="438">
        <v>7.571027</v>
      </c>
      <c r="BS37" s="438">
        <v>7.519501</v>
      </c>
      <c r="BT37" s="438">
        <v>7.2688280000000001</v>
      </c>
      <c r="BU37" s="438">
        <v>7.2507799999999998</v>
      </c>
      <c r="BV37" s="438">
        <v>7.0956630000000001</v>
      </c>
    </row>
    <row r="38" spans="1:74" ht="11.1" customHeight="1" x14ac:dyDescent="0.2">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10.95689</v>
      </c>
      <c r="AZ38" s="437">
        <v>12.07718</v>
      </c>
      <c r="BA38" s="438">
        <v>11.82948</v>
      </c>
      <c r="BB38" s="438">
        <v>11.507669999999999</v>
      </c>
      <c r="BC38" s="438">
        <v>11.4068</v>
      </c>
      <c r="BD38" s="438">
        <v>11.81766</v>
      </c>
      <c r="BE38" s="438">
        <v>11.89106</v>
      </c>
      <c r="BF38" s="438">
        <v>11.85866</v>
      </c>
      <c r="BG38" s="438">
        <v>11.985060000000001</v>
      </c>
      <c r="BH38" s="438">
        <v>11.809100000000001</v>
      </c>
      <c r="BI38" s="438">
        <v>11.584669999999999</v>
      </c>
      <c r="BJ38" s="438">
        <v>11.39927</v>
      </c>
      <c r="BK38" s="438">
        <v>11.15602</v>
      </c>
      <c r="BL38" s="438">
        <v>12.29482</v>
      </c>
      <c r="BM38" s="438">
        <v>11.86824</v>
      </c>
      <c r="BN38" s="438">
        <v>11.53952</v>
      </c>
      <c r="BO38" s="438">
        <v>11.43065</v>
      </c>
      <c r="BP38" s="438">
        <v>11.848190000000001</v>
      </c>
      <c r="BQ38" s="438">
        <v>11.90545</v>
      </c>
      <c r="BR38" s="438">
        <v>11.89812</v>
      </c>
      <c r="BS38" s="438">
        <v>12.005750000000001</v>
      </c>
      <c r="BT38" s="438">
        <v>11.83874</v>
      </c>
      <c r="BU38" s="438">
        <v>11.598750000000001</v>
      </c>
      <c r="BV38" s="438">
        <v>11.39343</v>
      </c>
    </row>
    <row r="39" spans="1:74" ht="11.1" customHeight="1" x14ac:dyDescent="0.2">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13.400119999999999</v>
      </c>
      <c r="AZ39" s="439">
        <v>14.212400000000001</v>
      </c>
      <c r="BA39" s="440">
        <v>14.0106</v>
      </c>
      <c r="BB39" s="440">
        <v>14.572620000000001</v>
      </c>
      <c r="BC39" s="440">
        <v>14.493259999999999</v>
      </c>
      <c r="BD39" s="440">
        <v>14.363</v>
      </c>
      <c r="BE39" s="440">
        <v>14.2768</v>
      </c>
      <c r="BF39" s="440">
        <v>14.41539</v>
      </c>
      <c r="BG39" s="440">
        <v>14.62571</v>
      </c>
      <c r="BH39" s="440">
        <v>14.42028</v>
      </c>
      <c r="BI39" s="440">
        <v>14.372019999999999</v>
      </c>
      <c r="BJ39" s="440">
        <v>13.91114</v>
      </c>
      <c r="BK39" s="440">
        <v>13.63219</v>
      </c>
      <c r="BL39" s="440">
        <v>14.36408</v>
      </c>
      <c r="BM39" s="440">
        <v>14.109159999999999</v>
      </c>
      <c r="BN39" s="440">
        <v>14.71515</v>
      </c>
      <c r="BO39" s="440">
        <v>14.50592</v>
      </c>
      <c r="BP39" s="440">
        <v>14.397869999999999</v>
      </c>
      <c r="BQ39" s="440">
        <v>14.30688</v>
      </c>
      <c r="BR39" s="440">
        <v>14.456239999999999</v>
      </c>
      <c r="BS39" s="440">
        <v>14.66869</v>
      </c>
      <c r="BT39" s="440">
        <v>14.39316</v>
      </c>
      <c r="BU39" s="440">
        <v>14.43881</v>
      </c>
      <c r="BV39" s="440">
        <v>13.959580000000001</v>
      </c>
    </row>
    <row r="40" spans="1:74" s="392" customFormat="1" ht="12" customHeight="1" x14ac:dyDescent="0.2">
      <c r="A40" s="391"/>
      <c r="B40" s="769" t="s">
        <v>832</v>
      </c>
      <c r="C40" s="740"/>
      <c r="D40" s="740"/>
      <c r="E40" s="740"/>
      <c r="F40" s="740"/>
      <c r="G40" s="740"/>
      <c r="H40" s="740"/>
      <c r="I40" s="740"/>
      <c r="J40" s="740"/>
      <c r="K40" s="740"/>
      <c r="L40" s="740"/>
      <c r="M40" s="740"/>
      <c r="N40" s="740"/>
      <c r="O40" s="740"/>
      <c r="P40" s="740"/>
      <c r="Q40" s="734"/>
      <c r="AY40" s="451"/>
      <c r="AZ40" s="451"/>
      <c r="BA40" s="451"/>
      <c r="BB40" s="451"/>
      <c r="BC40" s="451"/>
      <c r="BD40" s="581"/>
      <c r="BE40" s="581"/>
      <c r="BF40" s="581"/>
      <c r="BG40" s="451"/>
      <c r="BH40" s="451"/>
      <c r="BI40" s="451"/>
      <c r="BJ40" s="451"/>
    </row>
    <row r="41" spans="1:74" s="392" customFormat="1" ht="12" customHeight="1" x14ac:dyDescent="0.2">
      <c r="A41" s="391"/>
      <c r="B41" s="769" t="s">
        <v>833</v>
      </c>
      <c r="C41" s="740"/>
      <c r="D41" s="740"/>
      <c r="E41" s="740"/>
      <c r="F41" s="740"/>
      <c r="G41" s="740"/>
      <c r="H41" s="740"/>
      <c r="I41" s="740"/>
      <c r="J41" s="740"/>
      <c r="K41" s="740"/>
      <c r="L41" s="740"/>
      <c r="M41" s="740"/>
      <c r="N41" s="740"/>
      <c r="O41" s="740"/>
      <c r="P41" s="740"/>
      <c r="Q41" s="734"/>
      <c r="AY41" s="451"/>
      <c r="AZ41" s="451"/>
      <c r="BA41" s="451"/>
      <c r="BB41" s="451"/>
      <c r="BC41" s="451"/>
      <c r="BD41" s="581"/>
      <c r="BE41" s="581"/>
      <c r="BF41" s="581"/>
      <c r="BG41" s="451"/>
      <c r="BH41" s="451"/>
      <c r="BI41" s="451"/>
      <c r="BJ41" s="451"/>
    </row>
    <row r="42" spans="1:74" s="392" customFormat="1" ht="12" customHeight="1" x14ac:dyDescent="0.2">
      <c r="A42" s="391"/>
      <c r="B42" s="767" t="s">
        <v>987</v>
      </c>
      <c r="C42" s="740"/>
      <c r="D42" s="740"/>
      <c r="E42" s="740"/>
      <c r="F42" s="740"/>
      <c r="G42" s="740"/>
      <c r="H42" s="740"/>
      <c r="I42" s="740"/>
      <c r="J42" s="740"/>
      <c r="K42" s="740"/>
      <c r="L42" s="740"/>
      <c r="M42" s="740"/>
      <c r="N42" s="740"/>
      <c r="O42" s="740"/>
      <c r="P42" s="740"/>
      <c r="Q42" s="734"/>
      <c r="AY42" s="451"/>
      <c r="AZ42" s="451"/>
      <c r="BA42" s="451"/>
      <c r="BB42" s="451"/>
      <c r="BC42" s="451"/>
      <c r="BD42" s="581"/>
      <c r="BE42" s="581"/>
      <c r="BF42" s="581"/>
      <c r="BG42" s="451"/>
      <c r="BH42" s="451"/>
      <c r="BI42" s="451"/>
      <c r="BJ42" s="451"/>
    </row>
    <row r="43" spans="1:74" s="392" customFormat="1" ht="12" customHeight="1" x14ac:dyDescent="0.2">
      <c r="A43" s="391"/>
      <c r="B43" s="754" t="s">
        <v>808</v>
      </c>
      <c r="C43" s="755"/>
      <c r="D43" s="755"/>
      <c r="E43" s="755"/>
      <c r="F43" s="755"/>
      <c r="G43" s="755"/>
      <c r="H43" s="755"/>
      <c r="I43" s="755"/>
      <c r="J43" s="755"/>
      <c r="K43" s="755"/>
      <c r="L43" s="755"/>
      <c r="M43" s="755"/>
      <c r="N43" s="755"/>
      <c r="O43" s="755"/>
      <c r="P43" s="755"/>
      <c r="Q43" s="755"/>
      <c r="AY43" s="451"/>
      <c r="AZ43" s="451"/>
      <c r="BA43" s="451"/>
      <c r="BB43" s="451"/>
      <c r="BC43" s="451"/>
      <c r="BD43" s="581"/>
      <c r="BE43" s="581"/>
      <c r="BF43" s="581"/>
      <c r="BG43" s="451"/>
      <c r="BH43" s="451"/>
      <c r="BI43" s="451"/>
      <c r="BJ43" s="451"/>
    </row>
    <row r="44" spans="1:74" s="392" customFormat="1" ht="12" customHeight="1" x14ac:dyDescent="0.2">
      <c r="A44" s="391"/>
      <c r="B44" s="770" t="str">
        <f>"Notes: "&amp;"EIA completed modeling and analysis for this report on " &amp;Dates!D2&amp;"."</f>
        <v>Notes: EIA completed modeling and analysis for this report on Thursday March 3, 2022.</v>
      </c>
      <c r="C44" s="747"/>
      <c r="D44" s="747"/>
      <c r="E44" s="747"/>
      <c r="F44" s="747"/>
      <c r="G44" s="747"/>
      <c r="H44" s="747"/>
      <c r="I44" s="747"/>
      <c r="J44" s="747"/>
      <c r="K44" s="747"/>
      <c r="L44" s="747"/>
      <c r="M44" s="747"/>
      <c r="N44" s="747"/>
      <c r="O44" s="747"/>
      <c r="P44" s="747"/>
      <c r="Q44" s="747"/>
      <c r="AY44" s="451"/>
      <c r="AZ44" s="451"/>
      <c r="BA44" s="451"/>
      <c r="BB44" s="451"/>
      <c r="BC44" s="451"/>
      <c r="BD44" s="581"/>
      <c r="BE44" s="581"/>
      <c r="BF44" s="581"/>
      <c r="BG44" s="451"/>
      <c r="BH44" s="451"/>
      <c r="BI44" s="451"/>
      <c r="BJ44" s="451"/>
    </row>
    <row r="45" spans="1:74" s="392" customFormat="1" ht="12" customHeight="1" x14ac:dyDescent="0.2">
      <c r="A45" s="391"/>
      <c r="B45" s="748" t="s">
        <v>351</v>
      </c>
      <c r="C45" s="747"/>
      <c r="D45" s="747"/>
      <c r="E45" s="747"/>
      <c r="F45" s="747"/>
      <c r="G45" s="747"/>
      <c r="H45" s="747"/>
      <c r="I45" s="747"/>
      <c r="J45" s="747"/>
      <c r="K45" s="747"/>
      <c r="L45" s="747"/>
      <c r="M45" s="747"/>
      <c r="N45" s="747"/>
      <c r="O45" s="747"/>
      <c r="P45" s="747"/>
      <c r="Q45" s="747"/>
      <c r="AY45" s="451"/>
      <c r="AZ45" s="451"/>
      <c r="BA45" s="451"/>
      <c r="BB45" s="451"/>
      <c r="BC45" s="451"/>
      <c r="BD45" s="581"/>
      <c r="BE45" s="581"/>
      <c r="BF45" s="581"/>
      <c r="BG45" s="451"/>
      <c r="BH45" s="451"/>
      <c r="BI45" s="451"/>
      <c r="BJ45" s="451"/>
    </row>
    <row r="46" spans="1:74" s="392" customFormat="1" ht="12" customHeight="1" x14ac:dyDescent="0.2">
      <c r="A46" s="391"/>
      <c r="B46" s="768" t="s">
        <v>1363</v>
      </c>
      <c r="C46" s="755"/>
      <c r="D46" s="755"/>
      <c r="E46" s="755"/>
      <c r="F46" s="755"/>
      <c r="G46" s="755"/>
      <c r="H46" s="755"/>
      <c r="I46" s="755"/>
      <c r="J46" s="755"/>
      <c r="K46" s="755"/>
      <c r="L46" s="755"/>
      <c r="M46" s="755"/>
      <c r="N46" s="755"/>
      <c r="O46" s="755"/>
      <c r="P46" s="755"/>
      <c r="Q46" s="755"/>
      <c r="AY46" s="451"/>
      <c r="AZ46" s="451"/>
      <c r="BA46" s="451"/>
      <c r="BB46" s="451"/>
      <c r="BC46" s="451"/>
      <c r="BD46" s="581"/>
      <c r="BE46" s="581"/>
      <c r="BF46" s="581"/>
      <c r="BG46" s="451"/>
      <c r="BH46" s="451"/>
      <c r="BI46" s="451"/>
      <c r="BJ46" s="451"/>
    </row>
    <row r="47" spans="1:74" s="392" customFormat="1" ht="12" customHeight="1" x14ac:dyDescent="0.2">
      <c r="A47" s="391"/>
      <c r="B47" s="741" t="s">
        <v>834</v>
      </c>
      <c r="C47" s="740"/>
      <c r="D47" s="740"/>
      <c r="E47" s="740"/>
      <c r="F47" s="740"/>
      <c r="G47" s="740"/>
      <c r="H47" s="740"/>
      <c r="I47" s="740"/>
      <c r="J47" s="740"/>
      <c r="K47" s="740"/>
      <c r="L47" s="740"/>
      <c r="M47" s="740"/>
      <c r="N47" s="740"/>
      <c r="O47" s="740"/>
      <c r="P47" s="740"/>
      <c r="Q47" s="734"/>
      <c r="AY47" s="451"/>
      <c r="AZ47" s="451"/>
      <c r="BA47" s="451"/>
      <c r="BB47" s="451"/>
      <c r="BC47" s="451"/>
      <c r="BD47" s="581"/>
      <c r="BE47" s="581"/>
      <c r="BF47" s="581"/>
      <c r="BG47" s="451"/>
      <c r="BH47" s="451"/>
      <c r="BI47" s="451"/>
      <c r="BJ47" s="451"/>
    </row>
    <row r="48" spans="1:74" s="392" customFormat="1" ht="12" customHeight="1" x14ac:dyDescent="0.2">
      <c r="A48" s="391"/>
      <c r="B48" s="764" t="s">
        <v>835</v>
      </c>
      <c r="C48" s="734"/>
      <c r="D48" s="734"/>
      <c r="E48" s="734"/>
      <c r="F48" s="734"/>
      <c r="G48" s="734"/>
      <c r="H48" s="734"/>
      <c r="I48" s="734"/>
      <c r="J48" s="734"/>
      <c r="K48" s="734"/>
      <c r="L48" s="734"/>
      <c r="M48" s="734"/>
      <c r="N48" s="734"/>
      <c r="O48" s="734"/>
      <c r="P48" s="734"/>
      <c r="Q48" s="734"/>
      <c r="AY48" s="451"/>
      <c r="AZ48" s="451"/>
      <c r="BA48" s="451"/>
      <c r="BB48" s="451"/>
      <c r="BC48" s="451"/>
      <c r="BD48" s="581"/>
      <c r="BE48" s="581"/>
      <c r="BF48" s="581"/>
      <c r="BG48" s="451"/>
      <c r="BH48" s="451"/>
      <c r="BI48" s="451"/>
      <c r="BJ48" s="451"/>
    </row>
    <row r="49" spans="1:74" s="392" customFormat="1" ht="12" customHeight="1" x14ac:dyDescent="0.2">
      <c r="A49" s="391"/>
      <c r="B49" s="766" t="s">
        <v>675</v>
      </c>
      <c r="C49" s="734"/>
      <c r="D49" s="734"/>
      <c r="E49" s="734"/>
      <c r="F49" s="734"/>
      <c r="G49" s="734"/>
      <c r="H49" s="734"/>
      <c r="I49" s="734"/>
      <c r="J49" s="734"/>
      <c r="K49" s="734"/>
      <c r="L49" s="734"/>
      <c r="M49" s="734"/>
      <c r="N49" s="734"/>
      <c r="O49" s="734"/>
      <c r="P49" s="734"/>
      <c r="Q49" s="734"/>
      <c r="AY49" s="451"/>
      <c r="AZ49" s="451"/>
      <c r="BA49" s="451"/>
      <c r="BB49" s="451"/>
      <c r="BC49" s="451"/>
      <c r="BD49" s="581"/>
      <c r="BE49" s="581"/>
      <c r="BF49" s="581"/>
      <c r="BG49" s="451"/>
      <c r="BH49" s="451"/>
      <c r="BI49" s="451"/>
      <c r="BJ49" s="451"/>
    </row>
    <row r="50" spans="1:74" s="392" customFormat="1" ht="12" customHeight="1" x14ac:dyDescent="0.2">
      <c r="A50" s="391"/>
      <c r="B50" s="743" t="s">
        <v>831</v>
      </c>
      <c r="C50" s="744"/>
      <c r="D50" s="744"/>
      <c r="E50" s="744"/>
      <c r="F50" s="744"/>
      <c r="G50" s="744"/>
      <c r="H50" s="744"/>
      <c r="I50" s="744"/>
      <c r="J50" s="744"/>
      <c r="K50" s="744"/>
      <c r="L50" s="744"/>
      <c r="M50" s="744"/>
      <c r="N50" s="744"/>
      <c r="O50" s="744"/>
      <c r="P50" s="744"/>
      <c r="Q50" s="734"/>
      <c r="AY50" s="451"/>
      <c r="AZ50" s="451"/>
      <c r="BA50" s="451"/>
      <c r="BB50" s="451"/>
      <c r="BC50" s="451"/>
      <c r="BD50" s="581"/>
      <c r="BE50" s="581"/>
      <c r="BF50" s="581"/>
      <c r="BG50" s="451"/>
      <c r="BH50" s="451"/>
      <c r="BI50" s="451"/>
      <c r="BJ50" s="451"/>
    </row>
    <row r="51" spans="1:74" s="394" customFormat="1" ht="12" customHeight="1" x14ac:dyDescent="0.2">
      <c r="A51" s="393"/>
      <c r="B51" s="763" t="s">
        <v>1361</v>
      </c>
      <c r="C51" s="734"/>
      <c r="D51" s="734"/>
      <c r="E51" s="734"/>
      <c r="F51" s="734"/>
      <c r="G51" s="734"/>
      <c r="H51" s="734"/>
      <c r="I51" s="734"/>
      <c r="J51" s="734"/>
      <c r="K51" s="734"/>
      <c r="L51" s="734"/>
      <c r="M51" s="734"/>
      <c r="N51" s="734"/>
      <c r="O51" s="734"/>
      <c r="P51" s="734"/>
      <c r="Q51" s="734"/>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59" customWidth="1"/>
    <col min="2" max="2" width="30.14062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x14ac:dyDescent="0.2">
      <c r="A1" s="758" t="s">
        <v>792</v>
      </c>
      <c r="B1" s="773" t="s">
        <v>1339</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row>
    <row r="2" spans="1:74" ht="12.75" x14ac:dyDescent="0.2">
      <c r="A2" s="759"/>
      <c r="B2" s="486" t="str">
        <f>"U.S. Energy Information Administration  |  Short-Term Energy Outlook  - "&amp;Dates!D1</f>
        <v>U.S. Energy Information Administration  |  Short-Term Energy Outlook  - March 2022</v>
      </c>
      <c r="C2" s="489"/>
      <c r="D2" s="489"/>
      <c r="E2" s="489"/>
      <c r="F2" s="489"/>
      <c r="G2" s="489"/>
      <c r="H2" s="489"/>
      <c r="I2" s="489"/>
      <c r="J2" s="706"/>
    </row>
    <row r="3" spans="1:74" s="12" customFormat="1" ht="12.75" x14ac:dyDescent="0.2">
      <c r="A3" s="14"/>
      <c r="B3" s="70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B5" s="246" t="s">
        <v>1383</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294</v>
      </c>
      <c r="B6" s="170" t="s">
        <v>243</v>
      </c>
      <c r="C6" s="244">
        <v>28.559159031</v>
      </c>
      <c r="D6" s="244">
        <v>29.022310662999999</v>
      </c>
      <c r="E6" s="244">
        <v>29.298575307</v>
      </c>
      <c r="F6" s="244">
        <v>29.167350643999999</v>
      </c>
      <c r="G6" s="244">
        <v>28.982241373000001</v>
      </c>
      <c r="H6" s="244">
        <v>29.289624290999999</v>
      </c>
      <c r="I6" s="244">
        <v>30.045262672</v>
      </c>
      <c r="J6" s="244">
        <v>30.796535681000002</v>
      </c>
      <c r="K6" s="244">
        <v>30.133887334000001</v>
      </c>
      <c r="L6" s="244">
        <v>30.776360653000001</v>
      </c>
      <c r="M6" s="244">
        <v>31.26332601</v>
      </c>
      <c r="N6" s="244">
        <v>31.362427079</v>
      </c>
      <c r="O6" s="244">
        <v>30.697686889</v>
      </c>
      <c r="P6" s="244">
        <v>30.691202119</v>
      </c>
      <c r="Q6" s="244">
        <v>30.988307710000001</v>
      </c>
      <c r="R6" s="244">
        <v>31.340229150999999</v>
      </c>
      <c r="S6" s="244">
        <v>31.042490237999999</v>
      </c>
      <c r="T6" s="244">
        <v>31.004368718999999</v>
      </c>
      <c r="U6" s="244">
        <v>30.958023869000002</v>
      </c>
      <c r="V6" s="244">
        <v>31.497353881999999</v>
      </c>
      <c r="W6" s="244">
        <v>31.5995545</v>
      </c>
      <c r="X6" s="244">
        <v>32.053877149999998</v>
      </c>
      <c r="Y6" s="244">
        <v>32.882157755999998</v>
      </c>
      <c r="Z6" s="244">
        <v>33.062882273</v>
      </c>
      <c r="AA6" s="244">
        <v>32.966618222000001</v>
      </c>
      <c r="AB6" s="244">
        <v>32.833531505000003</v>
      </c>
      <c r="AC6" s="244">
        <v>32.789085071000002</v>
      </c>
      <c r="AD6" s="244">
        <v>30.457992411999999</v>
      </c>
      <c r="AE6" s="244">
        <v>27.6620457</v>
      </c>
      <c r="AF6" s="244">
        <v>29.197801888000001</v>
      </c>
      <c r="AG6" s="244">
        <v>30.151856909999999</v>
      </c>
      <c r="AH6" s="244">
        <v>29.499105543999999</v>
      </c>
      <c r="AI6" s="244">
        <v>29.644035361</v>
      </c>
      <c r="AJ6" s="244">
        <v>29.660044194000001</v>
      </c>
      <c r="AK6" s="244">
        <v>30.86807756</v>
      </c>
      <c r="AL6" s="244">
        <v>30.910757504999999</v>
      </c>
      <c r="AM6" s="244">
        <v>30.952863342000001</v>
      </c>
      <c r="AN6" s="244">
        <v>28.109177741</v>
      </c>
      <c r="AO6" s="244">
        <v>30.956317110000001</v>
      </c>
      <c r="AP6" s="244">
        <v>30.670236228</v>
      </c>
      <c r="AQ6" s="244">
        <v>30.829052597</v>
      </c>
      <c r="AR6" s="244">
        <v>30.716238259000001</v>
      </c>
      <c r="AS6" s="244">
        <v>31.387389723999998</v>
      </c>
      <c r="AT6" s="244">
        <v>31.224047068000001</v>
      </c>
      <c r="AU6" s="244">
        <v>30.572727441000001</v>
      </c>
      <c r="AV6" s="244">
        <v>32.036251462000003</v>
      </c>
      <c r="AW6" s="244">
        <v>32.359576101999998</v>
      </c>
      <c r="AX6" s="244">
        <v>32.371199322999999</v>
      </c>
      <c r="AY6" s="244">
        <v>32.287961367999998</v>
      </c>
      <c r="AZ6" s="244">
        <v>32.207610004000003</v>
      </c>
      <c r="BA6" s="368">
        <v>32.296860045999999</v>
      </c>
      <c r="BB6" s="368">
        <v>32.592497797999997</v>
      </c>
      <c r="BC6" s="368">
        <v>32.593758866000002</v>
      </c>
      <c r="BD6" s="368">
        <v>32.752601480999999</v>
      </c>
      <c r="BE6" s="368">
        <v>32.798702247999998</v>
      </c>
      <c r="BF6" s="368">
        <v>33.077724308999997</v>
      </c>
      <c r="BG6" s="368">
        <v>33.041985111000002</v>
      </c>
      <c r="BH6" s="368">
        <v>33.379154237000002</v>
      </c>
      <c r="BI6" s="368">
        <v>33.878348926999998</v>
      </c>
      <c r="BJ6" s="368">
        <v>33.947197742</v>
      </c>
      <c r="BK6" s="368">
        <v>34.070942109000001</v>
      </c>
      <c r="BL6" s="368">
        <v>34.130632317</v>
      </c>
      <c r="BM6" s="368">
        <v>34.178543920000003</v>
      </c>
      <c r="BN6" s="368">
        <v>34.384871105000002</v>
      </c>
      <c r="BO6" s="368">
        <v>34.369098524000002</v>
      </c>
      <c r="BP6" s="368">
        <v>34.352531587000001</v>
      </c>
      <c r="BQ6" s="368">
        <v>34.383062821999999</v>
      </c>
      <c r="BR6" s="368">
        <v>34.555602503000003</v>
      </c>
      <c r="BS6" s="368">
        <v>34.364892855000001</v>
      </c>
      <c r="BT6" s="368">
        <v>34.655115948000002</v>
      </c>
      <c r="BU6" s="368">
        <v>34.966756422000003</v>
      </c>
      <c r="BV6" s="368">
        <v>34.911026804999999</v>
      </c>
    </row>
    <row r="7" spans="1:74" ht="11.1" customHeight="1" x14ac:dyDescent="0.2">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20.501295419000002</v>
      </c>
      <c r="AB7" s="244">
        <v>20.165836896999998</v>
      </c>
      <c r="AC7" s="244">
        <v>20.307890258</v>
      </c>
      <c r="AD7" s="244">
        <v>18.476443332999999</v>
      </c>
      <c r="AE7" s="244">
        <v>16.244517515999998</v>
      </c>
      <c r="AF7" s="244">
        <v>17.629517666999998</v>
      </c>
      <c r="AG7" s="244">
        <v>18.490621935</v>
      </c>
      <c r="AH7" s="244">
        <v>18.050619419</v>
      </c>
      <c r="AI7" s="244">
        <v>18.341911667000002</v>
      </c>
      <c r="AJ7" s="244">
        <v>17.883735065</v>
      </c>
      <c r="AK7" s="244">
        <v>18.672963299999999</v>
      </c>
      <c r="AL7" s="244">
        <v>18.316612644999999</v>
      </c>
      <c r="AM7" s="244">
        <v>18.399102676999998</v>
      </c>
      <c r="AN7" s="244">
        <v>15.864344714</v>
      </c>
      <c r="AO7" s="244">
        <v>18.415308065000001</v>
      </c>
      <c r="AP7" s="244">
        <v>18.900270432999999</v>
      </c>
      <c r="AQ7" s="244">
        <v>19.188214290000001</v>
      </c>
      <c r="AR7" s="244">
        <v>19.065178166999999</v>
      </c>
      <c r="AS7" s="244">
        <v>19.125231742</v>
      </c>
      <c r="AT7" s="244">
        <v>19.085599194</v>
      </c>
      <c r="AU7" s="244">
        <v>18.609448232999998</v>
      </c>
      <c r="AV7" s="244">
        <v>19.671673968</v>
      </c>
      <c r="AW7" s="244">
        <v>20.031704832999999</v>
      </c>
      <c r="AX7" s="244">
        <v>19.886096290000001</v>
      </c>
      <c r="AY7" s="244">
        <v>19.688428351999999</v>
      </c>
      <c r="AZ7" s="244">
        <v>19.552256802999999</v>
      </c>
      <c r="BA7" s="368">
        <v>19.733208900000001</v>
      </c>
      <c r="BB7" s="368">
        <v>19.976649099999999</v>
      </c>
      <c r="BC7" s="368">
        <v>20.092424099999999</v>
      </c>
      <c r="BD7" s="368">
        <v>20.240296099999998</v>
      </c>
      <c r="BE7" s="368">
        <v>20.348300099999999</v>
      </c>
      <c r="BF7" s="368">
        <v>20.649173300000001</v>
      </c>
      <c r="BG7" s="368">
        <v>20.708508200000001</v>
      </c>
      <c r="BH7" s="368">
        <v>20.764361900000001</v>
      </c>
      <c r="BI7" s="368">
        <v>21.183281699999998</v>
      </c>
      <c r="BJ7" s="368">
        <v>21.2466878</v>
      </c>
      <c r="BK7" s="368">
        <v>21.169772699999999</v>
      </c>
      <c r="BL7" s="368">
        <v>21.2161574</v>
      </c>
      <c r="BM7" s="368">
        <v>21.2929812</v>
      </c>
      <c r="BN7" s="368">
        <v>21.4750084</v>
      </c>
      <c r="BO7" s="368">
        <v>21.579072799999999</v>
      </c>
      <c r="BP7" s="368">
        <v>21.5400411</v>
      </c>
      <c r="BQ7" s="368">
        <v>21.5758203</v>
      </c>
      <c r="BR7" s="368">
        <v>21.836993799999998</v>
      </c>
      <c r="BS7" s="368">
        <v>21.737637800000002</v>
      </c>
      <c r="BT7" s="368">
        <v>21.769967999999999</v>
      </c>
      <c r="BU7" s="368">
        <v>22.081556899999999</v>
      </c>
      <c r="BV7" s="368">
        <v>22.077021999999999</v>
      </c>
    </row>
    <row r="8" spans="1:74" ht="11.1" customHeight="1" x14ac:dyDescent="0.2">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5.7545697707999999</v>
      </c>
      <c r="AX8" s="244">
        <v>5.8113504847000002</v>
      </c>
      <c r="AY8" s="244">
        <v>5.8994994388000004</v>
      </c>
      <c r="AZ8" s="244">
        <v>5.8741153553999998</v>
      </c>
      <c r="BA8" s="368">
        <v>5.8309246126999996</v>
      </c>
      <c r="BB8" s="368">
        <v>5.8453668231</v>
      </c>
      <c r="BC8" s="368">
        <v>5.8158974791000002</v>
      </c>
      <c r="BD8" s="368">
        <v>5.8336274315000001</v>
      </c>
      <c r="BE8" s="368">
        <v>5.8165126575999997</v>
      </c>
      <c r="BF8" s="368">
        <v>5.8471761096000003</v>
      </c>
      <c r="BG8" s="368">
        <v>5.8797676861000001</v>
      </c>
      <c r="BH8" s="368">
        <v>5.8717291546999997</v>
      </c>
      <c r="BI8" s="368">
        <v>5.8827050183000003</v>
      </c>
      <c r="BJ8" s="368">
        <v>5.8390154706999997</v>
      </c>
      <c r="BK8" s="368">
        <v>5.9465695149000002</v>
      </c>
      <c r="BL8" s="368">
        <v>5.9205669892000001</v>
      </c>
      <c r="BM8" s="368">
        <v>5.8759922419999997</v>
      </c>
      <c r="BN8" s="368">
        <v>5.8902810370000003</v>
      </c>
      <c r="BO8" s="368">
        <v>5.8597845792000003</v>
      </c>
      <c r="BP8" s="368">
        <v>5.8766329034</v>
      </c>
      <c r="BQ8" s="368">
        <v>5.8586802875000004</v>
      </c>
      <c r="BR8" s="368">
        <v>5.8883787975999997</v>
      </c>
      <c r="BS8" s="368">
        <v>5.9199950317000001</v>
      </c>
      <c r="BT8" s="368">
        <v>5.9108874990000002</v>
      </c>
      <c r="BU8" s="368">
        <v>5.9209360430000002</v>
      </c>
      <c r="BV8" s="368">
        <v>5.8768514981999997</v>
      </c>
    </row>
    <row r="9" spans="1:74" ht="11.1" customHeight="1" x14ac:dyDescent="0.2">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1.9295303165</v>
      </c>
      <c r="AY9" s="244">
        <v>1.9293404540000001</v>
      </c>
      <c r="AZ9" s="244">
        <v>1.9592288891</v>
      </c>
      <c r="BA9" s="368">
        <v>1.9457449815000001</v>
      </c>
      <c r="BB9" s="368">
        <v>1.9326650737</v>
      </c>
      <c r="BC9" s="368">
        <v>1.9336674017</v>
      </c>
      <c r="BD9" s="368">
        <v>1.9187738488999999</v>
      </c>
      <c r="BE9" s="368">
        <v>1.906032261</v>
      </c>
      <c r="BF9" s="368">
        <v>1.8933763619999999</v>
      </c>
      <c r="BG9" s="368">
        <v>1.8820852303</v>
      </c>
      <c r="BH9" s="368">
        <v>1.8683411084999999</v>
      </c>
      <c r="BI9" s="368">
        <v>1.856219463</v>
      </c>
      <c r="BJ9" s="368">
        <v>1.8441736589</v>
      </c>
      <c r="BK9" s="368">
        <v>1.9140911429</v>
      </c>
      <c r="BL9" s="368">
        <v>1.9017982416999999</v>
      </c>
      <c r="BM9" s="368">
        <v>1.8888900271</v>
      </c>
      <c r="BN9" s="368">
        <v>1.8762535855</v>
      </c>
      <c r="BO9" s="368">
        <v>1.8638175735</v>
      </c>
      <c r="BP9" s="368">
        <v>1.8517162163000001</v>
      </c>
      <c r="BQ9" s="368">
        <v>1.8393684910000001</v>
      </c>
      <c r="BR9" s="368">
        <v>1.8271780422999999</v>
      </c>
      <c r="BS9" s="368">
        <v>1.8151788098999999</v>
      </c>
      <c r="BT9" s="368">
        <v>1.8029790019</v>
      </c>
      <c r="BU9" s="368">
        <v>1.7913032461</v>
      </c>
      <c r="BV9" s="368">
        <v>1.7797803678999999</v>
      </c>
    </row>
    <row r="10" spans="1:74" ht="11.1" customHeight="1" x14ac:dyDescent="0.2">
      <c r="A10" s="159" t="s">
        <v>293</v>
      </c>
      <c r="B10" s="170" t="s">
        <v>268</v>
      </c>
      <c r="C10" s="244">
        <v>4.7852006346999998</v>
      </c>
      <c r="D10" s="244">
        <v>4.6799672197</v>
      </c>
      <c r="E10" s="244">
        <v>4.5744388775000004</v>
      </c>
      <c r="F10" s="244">
        <v>4.6750246771999997</v>
      </c>
      <c r="G10" s="244">
        <v>4.3423222016</v>
      </c>
      <c r="H10" s="244">
        <v>4.5036469907000001</v>
      </c>
      <c r="I10" s="244">
        <v>4.6523402103000002</v>
      </c>
      <c r="J10" s="244">
        <v>4.4624679614999998</v>
      </c>
      <c r="K10" s="244">
        <v>4.2417100342999996</v>
      </c>
      <c r="L10" s="244">
        <v>4.6744442241000002</v>
      </c>
      <c r="M10" s="244">
        <v>4.7049040434</v>
      </c>
      <c r="N10" s="244">
        <v>4.7174098753999996</v>
      </c>
      <c r="O10" s="244">
        <v>4.6255728112999996</v>
      </c>
      <c r="P10" s="244">
        <v>4.6629045761999999</v>
      </c>
      <c r="Q10" s="244">
        <v>4.6247932455000003</v>
      </c>
      <c r="R10" s="244">
        <v>4.5989864179</v>
      </c>
      <c r="S10" s="244">
        <v>4.4180275795000004</v>
      </c>
      <c r="T10" s="244">
        <v>4.2055093191999999</v>
      </c>
      <c r="U10" s="244">
        <v>4.5518357913000003</v>
      </c>
      <c r="V10" s="244">
        <v>4.3941410625000001</v>
      </c>
      <c r="W10" s="244">
        <v>4.4457037666000003</v>
      </c>
      <c r="X10" s="244">
        <v>4.6372073949999999</v>
      </c>
      <c r="Y10" s="244">
        <v>4.8884960223</v>
      </c>
      <c r="Z10" s="244">
        <v>4.9351506797000004</v>
      </c>
      <c r="AA10" s="244">
        <v>4.9026339022999998</v>
      </c>
      <c r="AB10" s="244">
        <v>4.9859057088999998</v>
      </c>
      <c r="AC10" s="244">
        <v>4.8729059127000003</v>
      </c>
      <c r="AD10" s="244">
        <v>5.0194601790000002</v>
      </c>
      <c r="AE10" s="244">
        <v>4.7950392837000004</v>
      </c>
      <c r="AF10" s="244">
        <v>4.6926953212000004</v>
      </c>
      <c r="AG10" s="244">
        <v>4.8377460742</v>
      </c>
      <c r="AH10" s="244">
        <v>4.6912972243000004</v>
      </c>
      <c r="AI10" s="244">
        <v>4.4115347947999997</v>
      </c>
      <c r="AJ10" s="244">
        <v>4.6337202296999997</v>
      </c>
      <c r="AK10" s="244">
        <v>4.7239253596999999</v>
      </c>
      <c r="AL10" s="244">
        <v>4.95475596</v>
      </c>
      <c r="AM10" s="244">
        <v>4.9324902650000002</v>
      </c>
      <c r="AN10" s="244">
        <v>4.8035626269999998</v>
      </c>
      <c r="AO10" s="244">
        <v>4.9710386455000002</v>
      </c>
      <c r="AP10" s="244">
        <v>4.5789953949999997</v>
      </c>
      <c r="AQ10" s="244">
        <v>4.3592679062000004</v>
      </c>
      <c r="AR10" s="244">
        <v>4.1862896923999999</v>
      </c>
      <c r="AS10" s="244">
        <v>4.6799875824999999</v>
      </c>
      <c r="AT10" s="244">
        <v>4.8085207288999996</v>
      </c>
      <c r="AU10" s="244">
        <v>4.7249520627999999</v>
      </c>
      <c r="AV10" s="244">
        <v>4.7491503491999998</v>
      </c>
      <c r="AW10" s="244">
        <v>4.6415441234000001</v>
      </c>
      <c r="AX10" s="244">
        <v>4.7442222314000002</v>
      </c>
      <c r="AY10" s="244">
        <v>4.7706931226</v>
      </c>
      <c r="AZ10" s="244">
        <v>4.8220089558000003</v>
      </c>
      <c r="BA10" s="368">
        <v>4.7869815513000002</v>
      </c>
      <c r="BB10" s="368">
        <v>4.8378168011999998</v>
      </c>
      <c r="BC10" s="368">
        <v>4.7517698848999999</v>
      </c>
      <c r="BD10" s="368">
        <v>4.7599041006</v>
      </c>
      <c r="BE10" s="368">
        <v>4.7278572296999997</v>
      </c>
      <c r="BF10" s="368">
        <v>4.6879985376000004</v>
      </c>
      <c r="BG10" s="368">
        <v>4.5716239945000003</v>
      </c>
      <c r="BH10" s="368">
        <v>4.8747220738000001</v>
      </c>
      <c r="BI10" s="368">
        <v>4.9561427459000003</v>
      </c>
      <c r="BJ10" s="368">
        <v>5.0173208120000004</v>
      </c>
      <c r="BK10" s="368">
        <v>5.0405087512</v>
      </c>
      <c r="BL10" s="368">
        <v>5.0921096856999997</v>
      </c>
      <c r="BM10" s="368">
        <v>5.1206804512000001</v>
      </c>
      <c r="BN10" s="368">
        <v>5.1433280829000001</v>
      </c>
      <c r="BO10" s="368">
        <v>5.0664235711999996</v>
      </c>
      <c r="BP10" s="368">
        <v>5.0841413676</v>
      </c>
      <c r="BQ10" s="368">
        <v>5.1091937431999996</v>
      </c>
      <c r="BR10" s="368">
        <v>5.0030518626999996</v>
      </c>
      <c r="BS10" s="368">
        <v>4.8920812133</v>
      </c>
      <c r="BT10" s="368">
        <v>5.1712814468000001</v>
      </c>
      <c r="BU10" s="368">
        <v>5.1729602328000004</v>
      </c>
      <c r="BV10" s="368">
        <v>5.1773729389999996</v>
      </c>
    </row>
    <row r="11" spans="1:74" ht="11.1" customHeight="1" x14ac:dyDescent="0.2">
      <c r="A11" s="159" t="s">
        <v>300</v>
      </c>
      <c r="B11" s="170" t="s">
        <v>269</v>
      </c>
      <c r="C11" s="244">
        <v>70.161569705000005</v>
      </c>
      <c r="D11" s="244">
        <v>70.012424498000001</v>
      </c>
      <c r="E11" s="244">
        <v>70.057879240999995</v>
      </c>
      <c r="F11" s="244">
        <v>70.351598535999997</v>
      </c>
      <c r="G11" s="244">
        <v>70.528096759999997</v>
      </c>
      <c r="H11" s="244">
        <v>70.937163190000007</v>
      </c>
      <c r="I11" s="244">
        <v>70.977668008999999</v>
      </c>
      <c r="J11" s="244">
        <v>70.765205170000002</v>
      </c>
      <c r="K11" s="244">
        <v>71.144916585000004</v>
      </c>
      <c r="L11" s="244">
        <v>71.405041503999996</v>
      </c>
      <c r="M11" s="244">
        <v>71.011644778000004</v>
      </c>
      <c r="N11" s="244">
        <v>70.276481817000004</v>
      </c>
      <c r="O11" s="244">
        <v>69.334616476999997</v>
      </c>
      <c r="P11" s="244">
        <v>69.113888908999996</v>
      </c>
      <c r="Q11" s="244">
        <v>68.856923889000001</v>
      </c>
      <c r="R11" s="244">
        <v>68.773400559999999</v>
      </c>
      <c r="S11" s="244">
        <v>68.868199434999994</v>
      </c>
      <c r="T11" s="244">
        <v>69.348488531000001</v>
      </c>
      <c r="U11" s="244">
        <v>68.888696749000005</v>
      </c>
      <c r="V11" s="244">
        <v>69.454670858</v>
      </c>
      <c r="W11" s="244">
        <v>67.515920761000004</v>
      </c>
      <c r="X11" s="244">
        <v>68.929761608000007</v>
      </c>
      <c r="Y11" s="244">
        <v>68.798576143999995</v>
      </c>
      <c r="Z11" s="244">
        <v>68.281460879999997</v>
      </c>
      <c r="AA11" s="244">
        <v>68.089888955000006</v>
      </c>
      <c r="AB11" s="244">
        <v>67.119302394000002</v>
      </c>
      <c r="AC11" s="244">
        <v>67.447523408999999</v>
      </c>
      <c r="AD11" s="244">
        <v>69.177229409999995</v>
      </c>
      <c r="AE11" s="244">
        <v>60.495736753999999</v>
      </c>
      <c r="AF11" s="244">
        <v>59.073602825000002</v>
      </c>
      <c r="AG11" s="244">
        <v>59.895600835000003</v>
      </c>
      <c r="AH11" s="244">
        <v>61.525086721999998</v>
      </c>
      <c r="AI11" s="244">
        <v>61.435150208000003</v>
      </c>
      <c r="AJ11" s="244">
        <v>61.702413194999998</v>
      </c>
      <c r="AK11" s="244">
        <v>62.129629936000001</v>
      </c>
      <c r="AL11" s="244">
        <v>61.999315011999997</v>
      </c>
      <c r="AM11" s="244">
        <v>62.750395517000001</v>
      </c>
      <c r="AN11" s="244">
        <v>62.139226329000003</v>
      </c>
      <c r="AO11" s="244">
        <v>62.593134902000003</v>
      </c>
      <c r="AP11" s="244">
        <v>63.159435045999999</v>
      </c>
      <c r="AQ11" s="244">
        <v>63.984864219999999</v>
      </c>
      <c r="AR11" s="244">
        <v>64.580979373999995</v>
      </c>
      <c r="AS11" s="244">
        <v>65.514493060000007</v>
      </c>
      <c r="AT11" s="244">
        <v>65.129264887000005</v>
      </c>
      <c r="AU11" s="244">
        <v>65.936387831999994</v>
      </c>
      <c r="AV11" s="244">
        <v>65.902109738999997</v>
      </c>
      <c r="AW11" s="244">
        <v>66.185168415000007</v>
      </c>
      <c r="AX11" s="244">
        <v>66.037735295999994</v>
      </c>
      <c r="AY11" s="244">
        <v>66.766918743000005</v>
      </c>
      <c r="AZ11" s="244">
        <v>67.555072025000001</v>
      </c>
      <c r="BA11" s="368">
        <v>67.749658772999993</v>
      </c>
      <c r="BB11" s="368">
        <v>67.831149201000002</v>
      </c>
      <c r="BC11" s="368">
        <v>68.133749692999999</v>
      </c>
      <c r="BD11" s="368">
        <v>68.105228570999998</v>
      </c>
      <c r="BE11" s="368">
        <v>68.568112713999994</v>
      </c>
      <c r="BF11" s="368">
        <v>68.647720950999997</v>
      </c>
      <c r="BG11" s="368">
        <v>68.708235040999995</v>
      </c>
      <c r="BH11" s="368">
        <v>68.439729693000004</v>
      </c>
      <c r="BI11" s="368">
        <v>68.352237380000005</v>
      </c>
      <c r="BJ11" s="368">
        <v>68.198595952999995</v>
      </c>
      <c r="BK11" s="368">
        <v>68.110091499000006</v>
      </c>
      <c r="BL11" s="368">
        <v>68.078522703000004</v>
      </c>
      <c r="BM11" s="368">
        <v>68.026956937999998</v>
      </c>
      <c r="BN11" s="368">
        <v>68.357622047999996</v>
      </c>
      <c r="BO11" s="368">
        <v>68.636953040999998</v>
      </c>
      <c r="BP11" s="368">
        <v>68.884664705000006</v>
      </c>
      <c r="BQ11" s="368">
        <v>68.906814521000001</v>
      </c>
      <c r="BR11" s="368">
        <v>68.842334801000007</v>
      </c>
      <c r="BS11" s="368">
        <v>68.983844520000005</v>
      </c>
      <c r="BT11" s="368">
        <v>68.677205134999994</v>
      </c>
      <c r="BU11" s="368">
        <v>68.502350092</v>
      </c>
      <c r="BV11" s="368">
        <v>68.323965928000007</v>
      </c>
    </row>
    <row r="12" spans="1:74" ht="11.1" customHeight="1" x14ac:dyDescent="0.2">
      <c r="A12" s="159" t="s">
        <v>295</v>
      </c>
      <c r="B12" s="170" t="s">
        <v>876</v>
      </c>
      <c r="C12" s="244">
        <v>37.061125353000001</v>
      </c>
      <c r="D12" s="244">
        <v>36.966165336000003</v>
      </c>
      <c r="E12" s="244">
        <v>36.797285242999997</v>
      </c>
      <c r="F12" s="244">
        <v>36.761690999999999</v>
      </c>
      <c r="G12" s="244">
        <v>36.643128347999998</v>
      </c>
      <c r="H12" s="244">
        <v>36.643881350000001</v>
      </c>
      <c r="I12" s="244">
        <v>36.690222976999998</v>
      </c>
      <c r="J12" s="244">
        <v>36.933116933999997</v>
      </c>
      <c r="K12" s="244">
        <v>37.066265352000002</v>
      </c>
      <c r="L12" s="244">
        <v>37.235981889999998</v>
      </c>
      <c r="M12" s="244">
        <v>36.991636358999997</v>
      </c>
      <c r="N12" s="244">
        <v>36.217964352000003</v>
      </c>
      <c r="O12" s="244">
        <v>35.637610487000003</v>
      </c>
      <c r="P12" s="244">
        <v>35.582177100999999</v>
      </c>
      <c r="Q12" s="244">
        <v>35.116177139999998</v>
      </c>
      <c r="R12" s="244">
        <v>35.174581504000002</v>
      </c>
      <c r="S12" s="244">
        <v>34.846140536</v>
      </c>
      <c r="T12" s="244">
        <v>34.931660727000001</v>
      </c>
      <c r="U12" s="244">
        <v>34.513918799000002</v>
      </c>
      <c r="V12" s="244">
        <v>34.717573160000001</v>
      </c>
      <c r="W12" s="244">
        <v>32.958558426000003</v>
      </c>
      <c r="X12" s="244">
        <v>34.401565783000002</v>
      </c>
      <c r="Y12" s="244">
        <v>34.295515207000001</v>
      </c>
      <c r="Z12" s="244">
        <v>34.232991894000001</v>
      </c>
      <c r="AA12" s="244">
        <v>33.944331175000002</v>
      </c>
      <c r="AB12" s="244">
        <v>33.229412322000002</v>
      </c>
      <c r="AC12" s="244">
        <v>33.438591027000001</v>
      </c>
      <c r="AD12" s="244">
        <v>35.496158651000002</v>
      </c>
      <c r="AE12" s="244">
        <v>29.378981158999999</v>
      </c>
      <c r="AF12" s="244">
        <v>27.423176156</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33.119259825999997</v>
      </c>
      <c r="AX12" s="244">
        <v>33.341491912999999</v>
      </c>
      <c r="AY12" s="244">
        <v>33.432157818</v>
      </c>
      <c r="AZ12" s="244">
        <v>34.116096214999999</v>
      </c>
      <c r="BA12" s="368">
        <v>34.452246367000001</v>
      </c>
      <c r="BB12" s="368">
        <v>34.605204035</v>
      </c>
      <c r="BC12" s="368">
        <v>34.509881063999998</v>
      </c>
      <c r="BD12" s="368">
        <v>34.328800819999998</v>
      </c>
      <c r="BE12" s="368">
        <v>34.569274405999998</v>
      </c>
      <c r="BF12" s="368">
        <v>34.589143976999999</v>
      </c>
      <c r="BG12" s="368">
        <v>34.553080563000002</v>
      </c>
      <c r="BH12" s="368">
        <v>34.648533567999998</v>
      </c>
      <c r="BI12" s="368">
        <v>34.711502062999998</v>
      </c>
      <c r="BJ12" s="368">
        <v>34.767777195999997</v>
      </c>
      <c r="BK12" s="368">
        <v>34.841499139</v>
      </c>
      <c r="BL12" s="368">
        <v>34.754301558000002</v>
      </c>
      <c r="BM12" s="368">
        <v>34.736450994999998</v>
      </c>
      <c r="BN12" s="368">
        <v>34.649321788999998</v>
      </c>
      <c r="BO12" s="368">
        <v>34.623915955000001</v>
      </c>
      <c r="BP12" s="368">
        <v>34.622833276999998</v>
      </c>
      <c r="BQ12" s="368">
        <v>34.638324564000001</v>
      </c>
      <c r="BR12" s="368">
        <v>34.637972998999999</v>
      </c>
      <c r="BS12" s="368">
        <v>34.591854214000001</v>
      </c>
      <c r="BT12" s="368">
        <v>34.562069768999997</v>
      </c>
      <c r="BU12" s="368">
        <v>34.605038389000001</v>
      </c>
      <c r="BV12" s="368">
        <v>34.671429269000001</v>
      </c>
    </row>
    <row r="13" spans="1:74" ht="11.1" customHeight="1" x14ac:dyDescent="0.2">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30.155999999999999</v>
      </c>
      <c r="P13" s="244">
        <v>30.091000000000001</v>
      </c>
      <c r="Q13" s="244">
        <v>29.594999999999999</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27.745000000000001</v>
      </c>
      <c r="AX13" s="244">
        <v>27.86</v>
      </c>
      <c r="AY13" s="244">
        <v>27.81</v>
      </c>
      <c r="AZ13" s="244">
        <v>28.58</v>
      </c>
      <c r="BA13" s="368">
        <v>28.942854000000001</v>
      </c>
      <c r="BB13" s="368">
        <v>29.176514000000001</v>
      </c>
      <c r="BC13" s="368">
        <v>29.085173000000001</v>
      </c>
      <c r="BD13" s="368">
        <v>28.883832999999999</v>
      </c>
      <c r="BE13" s="368">
        <v>29.092293999999999</v>
      </c>
      <c r="BF13" s="368">
        <v>29.091152000000001</v>
      </c>
      <c r="BG13" s="368">
        <v>29.089811999999998</v>
      </c>
      <c r="BH13" s="368">
        <v>29.198526999999999</v>
      </c>
      <c r="BI13" s="368">
        <v>29.197132</v>
      </c>
      <c r="BJ13" s="368">
        <v>29.175791</v>
      </c>
      <c r="BK13" s="368">
        <v>29.238451000000001</v>
      </c>
      <c r="BL13" s="368">
        <v>29.237110999999999</v>
      </c>
      <c r="BM13" s="368">
        <v>29.245771000000001</v>
      </c>
      <c r="BN13" s="368">
        <v>29.239429999999999</v>
      </c>
      <c r="BO13" s="368">
        <v>29.21809</v>
      </c>
      <c r="BP13" s="368">
        <v>29.196750000000002</v>
      </c>
      <c r="BQ13" s="368">
        <v>29.180409000000001</v>
      </c>
      <c r="BR13" s="368">
        <v>29.159068999999999</v>
      </c>
      <c r="BS13" s="368">
        <v>29.147729000000002</v>
      </c>
      <c r="BT13" s="368">
        <v>29.131388999999999</v>
      </c>
      <c r="BU13" s="368">
        <v>29.110047999999999</v>
      </c>
      <c r="BV13" s="368">
        <v>29.098707999999998</v>
      </c>
    </row>
    <row r="14" spans="1:74" ht="11.1" customHeight="1" x14ac:dyDescent="0.2">
      <c r="A14" s="159" t="s">
        <v>374</v>
      </c>
      <c r="B14" s="170" t="s">
        <v>1018</v>
      </c>
      <c r="C14" s="244">
        <v>5.3051253526000002</v>
      </c>
      <c r="D14" s="244">
        <v>5.3801653364000002</v>
      </c>
      <c r="E14" s="244">
        <v>5.3882852428000003</v>
      </c>
      <c r="F14" s="244">
        <v>5.4186909998999999</v>
      </c>
      <c r="G14" s="244">
        <v>5.4151283477999996</v>
      </c>
      <c r="H14" s="244">
        <v>5.4148813499999999</v>
      </c>
      <c r="I14" s="244">
        <v>5.4042229764999998</v>
      </c>
      <c r="J14" s="244">
        <v>5.4031169342999998</v>
      </c>
      <c r="K14" s="244">
        <v>5.4002653516999999</v>
      </c>
      <c r="L14" s="244">
        <v>5.3949818904000004</v>
      </c>
      <c r="M14" s="244">
        <v>5.3956363585</v>
      </c>
      <c r="N14" s="244">
        <v>5.4019643524000003</v>
      </c>
      <c r="O14" s="244">
        <v>5.4816104869000002</v>
      </c>
      <c r="P14" s="244">
        <v>5.4911771009999999</v>
      </c>
      <c r="Q14" s="244">
        <v>5.5211771398999998</v>
      </c>
      <c r="R14" s="244">
        <v>5.5195815044999996</v>
      </c>
      <c r="S14" s="244">
        <v>5.5111405364000001</v>
      </c>
      <c r="T14" s="244">
        <v>5.5066607264999998</v>
      </c>
      <c r="U14" s="244">
        <v>5.5089187994</v>
      </c>
      <c r="V14" s="244">
        <v>5.4725731598999996</v>
      </c>
      <c r="W14" s="244">
        <v>5.2735584255000001</v>
      </c>
      <c r="X14" s="244">
        <v>5.2565657825000001</v>
      </c>
      <c r="Y14" s="244">
        <v>5.2909292072999996</v>
      </c>
      <c r="Z14" s="244">
        <v>5.3279918941000002</v>
      </c>
      <c r="AA14" s="244">
        <v>5.2743311747000003</v>
      </c>
      <c r="AB14" s="244">
        <v>5.2794123214999997</v>
      </c>
      <c r="AC14" s="244">
        <v>5.2485910270999998</v>
      </c>
      <c r="AD14" s="244">
        <v>5.3211586505000001</v>
      </c>
      <c r="AE14" s="244">
        <v>5.0689811584999998</v>
      </c>
      <c r="AF14" s="244">
        <v>5.0731761559999997</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5.4814919130000002</v>
      </c>
      <c r="AY14" s="244">
        <v>5.6221578183999998</v>
      </c>
      <c r="AZ14" s="244">
        <v>5.5360962153999997</v>
      </c>
      <c r="BA14" s="368">
        <v>5.5093923665000002</v>
      </c>
      <c r="BB14" s="368">
        <v>5.4286900351999998</v>
      </c>
      <c r="BC14" s="368">
        <v>5.4247080639999998</v>
      </c>
      <c r="BD14" s="368">
        <v>5.4449678196000004</v>
      </c>
      <c r="BE14" s="368">
        <v>5.4769804055</v>
      </c>
      <c r="BF14" s="368">
        <v>5.4979919766999998</v>
      </c>
      <c r="BG14" s="368">
        <v>5.4632685633999998</v>
      </c>
      <c r="BH14" s="368">
        <v>5.4500065678</v>
      </c>
      <c r="BI14" s="368">
        <v>5.5143700627000003</v>
      </c>
      <c r="BJ14" s="368">
        <v>5.5919861957999997</v>
      </c>
      <c r="BK14" s="368">
        <v>5.6030481392000002</v>
      </c>
      <c r="BL14" s="368">
        <v>5.5171905583000003</v>
      </c>
      <c r="BM14" s="368">
        <v>5.4906799954999999</v>
      </c>
      <c r="BN14" s="368">
        <v>5.4098917889000004</v>
      </c>
      <c r="BO14" s="368">
        <v>5.4058259549000001</v>
      </c>
      <c r="BP14" s="368">
        <v>5.426083277</v>
      </c>
      <c r="BQ14" s="368">
        <v>5.4579155639000003</v>
      </c>
      <c r="BR14" s="368">
        <v>5.4789039988999999</v>
      </c>
      <c r="BS14" s="368">
        <v>5.4441252142999996</v>
      </c>
      <c r="BT14" s="368">
        <v>5.4306807691000003</v>
      </c>
      <c r="BU14" s="368">
        <v>5.4949903893999998</v>
      </c>
      <c r="BV14" s="368">
        <v>5.5727212693999997</v>
      </c>
    </row>
    <row r="15" spans="1:74" ht="11.1" customHeight="1" x14ac:dyDescent="0.2">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14.718707057</v>
      </c>
      <c r="AB15" s="244">
        <v>14.713710345999999</v>
      </c>
      <c r="AC15" s="244">
        <v>14.687552857</v>
      </c>
      <c r="AD15" s="244">
        <v>14.738056647000001</v>
      </c>
      <c r="AE15" s="244">
        <v>12.475313534</v>
      </c>
      <c r="AF15" s="244">
        <v>12.269700253</v>
      </c>
      <c r="AG15" s="244">
        <v>12.320117146999999</v>
      </c>
      <c r="AH15" s="244">
        <v>12.868314719000001</v>
      </c>
      <c r="AI15" s="244">
        <v>12.892282700000001</v>
      </c>
      <c r="AJ15" s="244">
        <v>13.032673224</v>
      </c>
      <c r="AK15" s="244">
        <v>13.129098533000001</v>
      </c>
      <c r="AL15" s="244">
        <v>13.164657507999999</v>
      </c>
      <c r="AM15" s="244">
        <v>13.302184284999999</v>
      </c>
      <c r="AN15" s="244">
        <v>13.356949762999999</v>
      </c>
      <c r="AO15" s="244">
        <v>13.473792583</v>
      </c>
      <c r="AP15" s="244">
        <v>13.622057369</v>
      </c>
      <c r="AQ15" s="244">
        <v>13.625338530000001</v>
      </c>
      <c r="AR15" s="244">
        <v>13.594163505999999</v>
      </c>
      <c r="AS15" s="244">
        <v>13.658531633000001</v>
      </c>
      <c r="AT15" s="244">
        <v>13.367866595000001</v>
      </c>
      <c r="AU15" s="244">
        <v>13.727637538</v>
      </c>
      <c r="AV15" s="244">
        <v>14.124787889</v>
      </c>
      <c r="AW15" s="244">
        <v>14.276694578000001</v>
      </c>
      <c r="AX15" s="244">
        <v>14.291444711</v>
      </c>
      <c r="AY15" s="244">
        <v>14.341771068</v>
      </c>
      <c r="AZ15" s="244">
        <v>14.441632418999999</v>
      </c>
      <c r="BA15" s="368">
        <v>14.177575512000001</v>
      </c>
      <c r="BB15" s="368">
        <v>13.679571234999999</v>
      </c>
      <c r="BC15" s="368">
        <v>13.627356907999999</v>
      </c>
      <c r="BD15" s="368">
        <v>13.686251566999999</v>
      </c>
      <c r="BE15" s="368">
        <v>13.8072213</v>
      </c>
      <c r="BF15" s="368">
        <v>13.824584439000001</v>
      </c>
      <c r="BG15" s="368">
        <v>13.867706485999999</v>
      </c>
      <c r="BH15" s="368">
        <v>13.868201334</v>
      </c>
      <c r="BI15" s="368">
        <v>13.945446125</v>
      </c>
      <c r="BJ15" s="368">
        <v>13.938327534000001</v>
      </c>
      <c r="BK15" s="368">
        <v>13.962378736</v>
      </c>
      <c r="BL15" s="368">
        <v>13.958342239</v>
      </c>
      <c r="BM15" s="368">
        <v>13.891751701</v>
      </c>
      <c r="BN15" s="368">
        <v>13.879615083999999</v>
      </c>
      <c r="BO15" s="368">
        <v>13.699523573</v>
      </c>
      <c r="BP15" s="368">
        <v>13.898783043</v>
      </c>
      <c r="BQ15" s="368">
        <v>13.893322721000001</v>
      </c>
      <c r="BR15" s="368">
        <v>13.758706576</v>
      </c>
      <c r="BS15" s="368">
        <v>13.810713703999999</v>
      </c>
      <c r="BT15" s="368">
        <v>13.850648117</v>
      </c>
      <c r="BU15" s="368">
        <v>13.936810124999999</v>
      </c>
      <c r="BV15" s="368">
        <v>13.939862421000001</v>
      </c>
    </row>
    <row r="16" spans="1:74" ht="11.1" customHeight="1" x14ac:dyDescent="0.2">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4.8853405236</v>
      </c>
      <c r="AY16" s="244">
        <v>5.1011484866999997</v>
      </c>
      <c r="AZ16" s="244">
        <v>5.0136370414</v>
      </c>
      <c r="BA16" s="368">
        <v>5.0063946533000001</v>
      </c>
      <c r="BB16" s="368">
        <v>5.0146812919999997</v>
      </c>
      <c r="BC16" s="368">
        <v>5.0371223240000003</v>
      </c>
      <c r="BD16" s="368">
        <v>5.0708843910999999</v>
      </c>
      <c r="BE16" s="368">
        <v>5.0068218955999999</v>
      </c>
      <c r="BF16" s="368">
        <v>5.0420067264000004</v>
      </c>
      <c r="BG16" s="368">
        <v>5.0634248681000003</v>
      </c>
      <c r="BH16" s="368">
        <v>5.0823326366000003</v>
      </c>
      <c r="BI16" s="368">
        <v>5.1018649954999997</v>
      </c>
      <c r="BJ16" s="368">
        <v>5.0582055899</v>
      </c>
      <c r="BK16" s="368">
        <v>5.0706066741000004</v>
      </c>
      <c r="BL16" s="368">
        <v>5.0618772133999999</v>
      </c>
      <c r="BM16" s="368">
        <v>5.0560307680000003</v>
      </c>
      <c r="BN16" s="368">
        <v>5.0637201163999999</v>
      </c>
      <c r="BO16" s="368">
        <v>5.0855555038000002</v>
      </c>
      <c r="BP16" s="368">
        <v>5.1192725901999996</v>
      </c>
      <c r="BQ16" s="368">
        <v>5.0540715084999999</v>
      </c>
      <c r="BR16" s="368">
        <v>5.0890543757</v>
      </c>
      <c r="BS16" s="368">
        <v>5.1100692539999999</v>
      </c>
      <c r="BT16" s="368">
        <v>5.1276730712000003</v>
      </c>
      <c r="BU16" s="368">
        <v>5.1458205140000004</v>
      </c>
      <c r="BV16" s="368">
        <v>5.1030762280999999</v>
      </c>
    </row>
    <row r="17" spans="1:74" ht="11.1" customHeight="1" x14ac:dyDescent="0.2">
      <c r="A17" s="159" t="s">
        <v>299</v>
      </c>
      <c r="B17" s="170" t="s">
        <v>273</v>
      </c>
      <c r="C17" s="244">
        <v>14.003761657</v>
      </c>
      <c r="D17" s="244">
        <v>13.947088586</v>
      </c>
      <c r="E17" s="244">
        <v>14.116931176</v>
      </c>
      <c r="F17" s="244">
        <v>14.526898151999999</v>
      </c>
      <c r="G17" s="244">
        <v>14.775241168000001</v>
      </c>
      <c r="H17" s="244">
        <v>14.987433375</v>
      </c>
      <c r="I17" s="244">
        <v>14.978135734</v>
      </c>
      <c r="J17" s="244">
        <v>14.701810524000001</v>
      </c>
      <c r="K17" s="244">
        <v>14.702793176</v>
      </c>
      <c r="L17" s="244">
        <v>14.646360611</v>
      </c>
      <c r="M17" s="244">
        <v>14.456490602000001</v>
      </c>
      <c r="N17" s="244">
        <v>14.309222195</v>
      </c>
      <c r="O17" s="244">
        <v>14.014686104000001</v>
      </c>
      <c r="P17" s="244">
        <v>13.895041993</v>
      </c>
      <c r="Q17" s="244">
        <v>14.086944047999999</v>
      </c>
      <c r="R17" s="244">
        <v>14.414645051999999</v>
      </c>
      <c r="S17" s="244">
        <v>14.933536999999999</v>
      </c>
      <c r="T17" s="244">
        <v>14.870726122000001</v>
      </c>
      <c r="U17" s="244">
        <v>14.941807939</v>
      </c>
      <c r="V17" s="244">
        <v>15.315748853000001</v>
      </c>
      <c r="W17" s="244">
        <v>15.204955249999999</v>
      </c>
      <c r="X17" s="244">
        <v>15.168172093000001</v>
      </c>
      <c r="Y17" s="244">
        <v>14.973606452</v>
      </c>
      <c r="Z17" s="244">
        <v>14.530472159</v>
      </c>
      <c r="AA17" s="244">
        <v>14.498912524</v>
      </c>
      <c r="AB17" s="244">
        <v>14.313241526000001</v>
      </c>
      <c r="AC17" s="244">
        <v>14.444476125</v>
      </c>
      <c r="AD17" s="244">
        <v>14.135984013</v>
      </c>
      <c r="AE17" s="244">
        <v>13.813534261999999</v>
      </c>
      <c r="AF17" s="244">
        <v>14.462342716</v>
      </c>
      <c r="AG17" s="244">
        <v>14.716483427</v>
      </c>
      <c r="AH17" s="244">
        <v>14.747986266</v>
      </c>
      <c r="AI17" s="244">
        <v>14.516874714</v>
      </c>
      <c r="AJ17" s="244">
        <v>14.374597554999999</v>
      </c>
      <c r="AK17" s="244">
        <v>13.911147337999999</v>
      </c>
      <c r="AL17" s="244">
        <v>13.604179706</v>
      </c>
      <c r="AM17" s="244">
        <v>13.843507472000001</v>
      </c>
      <c r="AN17" s="244">
        <v>13.718183977000001</v>
      </c>
      <c r="AO17" s="244">
        <v>13.802977937</v>
      </c>
      <c r="AP17" s="244">
        <v>14.171360441999999</v>
      </c>
      <c r="AQ17" s="244">
        <v>14.475213161999999</v>
      </c>
      <c r="AR17" s="244">
        <v>14.502462301</v>
      </c>
      <c r="AS17" s="244">
        <v>14.70754486</v>
      </c>
      <c r="AT17" s="244">
        <v>14.609324837999999</v>
      </c>
      <c r="AU17" s="244">
        <v>14.616912803</v>
      </c>
      <c r="AV17" s="244">
        <v>13.98522032</v>
      </c>
      <c r="AW17" s="244">
        <v>13.82383295</v>
      </c>
      <c r="AX17" s="244">
        <v>13.519458149</v>
      </c>
      <c r="AY17" s="244">
        <v>13.89184137</v>
      </c>
      <c r="AZ17" s="244">
        <v>13.98370635</v>
      </c>
      <c r="BA17" s="368">
        <v>14.113442241</v>
      </c>
      <c r="BB17" s="368">
        <v>14.531692638999999</v>
      </c>
      <c r="BC17" s="368">
        <v>14.959389398000001</v>
      </c>
      <c r="BD17" s="368">
        <v>15.019291793000001</v>
      </c>
      <c r="BE17" s="368">
        <v>15.184795113</v>
      </c>
      <c r="BF17" s="368">
        <v>15.191985809</v>
      </c>
      <c r="BG17" s="368">
        <v>15.224023123</v>
      </c>
      <c r="BH17" s="368">
        <v>14.840662155</v>
      </c>
      <c r="BI17" s="368">
        <v>14.593424196000001</v>
      </c>
      <c r="BJ17" s="368">
        <v>14.434285633</v>
      </c>
      <c r="BK17" s="368">
        <v>14.235606948999999</v>
      </c>
      <c r="BL17" s="368">
        <v>14.304001693</v>
      </c>
      <c r="BM17" s="368">
        <v>14.342723474</v>
      </c>
      <c r="BN17" s="368">
        <v>14.764965059</v>
      </c>
      <c r="BO17" s="368">
        <v>15.227958009</v>
      </c>
      <c r="BP17" s="368">
        <v>15.243775794999999</v>
      </c>
      <c r="BQ17" s="368">
        <v>15.321095726999999</v>
      </c>
      <c r="BR17" s="368">
        <v>15.35660085</v>
      </c>
      <c r="BS17" s="368">
        <v>15.471207348</v>
      </c>
      <c r="BT17" s="368">
        <v>15.136814178</v>
      </c>
      <c r="BU17" s="368">
        <v>14.814681064</v>
      </c>
      <c r="BV17" s="368">
        <v>14.609598009999999</v>
      </c>
    </row>
    <row r="18" spans="1:74" ht="11.1" customHeight="1" x14ac:dyDescent="0.2">
      <c r="A18" s="159" t="s">
        <v>301</v>
      </c>
      <c r="B18" s="170" t="s">
        <v>1385</v>
      </c>
      <c r="C18" s="244">
        <v>98.720728735999998</v>
      </c>
      <c r="D18" s="244">
        <v>99.034735161</v>
      </c>
      <c r="E18" s="244">
        <v>99.356454546999998</v>
      </c>
      <c r="F18" s="244">
        <v>99.518949180000007</v>
      </c>
      <c r="G18" s="244">
        <v>99.510338133000005</v>
      </c>
      <c r="H18" s="244">
        <v>100.22678748</v>
      </c>
      <c r="I18" s="244">
        <v>101.02293068</v>
      </c>
      <c r="J18" s="244">
        <v>101.56174085000001</v>
      </c>
      <c r="K18" s="244">
        <v>101.27880392</v>
      </c>
      <c r="L18" s="244">
        <v>102.18140216</v>
      </c>
      <c r="M18" s="244">
        <v>102.27497079</v>
      </c>
      <c r="N18" s="244">
        <v>101.6389089</v>
      </c>
      <c r="O18" s="244">
        <v>100.03230336999999</v>
      </c>
      <c r="P18" s="244">
        <v>99.805091028999996</v>
      </c>
      <c r="Q18" s="244">
        <v>99.845231599000002</v>
      </c>
      <c r="R18" s="244">
        <v>100.11362971</v>
      </c>
      <c r="S18" s="244">
        <v>99.910689672999993</v>
      </c>
      <c r="T18" s="244">
        <v>100.35285725</v>
      </c>
      <c r="U18" s="244">
        <v>99.846720618000006</v>
      </c>
      <c r="V18" s="244">
        <v>100.95202474</v>
      </c>
      <c r="W18" s="244">
        <v>99.115475261</v>
      </c>
      <c r="X18" s="244">
        <v>100.98363876000001</v>
      </c>
      <c r="Y18" s="244">
        <v>101.68073390000001</v>
      </c>
      <c r="Z18" s="244">
        <v>101.34434315</v>
      </c>
      <c r="AA18" s="244">
        <v>101.05650718</v>
      </c>
      <c r="AB18" s="244">
        <v>99.952833898999998</v>
      </c>
      <c r="AC18" s="244">
        <v>100.23660848</v>
      </c>
      <c r="AD18" s="244">
        <v>99.635221822999995</v>
      </c>
      <c r="AE18" s="244">
        <v>88.157782453999999</v>
      </c>
      <c r="AF18" s="244">
        <v>88.271404712999995</v>
      </c>
      <c r="AG18" s="244">
        <v>90.047457745000003</v>
      </c>
      <c r="AH18" s="244">
        <v>91.024192266</v>
      </c>
      <c r="AI18" s="244">
        <v>91.079185569000003</v>
      </c>
      <c r="AJ18" s="244">
        <v>91.362457388999999</v>
      </c>
      <c r="AK18" s="244">
        <v>92.997707496000004</v>
      </c>
      <c r="AL18" s="244">
        <v>92.910072517000003</v>
      </c>
      <c r="AM18" s="244">
        <v>93.703258859000002</v>
      </c>
      <c r="AN18" s="244">
        <v>90.248404070000007</v>
      </c>
      <c r="AO18" s="244">
        <v>93.549452012000003</v>
      </c>
      <c r="AP18" s="244">
        <v>93.829671274999995</v>
      </c>
      <c r="AQ18" s="244">
        <v>94.813916817000006</v>
      </c>
      <c r="AR18" s="244">
        <v>95.297217633000002</v>
      </c>
      <c r="AS18" s="244">
        <v>96.901882784999998</v>
      </c>
      <c r="AT18" s="244">
        <v>96.353311954999995</v>
      </c>
      <c r="AU18" s="244">
        <v>96.509115273999996</v>
      </c>
      <c r="AV18" s="244">
        <v>97.938361201000006</v>
      </c>
      <c r="AW18" s="244">
        <v>98.544744516999998</v>
      </c>
      <c r="AX18" s="244">
        <v>98.408934618999993</v>
      </c>
      <c r="AY18" s="244">
        <v>99.054880109999999</v>
      </c>
      <c r="AZ18" s="244">
        <v>99.762682029000004</v>
      </c>
      <c r="BA18" s="368">
        <v>100.04651882</v>
      </c>
      <c r="BB18" s="368">
        <v>100.423647</v>
      </c>
      <c r="BC18" s="368">
        <v>100.72750856</v>
      </c>
      <c r="BD18" s="368">
        <v>100.85783005</v>
      </c>
      <c r="BE18" s="368">
        <v>101.36681496</v>
      </c>
      <c r="BF18" s="368">
        <v>101.72544526</v>
      </c>
      <c r="BG18" s="368">
        <v>101.75022015</v>
      </c>
      <c r="BH18" s="368">
        <v>101.81888393</v>
      </c>
      <c r="BI18" s="368">
        <v>102.23058631000001</v>
      </c>
      <c r="BJ18" s="368">
        <v>102.14579369</v>
      </c>
      <c r="BK18" s="368">
        <v>102.18103361</v>
      </c>
      <c r="BL18" s="368">
        <v>102.20915502</v>
      </c>
      <c r="BM18" s="368">
        <v>102.20550086</v>
      </c>
      <c r="BN18" s="368">
        <v>102.74249315</v>
      </c>
      <c r="BO18" s="368">
        <v>103.00605156</v>
      </c>
      <c r="BP18" s="368">
        <v>103.23719629</v>
      </c>
      <c r="BQ18" s="368">
        <v>103.28987734</v>
      </c>
      <c r="BR18" s="368">
        <v>103.3979373</v>
      </c>
      <c r="BS18" s="368">
        <v>103.34873736999999</v>
      </c>
      <c r="BT18" s="368">
        <v>103.33232108</v>
      </c>
      <c r="BU18" s="368">
        <v>103.46910651</v>
      </c>
      <c r="BV18" s="368">
        <v>103.23499273</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375</v>
      </c>
      <c r="B20" s="170" t="s">
        <v>1386</v>
      </c>
      <c r="C20" s="244">
        <v>61.659603384</v>
      </c>
      <c r="D20" s="244">
        <v>62.068569824000001</v>
      </c>
      <c r="E20" s="244">
        <v>62.559169304000001</v>
      </c>
      <c r="F20" s="244">
        <v>62.757258180000001</v>
      </c>
      <c r="G20" s="244">
        <v>62.867209785</v>
      </c>
      <c r="H20" s="244">
        <v>63.582906131000001</v>
      </c>
      <c r="I20" s="244">
        <v>64.332707705000004</v>
      </c>
      <c r="J20" s="244">
        <v>64.628623915999995</v>
      </c>
      <c r="K20" s="244">
        <v>64.212538567999999</v>
      </c>
      <c r="L20" s="244">
        <v>64.945420265999999</v>
      </c>
      <c r="M20" s="244">
        <v>65.283334429000007</v>
      </c>
      <c r="N20" s="244">
        <v>65.420944543000005</v>
      </c>
      <c r="O20" s="244">
        <v>64.394692879000004</v>
      </c>
      <c r="P20" s="244">
        <v>64.222913927999997</v>
      </c>
      <c r="Q20" s="244">
        <v>64.729054458999997</v>
      </c>
      <c r="R20" s="244">
        <v>64.939048205999995</v>
      </c>
      <c r="S20" s="244">
        <v>65.064549137</v>
      </c>
      <c r="T20" s="244">
        <v>65.421196523999996</v>
      </c>
      <c r="U20" s="244">
        <v>65.332801818999997</v>
      </c>
      <c r="V20" s="244">
        <v>66.234451579999998</v>
      </c>
      <c r="W20" s="244">
        <v>66.156916835999994</v>
      </c>
      <c r="X20" s="244">
        <v>66.582072975000003</v>
      </c>
      <c r="Y20" s="244">
        <v>67.385218691999995</v>
      </c>
      <c r="Z20" s="244">
        <v>67.111351259000003</v>
      </c>
      <c r="AA20" s="244">
        <v>67.112176001999998</v>
      </c>
      <c r="AB20" s="244">
        <v>66.723421578</v>
      </c>
      <c r="AC20" s="244">
        <v>66.798017451999996</v>
      </c>
      <c r="AD20" s="244">
        <v>64.139063171999993</v>
      </c>
      <c r="AE20" s="244">
        <v>58.778801295999997</v>
      </c>
      <c r="AF20" s="244">
        <v>60.848228556999999</v>
      </c>
      <c r="AG20" s="244">
        <v>62.038478683000001</v>
      </c>
      <c r="AH20" s="244">
        <v>62.011226929000003</v>
      </c>
      <c r="AI20" s="244">
        <v>61.948331875999997</v>
      </c>
      <c r="AJ20" s="244">
        <v>61.903174573999998</v>
      </c>
      <c r="AK20" s="244">
        <v>62.763462531999998</v>
      </c>
      <c r="AL20" s="244">
        <v>62.478385318999997</v>
      </c>
      <c r="AM20" s="244">
        <v>63.094858199999997</v>
      </c>
      <c r="AN20" s="244">
        <v>60.133245881000001</v>
      </c>
      <c r="AO20" s="244">
        <v>63.267526930000002</v>
      </c>
      <c r="AP20" s="244">
        <v>63.467712040000002</v>
      </c>
      <c r="AQ20" s="244">
        <v>63.953881789</v>
      </c>
      <c r="AR20" s="244">
        <v>63.884141565999997</v>
      </c>
      <c r="AS20" s="244">
        <v>64.747806718000007</v>
      </c>
      <c r="AT20" s="244">
        <v>64.204619562000005</v>
      </c>
      <c r="AU20" s="244">
        <v>63.953658842999999</v>
      </c>
      <c r="AV20" s="244">
        <v>65.103640732000002</v>
      </c>
      <c r="AW20" s="244">
        <v>65.425484690999994</v>
      </c>
      <c r="AX20" s="244">
        <v>65.067442705999994</v>
      </c>
      <c r="AY20" s="244">
        <v>65.622722292000006</v>
      </c>
      <c r="AZ20" s="244">
        <v>65.646585813000002</v>
      </c>
      <c r="BA20" s="368">
        <v>65.594272451999998</v>
      </c>
      <c r="BB20" s="368">
        <v>65.818442963999999</v>
      </c>
      <c r="BC20" s="368">
        <v>66.217627495000002</v>
      </c>
      <c r="BD20" s="368">
        <v>66.529029233000003</v>
      </c>
      <c r="BE20" s="368">
        <v>66.797540557000005</v>
      </c>
      <c r="BF20" s="368">
        <v>67.136301282999995</v>
      </c>
      <c r="BG20" s="368">
        <v>67.197139587999999</v>
      </c>
      <c r="BH20" s="368">
        <v>67.170350361999994</v>
      </c>
      <c r="BI20" s="368">
        <v>67.519084243999998</v>
      </c>
      <c r="BJ20" s="368">
        <v>67.378016497999994</v>
      </c>
      <c r="BK20" s="368">
        <v>67.339534467999997</v>
      </c>
      <c r="BL20" s="368">
        <v>67.454853462000003</v>
      </c>
      <c r="BM20" s="368">
        <v>67.469049862999995</v>
      </c>
      <c r="BN20" s="368">
        <v>68.093171364</v>
      </c>
      <c r="BO20" s="368">
        <v>68.382135610000006</v>
      </c>
      <c r="BP20" s="368">
        <v>68.614363014999995</v>
      </c>
      <c r="BQ20" s="368">
        <v>68.651552777999996</v>
      </c>
      <c r="BR20" s="368">
        <v>68.759964304999997</v>
      </c>
      <c r="BS20" s="368">
        <v>68.756883161000005</v>
      </c>
      <c r="BT20" s="368">
        <v>68.770251314000006</v>
      </c>
      <c r="BU20" s="368">
        <v>68.864068125000003</v>
      </c>
      <c r="BV20" s="368">
        <v>68.563563463999998</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47.729927295000003</v>
      </c>
      <c r="P23" s="244">
        <v>48.106296942999997</v>
      </c>
      <c r="Q23" s="244">
        <v>46.649814067999998</v>
      </c>
      <c r="R23" s="244">
        <v>47.603550433999999</v>
      </c>
      <c r="S23" s="244">
        <v>46.598660858000002</v>
      </c>
      <c r="T23" s="244">
        <v>47.417969460000002</v>
      </c>
      <c r="U23" s="244">
        <v>48.555198773999997</v>
      </c>
      <c r="V23" s="244">
        <v>48.885144908000001</v>
      </c>
      <c r="W23" s="244">
        <v>47.481009544999999</v>
      </c>
      <c r="X23" s="244">
        <v>47.843914218999998</v>
      </c>
      <c r="Y23" s="244">
        <v>47.932913032000002</v>
      </c>
      <c r="Z23" s="244">
        <v>47.891697311999998</v>
      </c>
      <c r="AA23" s="244">
        <v>46.064151195000001</v>
      </c>
      <c r="AB23" s="244">
        <v>47.250380864</v>
      </c>
      <c r="AC23" s="244">
        <v>43.300915052999997</v>
      </c>
      <c r="AD23" s="244">
        <v>34.948544445000003</v>
      </c>
      <c r="AE23" s="244">
        <v>37.149930974999997</v>
      </c>
      <c r="AF23" s="244">
        <v>40.337873270000003</v>
      </c>
      <c r="AG23" s="244">
        <v>42.194220020000003</v>
      </c>
      <c r="AH23" s="244">
        <v>41.965220219000003</v>
      </c>
      <c r="AI23" s="244">
        <v>42.675283065999999</v>
      </c>
      <c r="AJ23" s="244">
        <v>42.684186789000002</v>
      </c>
      <c r="AK23" s="244">
        <v>42.735874916999997</v>
      </c>
      <c r="AL23" s="244">
        <v>43.113643078000003</v>
      </c>
      <c r="AM23" s="244">
        <v>41.391824636000003</v>
      </c>
      <c r="AN23" s="244">
        <v>41.693854489000003</v>
      </c>
      <c r="AO23" s="244">
        <v>43.758792909</v>
      </c>
      <c r="AP23" s="244">
        <v>43.039278564</v>
      </c>
      <c r="AQ23" s="244">
        <v>43.343608138999997</v>
      </c>
      <c r="AR23" s="244">
        <v>45.625075160999998</v>
      </c>
      <c r="AS23" s="244">
        <v>45.231124641999997</v>
      </c>
      <c r="AT23" s="244">
        <v>45.695479980000002</v>
      </c>
      <c r="AU23" s="244">
        <v>46.240707675000003</v>
      </c>
      <c r="AV23" s="244">
        <v>45.776562198999997</v>
      </c>
      <c r="AW23" s="244">
        <v>46.640958359000003</v>
      </c>
      <c r="AX23" s="244">
        <v>46.562069700999999</v>
      </c>
      <c r="AY23" s="244">
        <v>45.645552047000002</v>
      </c>
      <c r="AZ23" s="244">
        <v>46.721162575999998</v>
      </c>
      <c r="BA23" s="368">
        <v>45.709053511999997</v>
      </c>
      <c r="BB23" s="368">
        <v>45.197228123000002</v>
      </c>
      <c r="BC23" s="368">
        <v>45.099624372000001</v>
      </c>
      <c r="BD23" s="368">
        <v>45.943189408000002</v>
      </c>
      <c r="BE23" s="368">
        <v>46.197344502</v>
      </c>
      <c r="BF23" s="368">
        <v>46.435610513999997</v>
      </c>
      <c r="BG23" s="368">
        <v>46.024953510000003</v>
      </c>
      <c r="BH23" s="368">
        <v>46.213394469000001</v>
      </c>
      <c r="BI23" s="368">
        <v>46.506106008000003</v>
      </c>
      <c r="BJ23" s="368">
        <v>46.767209028000003</v>
      </c>
      <c r="BK23" s="368">
        <v>45.315238379</v>
      </c>
      <c r="BL23" s="368">
        <v>46.644614965000002</v>
      </c>
      <c r="BM23" s="368">
        <v>45.996193486000003</v>
      </c>
      <c r="BN23" s="368">
        <v>45.637327513999999</v>
      </c>
      <c r="BO23" s="368">
        <v>45.433936168999999</v>
      </c>
      <c r="BP23" s="368">
        <v>46.292652453000002</v>
      </c>
      <c r="BQ23" s="368">
        <v>46.505540392999997</v>
      </c>
      <c r="BR23" s="368">
        <v>46.801075222000001</v>
      </c>
      <c r="BS23" s="368">
        <v>46.456472869000002</v>
      </c>
      <c r="BT23" s="368">
        <v>46.670785782999999</v>
      </c>
      <c r="BU23" s="368">
        <v>46.756849355999996</v>
      </c>
      <c r="BV23" s="368">
        <v>47.230155799999999</v>
      </c>
    </row>
    <row r="24" spans="1:74" ht="11.1" customHeight="1" x14ac:dyDescent="0.2">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19.933388999999998</v>
      </c>
      <c r="AB24" s="244">
        <v>20.132254</v>
      </c>
      <c r="AC24" s="244">
        <v>18.462842999999999</v>
      </c>
      <c r="AD24" s="244">
        <v>14.548507000000001</v>
      </c>
      <c r="AE24" s="244">
        <v>16.078187</v>
      </c>
      <c r="AF24" s="244">
        <v>17.578064000000001</v>
      </c>
      <c r="AG24" s="244">
        <v>18.381074000000002</v>
      </c>
      <c r="AH24" s="244">
        <v>18.557877999999999</v>
      </c>
      <c r="AI24" s="244">
        <v>18.414832000000001</v>
      </c>
      <c r="AJ24" s="244">
        <v>18.613651999999998</v>
      </c>
      <c r="AK24" s="244">
        <v>18.742522999999998</v>
      </c>
      <c r="AL24" s="244">
        <v>18.801691999999999</v>
      </c>
      <c r="AM24" s="244">
        <v>18.595400999999999</v>
      </c>
      <c r="AN24" s="244">
        <v>17.444201</v>
      </c>
      <c r="AO24" s="244">
        <v>19.203831999999998</v>
      </c>
      <c r="AP24" s="244">
        <v>19.459365999999999</v>
      </c>
      <c r="AQ24" s="244">
        <v>20.093637999999999</v>
      </c>
      <c r="AR24" s="244">
        <v>20.537154000000001</v>
      </c>
      <c r="AS24" s="244">
        <v>19.894012</v>
      </c>
      <c r="AT24" s="244">
        <v>20.510584000000001</v>
      </c>
      <c r="AU24" s="244">
        <v>20.223537</v>
      </c>
      <c r="AV24" s="244">
        <v>19.891591999999999</v>
      </c>
      <c r="AW24" s="244">
        <v>20.594621</v>
      </c>
      <c r="AX24" s="244">
        <v>20.764406999999999</v>
      </c>
      <c r="AY24" s="244">
        <v>20.622310028000001</v>
      </c>
      <c r="AZ24" s="244">
        <v>20.357562505000001</v>
      </c>
      <c r="BA24" s="368">
        <v>20.147570000000002</v>
      </c>
      <c r="BB24" s="368">
        <v>20.322900000000001</v>
      </c>
      <c r="BC24" s="368">
        <v>20.584849999999999</v>
      </c>
      <c r="BD24" s="368">
        <v>20.831099999999999</v>
      </c>
      <c r="BE24" s="368">
        <v>20.84656</v>
      </c>
      <c r="BF24" s="368">
        <v>20.99625</v>
      </c>
      <c r="BG24" s="368">
        <v>20.469139999999999</v>
      </c>
      <c r="BH24" s="368">
        <v>20.745930000000001</v>
      </c>
      <c r="BI24" s="368">
        <v>20.95973</v>
      </c>
      <c r="BJ24" s="368">
        <v>20.863379999999999</v>
      </c>
      <c r="BK24" s="368">
        <v>20.322559999999999</v>
      </c>
      <c r="BL24" s="368">
        <v>20.29588</v>
      </c>
      <c r="BM24" s="368">
        <v>20.455190000000002</v>
      </c>
      <c r="BN24" s="368">
        <v>20.64556</v>
      </c>
      <c r="BO24" s="368">
        <v>20.858499999999999</v>
      </c>
      <c r="BP24" s="368">
        <v>21.083259999999999</v>
      </c>
      <c r="BQ24" s="368">
        <v>21.059709999999999</v>
      </c>
      <c r="BR24" s="368">
        <v>21.257159999999999</v>
      </c>
      <c r="BS24" s="368">
        <v>20.776859999999999</v>
      </c>
      <c r="BT24" s="368">
        <v>21.05885</v>
      </c>
      <c r="BU24" s="368">
        <v>21.160080000000001</v>
      </c>
      <c r="BV24" s="368">
        <v>21.120010000000001</v>
      </c>
    </row>
    <row r="25" spans="1:74" ht="11.1" customHeight="1" x14ac:dyDescent="0.2">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0.179853701</v>
      </c>
      <c r="AN25" s="244">
        <v>0.17918134599999999</v>
      </c>
      <c r="AO25" s="244">
        <v>0.23351878000000001</v>
      </c>
      <c r="AP25" s="244">
        <v>0.14832256399999999</v>
      </c>
      <c r="AQ25" s="244">
        <v>0.19774181599999999</v>
      </c>
      <c r="AR25" s="244">
        <v>0.18635149400000001</v>
      </c>
      <c r="AS25" s="244">
        <v>0.18005273899999999</v>
      </c>
      <c r="AT25" s="244">
        <v>0.19763207699999999</v>
      </c>
      <c r="AU25" s="244">
        <v>0.169577008</v>
      </c>
      <c r="AV25" s="244">
        <v>0.22385961800000001</v>
      </c>
      <c r="AW25" s="244">
        <v>0.18189102600000001</v>
      </c>
      <c r="AX25" s="244">
        <v>0.15218565100000001</v>
      </c>
      <c r="AY25" s="244">
        <v>0.184457764</v>
      </c>
      <c r="AZ25" s="244">
        <v>0.1833457</v>
      </c>
      <c r="BA25" s="368">
        <v>0.23849937600000001</v>
      </c>
      <c r="BB25" s="368">
        <v>0.15137447700000001</v>
      </c>
      <c r="BC25" s="368">
        <v>0.201476184</v>
      </c>
      <c r="BD25" s="368">
        <v>0.190196169</v>
      </c>
      <c r="BE25" s="368">
        <v>0.184034805</v>
      </c>
      <c r="BF25" s="368">
        <v>0.20188300200000001</v>
      </c>
      <c r="BG25" s="368">
        <v>0.17326629599999999</v>
      </c>
      <c r="BH25" s="368">
        <v>0.22798517400000001</v>
      </c>
      <c r="BI25" s="368">
        <v>0.20045770099999999</v>
      </c>
      <c r="BJ25" s="368">
        <v>0.16273811799999999</v>
      </c>
      <c r="BK25" s="368">
        <v>0.17075889799999999</v>
      </c>
      <c r="BL25" s="368">
        <v>0.167668239</v>
      </c>
      <c r="BM25" s="368">
        <v>0.21606515200000001</v>
      </c>
      <c r="BN25" s="368">
        <v>0.14425215599999999</v>
      </c>
      <c r="BO25" s="368">
        <v>0.186667148</v>
      </c>
      <c r="BP25" s="368">
        <v>0.177392209</v>
      </c>
      <c r="BQ25" s="368">
        <v>0.17181523100000001</v>
      </c>
      <c r="BR25" s="368">
        <v>0.186790716</v>
      </c>
      <c r="BS25" s="368">
        <v>0.16290652799999999</v>
      </c>
      <c r="BT25" s="368">
        <v>0.20864740000000001</v>
      </c>
      <c r="BU25" s="368">
        <v>0.18524816699999999</v>
      </c>
      <c r="BV25" s="368">
        <v>0.153431868</v>
      </c>
    </row>
    <row r="26" spans="1:74" ht="11.1" customHeight="1" x14ac:dyDescent="0.2">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2.2885810000000002</v>
      </c>
      <c r="P26" s="244">
        <v>2.3602910000000001</v>
      </c>
      <c r="Q26" s="244">
        <v>2.2280380000000002</v>
      </c>
      <c r="R26" s="244">
        <v>2.323213</v>
      </c>
      <c r="S26" s="244">
        <v>2.3477869999999998</v>
      </c>
      <c r="T26" s="244">
        <v>2.5477789999999998</v>
      </c>
      <c r="U26" s="244">
        <v>2.599113</v>
      </c>
      <c r="V26" s="244">
        <v>2.832519</v>
      </c>
      <c r="W26" s="244">
        <v>2.6829399999999999</v>
      </c>
      <c r="X26" s="244">
        <v>2.629381</v>
      </c>
      <c r="Y26" s="244">
        <v>2.5929359999999999</v>
      </c>
      <c r="Z26" s="244">
        <v>2.647707</v>
      </c>
      <c r="AA26" s="244">
        <v>2.386679</v>
      </c>
      <c r="AB26" s="244">
        <v>2.5965690000000001</v>
      </c>
      <c r="AC26" s="244">
        <v>2.2815409999999998</v>
      </c>
      <c r="AD26" s="244">
        <v>1.7511490000000001</v>
      </c>
      <c r="AE26" s="244">
        <v>1.9701059999999999</v>
      </c>
      <c r="AF26" s="244">
        <v>2.174706</v>
      </c>
      <c r="AG26" s="244">
        <v>2.1930139999999998</v>
      </c>
      <c r="AH26" s="244">
        <v>2.3182659999999999</v>
      </c>
      <c r="AI26" s="244">
        <v>2.2367539999999999</v>
      </c>
      <c r="AJ26" s="244">
        <v>2.060441</v>
      </c>
      <c r="AK26" s="244">
        <v>2.258953</v>
      </c>
      <c r="AL26" s="244">
        <v>2.09273</v>
      </c>
      <c r="AM26" s="244">
        <v>2.0014750000000001</v>
      </c>
      <c r="AN26" s="244">
        <v>2.182188</v>
      </c>
      <c r="AO26" s="244">
        <v>2.1940979999999999</v>
      </c>
      <c r="AP26" s="244">
        <v>2.0568960000000001</v>
      </c>
      <c r="AQ26" s="244">
        <v>2.0485540000000002</v>
      </c>
      <c r="AR26" s="244">
        <v>2.3879649999999999</v>
      </c>
      <c r="AS26" s="244">
        <v>2.3601269999999999</v>
      </c>
      <c r="AT26" s="244">
        <v>2.4269229999999999</v>
      </c>
      <c r="AU26" s="244">
        <v>2.4463149999999998</v>
      </c>
      <c r="AV26" s="244">
        <v>2.346514</v>
      </c>
      <c r="AW26" s="244">
        <v>2.3650479999999998</v>
      </c>
      <c r="AX26" s="244">
        <v>2.3953887210000002</v>
      </c>
      <c r="AY26" s="244">
        <v>2.3098536680000001</v>
      </c>
      <c r="AZ26" s="244">
        <v>2.3390779410000002</v>
      </c>
      <c r="BA26" s="368">
        <v>2.2564453339999999</v>
      </c>
      <c r="BB26" s="368">
        <v>2.2270138419999999</v>
      </c>
      <c r="BC26" s="368">
        <v>2.2943045230000001</v>
      </c>
      <c r="BD26" s="368">
        <v>2.3511840300000002</v>
      </c>
      <c r="BE26" s="368">
        <v>2.3888963310000002</v>
      </c>
      <c r="BF26" s="368">
        <v>2.4470921849999998</v>
      </c>
      <c r="BG26" s="368">
        <v>2.3974778840000002</v>
      </c>
      <c r="BH26" s="368">
        <v>2.372176515</v>
      </c>
      <c r="BI26" s="368">
        <v>2.396306429</v>
      </c>
      <c r="BJ26" s="368">
        <v>2.3987338390000001</v>
      </c>
      <c r="BK26" s="368">
        <v>2.3847339930000002</v>
      </c>
      <c r="BL26" s="368">
        <v>2.430643688</v>
      </c>
      <c r="BM26" s="368">
        <v>2.324340576</v>
      </c>
      <c r="BN26" s="368">
        <v>2.2670094089999999</v>
      </c>
      <c r="BO26" s="368">
        <v>2.3260675759999998</v>
      </c>
      <c r="BP26" s="368">
        <v>2.3853939830000002</v>
      </c>
      <c r="BQ26" s="368">
        <v>2.405931238</v>
      </c>
      <c r="BR26" s="368">
        <v>2.4624966650000002</v>
      </c>
      <c r="BS26" s="368">
        <v>2.4146432820000001</v>
      </c>
      <c r="BT26" s="368">
        <v>2.3888136360000001</v>
      </c>
      <c r="BU26" s="368">
        <v>2.410430888</v>
      </c>
      <c r="BV26" s="368">
        <v>2.4157256669999998</v>
      </c>
    </row>
    <row r="27" spans="1:74" ht="11.1" customHeight="1" x14ac:dyDescent="0.2">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13.390677418999999</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11.216193548</v>
      </c>
      <c r="AN27" s="244">
        <v>12.016071429</v>
      </c>
      <c r="AO27" s="244">
        <v>12.510580644999999</v>
      </c>
      <c r="AP27" s="244">
        <v>12.302933333</v>
      </c>
      <c r="AQ27" s="244">
        <v>12.157129032</v>
      </c>
      <c r="AR27" s="244">
        <v>13.406866666999999</v>
      </c>
      <c r="AS27" s="244">
        <v>13.718193548</v>
      </c>
      <c r="AT27" s="244">
        <v>13.604806452</v>
      </c>
      <c r="AU27" s="244">
        <v>14.178833333</v>
      </c>
      <c r="AV27" s="244">
        <v>14.121419355</v>
      </c>
      <c r="AW27" s="244">
        <v>13.741866667</v>
      </c>
      <c r="AX27" s="244">
        <v>13.139870384</v>
      </c>
      <c r="AY27" s="244">
        <v>12.722618883999999</v>
      </c>
      <c r="AZ27" s="244">
        <v>13.632697796</v>
      </c>
      <c r="BA27" s="368">
        <v>13.35497739</v>
      </c>
      <c r="BB27" s="368">
        <v>13.342299117</v>
      </c>
      <c r="BC27" s="368">
        <v>13.015927884</v>
      </c>
      <c r="BD27" s="368">
        <v>13.503414869</v>
      </c>
      <c r="BE27" s="368">
        <v>13.605196398</v>
      </c>
      <c r="BF27" s="368">
        <v>13.440987550999999</v>
      </c>
      <c r="BG27" s="368">
        <v>13.823452301</v>
      </c>
      <c r="BH27" s="368">
        <v>13.593042464</v>
      </c>
      <c r="BI27" s="368">
        <v>13.270758454999999</v>
      </c>
      <c r="BJ27" s="368">
        <v>13.054824914999999</v>
      </c>
      <c r="BK27" s="368">
        <v>12.706331387000001</v>
      </c>
      <c r="BL27" s="368">
        <v>13.586067310000001</v>
      </c>
      <c r="BM27" s="368">
        <v>13.293662423000001</v>
      </c>
      <c r="BN27" s="368">
        <v>13.371444718999999</v>
      </c>
      <c r="BO27" s="368">
        <v>13.058023612</v>
      </c>
      <c r="BP27" s="368">
        <v>13.585330049</v>
      </c>
      <c r="BQ27" s="368">
        <v>13.701870476</v>
      </c>
      <c r="BR27" s="368">
        <v>13.569446352</v>
      </c>
      <c r="BS27" s="368">
        <v>13.943838834999999</v>
      </c>
      <c r="BT27" s="368">
        <v>13.808206877</v>
      </c>
      <c r="BU27" s="368">
        <v>13.383385221999999</v>
      </c>
      <c r="BV27" s="368">
        <v>13.312497612</v>
      </c>
    </row>
    <row r="28" spans="1:74" ht="11.1" customHeight="1" x14ac:dyDescent="0.2">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3.5220666666999998</v>
      </c>
      <c r="AX28" s="244">
        <v>3.816556431</v>
      </c>
      <c r="AY28" s="244">
        <v>3.7649440909999998</v>
      </c>
      <c r="AZ28" s="244">
        <v>3.9665892559999998</v>
      </c>
      <c r="BA28" s="368">
        <v>3.578844278</v>
      </c>
      <c r="BB28" s="368">
        <v>3.2397669480000002</v>
      </c>
      <c r="BC28" s="368">
        <v>2.9922278819999999</v>
      </c>
      <c r="BD28" s="368">
        <v>3.0317409870000001</v>
      </c>
      <c r="BE28" s="368">
        <v>3.1643278810000002</v>
      </c>
      <c r="BF28" s="368">
        <v>3.2627329729999999</v>
      </c>
      <c r="BG28" s="368">
        <v>3.1827387279999999</v>
      </c>
      <c r="BH28" s="368">
        <v>3.2327360500000002</v>
      </c>
      <c r="BI28" s="368">
        <v>3.4691456509999998</v>
      </c>
      <c r="BJ28" s="368">
        <v>3.9563410769999998</v>
      </c>
      <c r="BK28" s="368">
        <v>3.6303269349999998</v>
      </c>
      <c r="BL28" s="368">
        <v>3.8719880940000002</v>
      </c>
      <c r="BM28" s="368">
        <v>3.5705838769999998</v>
      </c>
      <c r="BN28" s="368">
        <v>3.2388462690000002</v>
      </c>
      <c r="BO28" s="368">
        <v>2.9813602640000001</v>
      </c>
      <c r="BP28" s="368">
        <v>3.0102978569999999</v>
      </c>
      <c r="BQ28" s="368">
        <v>3.1377002439999999</v>
      </c>
      <c r="BR28" s="368">
        <v>3.234910459</v>
      </c>
      <c r="BS28" s="368">
        <v>3.1591691549999998</v>
      </c>
      <c r="BT28" s="368">
        <v>3.1883181610000002</v>
      </c>
      <c r="BU28" s="368">
        <v>3.4233188189999999</v>
      </c>
      <c r="BV28" s="368">
        <v>3.8970974969999999</v>
      </c>
    </row>
    <row r="29" spans="1:74" ht="11.1" customHeight="1" x14ac:dyDescent="0.2">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6.0418713332999996</v>
      </c>
      <c r="AS29" s="244">
        <v>5.9539006452000001</v>
      </c>
      <c r="AT29" s="244">
        <v>5.8432441290000003</v>
      </c>
      <c r="AU29" s="244">
        <v>5.9017119999999998</v>
      </c>
      <c r="AV29" s="244">
        <v>5.8473062580999997</v>
      </c>
      <c r="AW29" s="244">
        <v>6.2354649999999996</v>
      </c>
      <c r="AX29" s="244">
        <v>6.2936615140000001</v>
      </c>
      <c r="AY29" s="244">
        <v>6.0413676120000002</v>
      </c>
      <c r="AZ29" s="244">
        <v>6.2418893779999998</v>
      </c>
      <c r="BA29" s="368">
        <v>6.132717134</v>
      </c>
      <c r="BB29" s="368">
        <v>5.9138737389999996</v>
      </c>
      <c r="BC29" s="368">
        <v>6.0108378990000002</v>
      </c>
      <c r="BD29" s="368">
        <v>6.0355533530000001</v>
      </c>
      <c r="BE29" s="368">
        <v>6.0083290869999999</v>
      </c>
      <c r="BF29" s="368">
        <v>6.0866648029999997</v>
      </c>
      <c r="BG29" s="368">
        <v>5.978878301</v>
      </c>
      <c r="BH29" s="368">
        <v>6.0415242659999997</v>
      </c>
      <c r="BI29" s="368">
        <v>6.2097077719999998</v>
      </c>
      <c r="BJ29" s="368">
        <v>6.3311910789999999</v>
      </c>
      <c r="BK29" s="368">
        <v>6.100527166</v>
      </c>
      <c r="BL29" s="368">
        <v>6.2923676339999997</v>
      </c>
      <c r="BM29" s="368">
        <v>6.136351458</v>
      </c>
      <c r="BN29" s="368">
        <v>5.9702149609999999</v>
      </c>
      <c r="BO29" s="368">
        <v>6.0233175689999996</v>
      </c>
      <c r="BP29" s="368">
        <v>6.0509783549999998</v>
      </c>
      <c r="BQ29" s="368">
        <v>6.0285132040000002</v>
      </c>
      <c r="BR29" s="368">
        <v>6.0902710300000003</v>
      </c>
      <c r="BS29" s="368">
        <v>5.9990550689999997</v>
      </c>
      <c r="BT29" s="368">
        <v>6.0179497089999998</v>
      </c>
      <c r="BU29" s="368">
        <v>6.1943862599999999</v>
      </c>
      <c r="BV29" s="368">
        <v>6.3313931559999999</v>
      </c>
    </row>
    <row r="30" spans="1:74" ht="11.1" customHeight="1" x14ac:dyDescent="0.2">
      <c r="A30" s="159" t="s">
        <v>288</v>
      </c>
      <c r="B30" s="170" t="s">
        <v>269</v>
      </c>
      <c r="C30" s="244">
        <v>50.814086727999999</v>
      </c>
      <c r="D30" s="244">
        <v>51.589303493999999</v>
      </c>
      <c r="E30" s="244">
        <v>51.885581801999997</v>
      </c>
      <c r="F30" s="244">
        <v>52.053352341</v>
      </c>
      <c r="G30" s="244">
        <v>52.679205240999998</v>
      </c>
      <c r="H30" s="244">
        <v>53.065205329000001</v>
      </c>
      <c r="I30" s="244">
        <v>52.820789228000002</v>
      </c>
      <c r="J30" s="244">
        <v>52.529928333000001</v>
      </c>
      <c r="K30" s="244">
        <v>52.907892799000003</v>
      </c>
      <c r="L30" s="244">
        <v>52.040809789000001</v>
      </c>
      <c r="M30" s="244">
        <v>52.481686187999998</v>
      </c>
      <c r="N30" s="244">
        <v>53.166855525999999</v>
      </c>
      <c r="O30" s="244">
        <v>51.424244741000003</v>
      </c>
      <c r="P30" s="244">
        <v>52.100622569999999</v>
      </c>
      <c r="Q30" s="244">
        <v>52.447197072999998</v>
      </c>
      <c r="R30" s="244">
        <v>52.686821457000001</v>
      </c>
      <c r="S30" s="244">
        <v>53.311816790000002</v>
      </c>
      <c r="T30" s="244">
        <v>53.597339859000002</v>
      </c>
      <c r="U30" s="244">
        <v>53.552272518000002</v>
      </c>
      <c r="V30" s="244">
        <v>53.241568057000002</v>
      </c>
      <c r="W30" s="244">
        <v>53.389377676000002</v>
      </c>
      <c r="X30" s="244">
        <v>52.559436646000002</v>
      </c>
      <c r="Y30" s="244">
        <v>53.262010955000001</v>
      </c>
      <c r="Z30" s="244">
        <v>53.804078853</v>
      </c>
      <c r="AA30" s="244">
        <v>49.361185700999997</v>
      </c>
      <c r="AB30" s="244">
        <v>50.530980169999999</v>
      </c>
      <c r="AC30" s="244">
        <v>49.255717429000001</v>
      </c>
      <c r="AD30" s="244">
        <v>47.556569101000001</v>
      </c>
      <c r="AE30" s="244">
        <v>49.355653461000003</v>
      </c>
      <c r="AF30" s="244">
        <v>50.542400522999998</v>
      </c>
      <c r="AG30" s="244">
        <v>49.997560868999997</v>
      </c>
      <c r="AH30" s="244">
        <v>49.523446341000003</v>
      </c>
      <c r="AI30" s="244">
        <v>50.546457652999997</v>
      </c>
      <c r="AJ30" s="244">
        <v>49.749540271999997</v>
      </c>
      <c r="AK30" s="244">
        <v>51.350592939999999</v>
      </c>
      <c r="AL30" s="244">
        <v>51.657611963000001</v>
      </c>
      <c r="AM30" s="244">
        <v>51.387579021999997</v>
      </c>
      <c r="AN30" s="244">
        <v>52.646236536000004</v>
      </c>
      <c r="AO30" s="244">
        <v>52.339983517</v>
      </c>
      <c r="AP30" s="244">
        <v>52.423098627999998</v>
      </c>
      <c r="AQ30" s="244">
        <v>52.138190453999997</v>
      </c>
      <c r="AR30" s="244">
        <v>53.062543026999997</v>
      </c>
      <c r="AS30" s="244">
        <v>52.859317029000003</v>
      </c>
      <c r="AT30" s="244">
        <v>52.337293725999999</v>
      </c>
      <c r="AU30" s="244">
        <v>53.41643973</v>
      </c>
      <c r="AV30" s="244">
        <v>53.032338977000002</v>
      </c>
      <c r="AW30" s="244">
        <v>53.941370710000001</v>
      </c>
      <c r="AX30" s="244">
        <v>55.010368968000002</v>
      </c>
      <c r="AY30" s="244">
        <v>53.659131893999998</v>
      </c>
      <c r="AZ30" s="244">
        <v>54.655622047999998</v>
      </c>
      <c r="BA30" s="368">
        <v>53.780130299</v>
      </c>
      <c r="BB30" s="368">
        <v>54.064545043999999</v>
      </c>
      <c r="BC30" s="368">
        <v>54.476461033</v>
      </c>
      <c r="BD30" s="368">
        <v>55.032844298000001</v>
      </c>
      <c r="BE30" s="368">
        <v>54.718472949999999</v>
      </c>
      <c r="BF30" s="368">
        <v>54.335966098999997</v>
      </c>
      <c r="BG30" s="368">
        <v>55.201961025000003</v>
      </c>
      <c r="BH30" s="368">
        <v>54.146128689999998</v>
      </c>
      <c r="BI30" s="368">
        <v>55.024922717000003</v>
      </c>
      <c r="BJ30" s="368">
        <v>55.816902077999998</v>
      </c>
      <c r="BK30" s="368">
        <v>55.727441263999999</v>
      </c>
      <c r="BL30" s="368">
        <v>57.007382909999997</v>
      </c>
      <c r="BM30" s="368">
        <v>56.277470323999999</v>
      </c>
      <c r="BN30" s="368">
        <v>56.195244131000003</v>
      </c>
      <c r="BO30" s="368">
        <v>56.504330950000003</v>
      </c>
      <c r="BP30" s="368">
        <v>57.047638569</v>
      </c>
      <c r="BQ30" s="368">
        <v>56.315944340999998</v>
      </c>
      <c r="BR30" s="368">
        <v>55.824365722000003</v>
      </c>
      <c r="BS30" s="368">
        <v>56.488906313000001</v>
      </c>
      <c r="BT30" s="368">
        <v>54.942642736000003</v>
      </c>
      <c r="BU30" s="368">
        <v>55.896301403000002</v>
      </c>
      <c r="BV30" s="368">
        <v>56.780760217999998</v>
      </c>
    </row>
    <row r="31" spans="1:74" ht="11.1" customHeight="1" x14ac:dyDescent="0.2">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4.5497831939999998</v>
      </c>
      <c r="AN31" s="244">
        <v>4.7719797440000002</v>
      </c>
      <c r="AO31" s="244">
        <v>4.6457440310000004</v>
      </c>
      <c r="AP31" s="244">
        <v>4.5711522169999999</v>
      </c>
      <c r="AQ31" s="244">
        <v>4.7056416939999997</v>
      </c>
      <c r="AR31" s="244">
        <v>4.9047722589999996</v>
      </c>
      <c r="AS31" s="244">
        <v>5.0482158349999997</v>
      </c>
      <c r="AT31" s="244">
        <v>5.1427498490000003</v>
      </c>
      <c r="AU31" s="244">
        <v>5.06099605</v>
      </c>
      <c r="AV31" s="244">
        <v>4.8910222750000001</v>
      </c>
      <c r="AW31" s="244">
        <v>4.8936514789999999</v>
      </c>
      <c r="AX31" s="244">
        <v>5.0327260259999997</v>
      </c>
      <c r="AY31" s="244">
        <v>4.7412939420000004</v>
      </c>
      <c r="AZ31" s="244">
        <v>4.9754483670000003</v>
      </c>
      <c r="BA31" s="368">
        <v>4.6089902340000002</v>
      </c>
      <c r="BB31" s="368">
        <v>4.522310257</v>
      </c>
      <c r="BC31" s="368">
        <v>4.6531397270000001</v>
      </c>
      <c r="BD31" s="368">
        <v>4.8523712620000001</v>
      </c>
      <c r="BE31" s="368">
        <v>5.0169665759999997</v>
      </c>
      <c r="BF31" s="368">
        <v>5.1238400510000002</v>
      </c>
      <c r="BG31" s="368">
        <v>5.0445772470000003</v>
      </c>
      <c r="BH31" s="368">
        <v>4.8692963200000001</v>
      </c>
      <c r="BI31" s="368">
        <v>4.9855203250000004</v>
      </c>
      <c r="BJ31" s="368">
        <v>5.0478407760000001</v>
      </c>
      <c r="BK31" s="368">
        <v>4.6101306900000001</v>
      </c>
      <c r="BL31" s="368">
        <v>4.8784022230000001</v>
      </c>
      <c r="BM31" s="368">
        <v>4.7598427650000001</v>
      </c>
      <c r="BN31" s="368">
        <v>4.7401681179999997</v>
      </c>
      <c r="BO31" s="368">
        <v>4.8826085609999996</v>
      </c>
      <c r="BP31" s="368">
        <v>5.1074725580000004</v>
      </c>
      <c r="BQ31" s="368">
        <v>5.1882070779999996</v>
      </c>
      <c r="BR31" s="368">
        <v>5.3192317359999999</v>
      </c>
      <c r="BS31" s="368">
        <v>5.2310472680000002</v>
      </c>
      <c r="BT31" s="368">
        <v>5.1180950960000002</v>
      </c>
      <c r="BU31" s="368">
        <v>5.1722959990000001</v>
      </c>
      <c r="BV31" s="368">
        <v>5.1774609959999998</v>
      </c>
    </row>
    <row r="32" spans="1:74" ht="11.1" customHeight="1" x14ac:dyDescent="0.2">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0.73359692700000001</v>
      </c>
      <c r="AN32" s="244">
        <v>0.73993245699999999</v>
      </c>
      <c r="AO32" s="244">
        <v>0.74197060800000003</v>
      </c>
      <c r="AP32" s="244">
        <v>0.73533847399999996</v>
      </c>
      <c r="AQ32" s="244">
        <v>0.74432197200000005</v>
      </c>
      <c r="AR32" s="244">
        <v>0.75178766399999997</v>
      </c>
      <c r="AS32" s="244">
        <v>0.74743987099999998</v>
      </c>
      <c r="AT32" s="244">
        <v>0.75230098899999998</v>
      </c>
      <c r="AU32" s="244">
        <v>0.71903871699999999</v>
      </c>
      <c r="AV32" s="244">
        <v>0.76798754499999999</v>
      </c>
      <c r="AW32" s="244">
        <v>0.75423684300000005</v>
      </c>
      <c r="AX32" s="244">
        <v>0.75110099399999997</v>
      </c>
      <c r="AY32" s="244">
        <v>0.75627777200000001</v>
      </c>
      <c r="AZ32" s="244">
        <v>0.76101038899999995</v>
      </c>
      <c r="BA32" s="368">
        <v>0.76814853900000002</v>
      </c>
      <c r="BB32" s="368">
        <v>0.75830692399999999</v>
      </c>
      <c r="BC32" s="368">
        <v>0.76080346700000001</v>
      </c>
      <c r="BD32" s="368">
        <v>0.77480721699999999</v>
      </c>
      <c r="BE32" s="368">
        <v>0.76946193699999998</v>
      </c>
      <c r="BF32" s="368">
        <v>0.76956600500000005</v>
      </c>
      <c r="BG32" s="368">
        <v>0.77332469100000001</v>
      </c>
      <c r="BH32" s="368">
        <v>0.79009321899999996</v>
      </c>
      <c r="BI32" s="368">
        <v>0.77694726800000002</v>
      </c>
      <c r="BJ32" s="368">
        <v>0.76413528100000006</v>
      </c>
      <c r="BK32" s="368">
        <v>0.74360251799999999</v>
      </c>
      <c r="BL32" s="368">
        <v>0.76184702400000004</v>
      </c>
      <c r="BM32" s="368">
        <v>0.77383888599999995</v>
      </c>
      <c r="BN32" s="368">
        <v>0.76620066600000003</v>
      </c>
      <c r="BO32" s="368">
        <v>0.78090721699999999</v>
      </c>
      <c r="BP32" s="368">
        <v>0.78764204900000001</v>
      </c>
      <c r="BQ32" s="368">
        <v>0.77757126600000004</v>
      </c>
      <c r="BR32" s="368">
        <v>0.78059152799999998</v>
      </c>
      <c r="BS32" s="368">
        <v>0.788103212</v>
      </c>
      <c r="BT32" s="368">
        <v>0.79992401000000002</v>
      </c>
      <c r="BU32" s="368">
        <v>0.79109260800000003</v>
      </c>
      <c r="BV32" s="368">
        <v>0.76641577699999996</v>
      </c>
    </row>
    <row r="33" spans="1:74" ht="11.1" customHeight="1" x14ac:dyDescent="0.2">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15.00836848</v>
      </c>
      <c r="AN33" s="244">
        <v>15.45765113</v>
      </c>
      <c r="AO33" s="244">
        <v>15.36631684</v>
      </c>
      <c r="AP33" s="244">
        <v>15.68249769</v>
      </c>
      <c r="AQ33" s="244">
        <v>15.460295950000001</v>
      </c>
      <c r="AR33" s="244">
        <v>15.28869647</v>
      </c>
      <c r="AS33" s="244">
        <v>15.07913201</v>
      </c>
      <c r="AT33" s="244">
        <v>14.542067749999999</v>
      </c>
      <c r="AU33" s="244">
        <v>15.35926489</v>
      </c>
      <c r="AV33" s="244">
        <v>14.540767750000001</v>
      </c>
      <c r="AW33" s="244">
        <v>15.430344789999999</v>
      </c>
      <c r="AX33" s="244">
        <v>16.02197391</v>
      </c>
      <c r="AY33" s="244">
        <v>15.45670312</v>
      </c>
      <c r="AZ33" s="244">
        <v>15.6503546</v>
      </c>
      <c r="BA33" s="368">
        <v>15.549252839999999</v>
      </c>
      <c r="BB33" s="368">
        <v>16.057658230000001</v>
      </c>
      <c r="BC33" s="368">
        <v>15.846426729999999</v>
      </c>
      <c r="BD33" s="368">
        <v>15.68753366</v>
      </c>
      <c r="BE33" s="368">
        <v>15.628698890000001</v>
      </c>
      <c r="BF33" s="368">
        <v>15.164265589999999</v>
      </c>
      <c r="BG33" s="368">
        <v>16.023877779999999</v>
      </c>
      <c r="BH33" s="368">
        <v>15.09721725</v>
      </c>
      <c r="BI33" s="368">
        <v>16.077203340000001</v>
      </c>
      <c r="BJ33" s="368">
        <v>16.551265369999999</v>
      </c>
      <c r="BK33" s="368">
        <v>16.473651969999999</v>
      </c>
      <c r="BL33" s="368">
        <v>16.843009370000001</v>
      </c>
      <c r="BM33" s="368">
        <v>16.637286339999999</v>
      </c>
      <c r="BN33" s="368">
        <v>16.865450549999998</v>
      </c>
      <c r="BO33" s="368">
        <v>16.520912020000001</v>
      </c>
      <c r="BP33" s="368">
        <v>16.230447030000001</v>
      </c>
      <c r="BQ33" s="368">
        <v>16.05980637</v>
      </c>
      <c r="BR33" s="368">
        <v>15.462346610000001</v>
      </c>
      <c r="BS33" s="368">
        <v>16.196195920000001</v>
      </c>
      <c r="BT33" s="368">
        <v>15.131870729999999</v>
      </c>
      <c r="BU33" s="368">
        <v>15.99003036</v>
      </c>
      <c r="BV33" s="368">
        <v>16.339933120000001</v>
      </c>
    </row>
    <row r="34" spans="1:74" ht="11.1" customHeight="1" x14ac:dyDescent="0.2">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13.173674208</v>
      </c>
      <c r="AB34" s="244">
        <v>13.360504525</v>
      </c>
      <c r="AC34" s="244">
        <v>12.570242045000001</v>
      </c>
      <c r="AD34" s="244">
        <v>10.930246053999999</v>
      </c>
      <c r="AE34" s="244">
        <v>12.289130699999999</v>
      </c>
      <c r="AF34" s="244">
        <v>12.633712753999999</v>
      </c>
      <c r="AG34" s="244">
        <v>12.306839405</v>
      </c>
      <c r="AH34" s="244">
        <v>12.022564705000001</v>
      </c>
      <c r="AI34" s="244">
        <v>12.371825127999999</v>
      </c>
      <c r="AJ34" s="244">
        <v>12.855344392999999</v>
      </c>
      <c r="AK34" s="244">
        <v>13.56288118</v>
      </c>
      <c r="AL34" s="244">
        <v>13.210052268</v>
      </c>
      <c r="AM34" s="244">
        <v>13.370347639</v>
      </c>
      <c r="AN34" s="244">
        <v>13.729749721999999</v>
      </c>
      <c r="AO34" s="244">
        <v>13.732635203999999</v>
      </c>
      <c r="AP34" s="244">
        <v>13.486765199000001</v>
      </c>
      <c r="AQ34" s="244">
        <v>12.88819092</v>
      </c>
      <c r="AR34" s="244">
        <v>13.10334063</v>
      </c>
      <c r="AS34" s="244">
        <v>13.094582827</v>
      </c>
      <c r="AT34" s="244">
        <v>12.823070648</v>
      </c>
      <c r="AU34" s="244">
        <v>13.128211651999999</v>
      </c>
      <c r="AV34" s="244">
        <v>13.688869811</v>
      </c>
      <c r="AW34" s="244">
        <v>13.8497007</v>
      </c>
      <c r="AX34" s="244">
        <v>14.129458113</v>
      </c>
      <c r="AY34" s="244">
        <v>13.799138556999999</v>
      </c>
      <c r="AZ34" s="244">
        <v>14.175172193</v>
      </c>
      <c r="BA34" s="368">
        <v>14.098967865000001</v>
      </c>
      <c r="BB34" s="368">
        <v>14.114459858</v>
      </c>
      <c r="BC34" s="368">
        <v>14.23216002</v>
      </c>
      <c r="BD34" s="368">
        <v>14.103307002999999</v>
      </c>
      <c r="BE34" s="368">
        <v>13.824792959</v>
      </c>
      <c r="BF34" s="368">
        <v>13.700487486</v>
      </c>
      <c r="BG34" s="368">
        <v>13.753439019</v>
      </c>
      <c r="BH34" s="368">
        <v>13.952619115999999</v>
      </c>
      <c r="BI34" s="368">
        <v>14.211616763</v>
      </c>
      <c r="BJ34" s="368">
        <v>14.320169694000001</v>
      </c>
      <c r="BK34" s="368">
        <v>14.557361027000001</v>
      </c>
      <c r="BL34" s="368">
        <v>14.975399137</v>
      </c>
      <c r="BM34" s="368">
        <v>14.997635259999999</v>
      </c>
      <c r="BN34" s="368">
        <v>14.78083724</v>
      </c>
      <c r="BO34" s="368">
        <v>14.903907653999999</v>
      </c>
      <c r="BP34" s="368">
        <v>14.747748239</v>
      </c>
      <c r="BQ34" s="368">
        <v>14.299627622999999</v>
      </c>
      <c r="BR34" s="368">
        <v>14.147381102000001</v>
      </c>
      <c r="BS34" s="368">
        <v>14.201202621</v>
      </c>
      <c r="BT34" s="368">
        <v>14.272673999</v>
      </c>
      <c r="BU34" s="368">
        <v>14.584051675</v>
      </c>
      <c r="BV34" s="368">
        <v>14.711879431</v>
      </c>
    </row>
    <row r="35" spans="1:74" ht="11.1" customHeight="1" x14ac:dyDescent="0.2">
      <c r="A35" s="159" t="s">
        <v>287</v>
      </c>
      <c r="B35" s="170" t="s">
        <v>273</v>
      </c>
      <c r="C35" s="244">
        <v>18.936687715000001</v>
      </c>
      <c r="D35" s="244">
        <v>19.177046495999999</v>
      </c>
      <c r="E35" s="244">
        <v>19.204760329999999</v>
      </c>
      <c r="F35" s="244">
        <v>19.361076520000001</v>
      </c>
      <c r="G35" s="244">
        <v>19.808198094000002</v>
      </c>
      <c r="H35" s="244">
        <v>20.394136150000001</v>
      </c>
      <c r="I35" s="244">
        <v>20.235190627000001</v>
      </c>
      <c r="J35" s="244">
        <v>20.346174653999999</v>
      </c>
      <c r="K35" s="244">
        <v>20.17155962</v>
      </c>
      <c r="L35" s="244">
        <v>19.963137938999999</v>
      </c>
      <c r="M35" s="244">
        <v>19.485051850000001</v>
      </c>
      <c r="N35" s="244">
        <v>19.554711226999999</v>
      </c>
      <c r="O35" s="244">
        <v>18.770878339999999</v>
      </c>
      <c r="P35" s="244">
        <v>19.01866339</v>
      </c>
      <c r="Q35" s="244">
        <v>19.068974863000001</v>
      </c>
      <c r="R35" s="244">
        <v>19.227747827000002</v>
      </c>
      <c r="S35" s="244">
        <v>19.674522687</v>
      </c>
      <c r="T35" s="244">
        <v>20.257740828999999</v>
      </c>
      <c r="U35" s="244">
        <v>20.098658368999999</v>
      </c>
      <c r="V35" s="244">
        <v>20.214977517000001</v>
      </c>
      <c r="W35" s="244">
        <v>20.050125437999998</v>
      </c>
      <c r="X35" s="244">
        <v>19.849410863999999</v>
      </c>
      <c r="Y35" s="244">
        <v>19.373868046999998</v>
      </c>
      <c r="Z35" s="244">
        <v>19.438965898999999</v>
      </c>
      <c r="AA35" s="244">
        <v>17.165950632000001</v>
      </c>
      <c r="AB35" s="244">
        <v>17.464784732999998</v>
      </c>
      <c r="AC35" s="244">
        <v>17.165013401</v>
      </c>
      <c r="AD35" s="244">
        <v>16.827373221999999</v>
      </c>
      <c r="AE35" s="244">
        <v>17.339376041000001</v>
      </c>
      <c r="AF35" s="244">
        <v>18.136942921999999</v>
      </c>
      <c r="AG35" s="244">
        <v>17.911400866000001</v>
      </c>
      <c r="AH35" s="244">
        <v>18.039329594000002</v>
      </c>
      <c r="AI35" s="244">
        <v>18.028694060999999</v>
      </c>
      <c r="AJ35" s="244">
        <v>17.690034395000001</v>
      </c>
      <c r="AK35" s="244">
        <v>17.675618529000001</v>
      </c>
      <c r="AL35" s="244">
        <v>17.943013745999998</v>
      </c>
      <c r="AM35" s="244">
        <v>17.725482782</v>
      </c>
      <c r="AN35" s="244">
        <v>17.946923482999999</v>
      </c>
      <c r="AO35" s="244">
        <v>17.853316834000001</v>
      </c>
      <c r="AP35" s="244">
        <v>17.947345047999999</v>
      </c>
      <c r="AQ35" s="244">
        <v>18.339739917999999</v>
      </c>
      <c r="AR35" s="244">
        <v>19.013946004000001</v>
      </c>
      <c r="AS35" s="244">
        <v>18.889946485999999</v>
      </c>
      <c r="AT35" s="244">
        <v>19.07710449</v>
      </c>
      <c r="AU35" s="244">
        <v>19.148928421000001</v>
      </c>
      <c r="AV35" s="244">
        <v>19.143691596</v>
      </c>
      <c r="AW35" s="244">
        <v>19.013436897999998</v>
      </c>
      <c r="AX35" s="244">
        <v>19.075109925</v>
      </c>
      <c r="AY35" s="244">
        <v>18.905718502999999</v>
      </c>
      <c r="AZ35" s="244">
        <v>19.093636498999999</v>
      </c>
      <c r="BA35" s="368">
        <v>18.754770821000001</v>
      </c>
      <c r="BB35" s="368">
        <v>18.611809775000001</v>
      </c>
      <c r="BC35" s="368">
        <v>18.983931088999999</v>
      </c>
      <c r="BD35" s="368">
        <v>19.614825155999998</v>
      </c>
      <c r="BE35" s="368">
        <v>19.478552587999999</v>
      </c>
      <c r="BF35" s="368">
        <v>19.577806967000001</v>
      </c>
      <c r="BG35" s="368">
        <v>19.606742288</v>
      </c>
      <c r="BH35" s="368">
        <v>19.436902785000001</v>
      </c>
      <c r="BI35" s="368">
        <v>18.973635021</v>
      </c>
      <c r="BJ35" s="368">
        <v>19.133490956999999</v>
      </c>
      <c r="BK35" s="368">
        <v>19.342695059</v>
      </c>
      <c r="BL35" s="368">
        <v>19.548725156</v>
      </c>
      <c r="BM35" s="368">
        <v>19.108867072999999</v>
      </c>
      <c r="BN35" s="368">
        <v>19.042587557000001</v>
      </c>
      <c r="BO35" s="368">
        <v>19.415995498000001</v>
      </c>
      <c r="BP35" s="368">
        <v>20.174328693</v>
      </c>
      <c r="BQ35" s="368">
        <v>19.990732004000002</v>
      </c>
      <c r="BR35" s="368">
        <v>20.114814746</v>
      </c>
      <c r="BS35" s="368">
        <v>20.072357292</v>
      </c>
      <c r="BT35" s="368">
        <v>19.620078900999999</v>
      </c>
      <c r="BU35" s="368">
        <v>19.358830761</v>
      </c>
      <c r="BV35" s="368">
        <v>19.785070894</v>
      </c>
    </row>
    <row r="36" spans="1:74" ht="11.1" customHeight="1" x14ac:dyDescent="0.2">
      <c r="A36" s="159" t="s">
        <v>289</v>
      </c>
      <c r="B36" s="170" t="s">
        <v>220</v>
      </c>
      <c r="C36" s="244">
        <v>98.205469195999996</v>
      </c>
      <c r="D36" s="244">
        <v>99.823472710000004</v>
      </c>
      <c r="E36" s="244">
        <v>100.01290217</v>
      </c>
      <c r="F36" s="244">
        <v>99.025416180999997</v>
      </c>
      <c r="G36" s="244">
        <v>99.737624775</v>
      </c>
      <c r="H36" s="244">
        <v>100.74689944000001</v>
      </c>
      <c r="I36" s="244">
        <v>101.16373568</v>
      </c>
      <c r="J36" s="244">
        <v>101.5232592</v>
      </c>
      <c r="K36" s="244">
        <v>100.23646591000001</v>
      </c>
      <c r="L36" s="244">
        <v>100.18607218</v>
      </c>
      <c r="M36" s="244">
        <v>100.54543434999999</v>
      </c>
      <c r="N36" s="244">
        <v>100.27245313</v>
      </c>
      <c r="O36" s="244">
        <v>99.154172036000006</v>
      </c>
      <c r="P36" s="244">
        <v>100.20691951000001</v>
      </c>
      <c r="Q36" s="244">
        <v>99.097011140999996</v>
      </c>
      <c r="R36" s="244">
        <v>100.29037189</v>
      </c>
      <c r="S36" s="244">
        <v>99.910477647999997</v>
      </c>
      <c r="T36" s="244">
        <v>101.01530932</v>
      </c>
      <c r="U36" s="244">
        <v>102.10747129000001</v>
      </c>
      <c r="V36" s="244">
        <v>102.12671296000001</v>
      </c>
      <c r="W36" s="244">
        <v>100.87038722</v>
      </c>
      <c r="X36" s="244">
        <v>100.40335087</v>
      </c>
      <c r="Y36" s="244">
        <v>101.19492399000001</v>
      </c>
      <c r="Z36" s="244">
        <v>101.69577615999999</v>
      </c>
      <c r="AA36" s="244">
        <v>95.425336895000001</v>
      </c>
      <c r="AB36" s="244">
        <v>97.781361032999996</v>
      </c>
      <c r="AC36" s="244">
        <v>92.556632483000001</v>
      </c>
      <c r="AD36" s="244">
        <v>82.505113546000004</v>
      </c>
      <c r="AE36" s="244">
        <v>86.505584436000007</v>
      </c>
      <c r="AF36" s="244">
        <v>90.880273793000001</v>
      </c>
      <c r="AG36" s="244">
        <v>92.191780889</v>
      </c>
      <c r="AH36" s="244">
        <v>91.488666559999999</v>
      </c>
      <c r="AI36" s="244">
        <v>93.221740718999996</v>
      </c>
      <c r="AJ36" s="244">
        <v>92.433727060999999</v>
      </c>
      <c r="AK36" s="244">
        <v>94.086467855999999</v>
      </c>
      <c r="AL36" s="244">
        <v>94.771255041000003</v>
      </c>
      <c r="AM36" s="244">
        <v>92.779403658000007</v>
      </c>
      <c r="AN36" s="244">
        <v>94.340091025000007</v>
      </c>
      <c r="AO36" s="244">
        <v>96.098776426000001</v>
      </c>
      <c r="AP36" s="244">
        <v>95.462377192000005</v>
      </c>
      <c r="AQ36" s="244">
        <v>95.481798592999994</v>
      </c>
      <c r="AR36" s="244">
        <v>98.687618188000002</v>
      </c>
      <c r="AS36" s="244">
        <v>98.090441670999994</v>
      </c>
      <c r="AT36" s="244">
        <v>98.032773706</v>
      </c>
      <c r="AU36" s="244">
        <v>99.657147405000003</v>
      </c>
      <c r="AV36" s="244">
        <v>98.808901176000006</v>
      </c>
      <c r="AW36" s="244">
        <v>100.58232907</v>
      </c>
      <c r="AX36" s="244">
        <v>101.57243867</v>
      </c>
      <c r="AY36" s="244">
        <v>99.304683940999993</v>
      </c>
      <c r="AZ36" s="244">
        <v>101.37678462</v>
      </c>
      <c r="BA36" s="368">
        <v>99.489183811000004</v>
      </c>
      <c r="BB36" s="368">
        <v>99.261773167000001</v>
      </c>
      <c r="BC36" s="368">
        <v>99.576085405000001</v>
      </c>
      <c r="BD36" s="368">
        <v>100.97603371</v>
      </c>
      <c r="BE36" s="368">
        <v>100.91581745000001</v>
      </c>
      <c r="BF36" s="368">
        <v>100.77157661</v>
      </c>
      <c r="BG36" s="368">
        <v>101.22691453</v>
      </c>
      <c r="BH36" s="368">
        <v>100.35952315999999</v>
      </c>
      <c r="BI36" s="368">
        <v>101.53102873</v>
      </c>
      <c r="BJ36" s="368">
        <v>102.58411110999999</v>
      </c>
      <c r="BK36" s="368">
        <v>101.04267964</v>
      </c>
      <c r="BL36" s="368">
        <v>103.65199788</v>
      </c>
      <c r="BM36" s="368">
        <v>102.27366381</v>
      </c>
      <c r="BN36" s="368">
        <v>101.83257165000001</v>
      </c>
      <c r="BO36" s="368">
        <v>101.93826712000001</v>
      </c>
      <c r="BP36" s="368">
        <v>103.34029102</v>
      </c>
      <c r="BQ36" s="368">
        <v>102.82148472999999</v>
      </c>
      <c r="BR36" s="368">
        <v>102.62544094</v>
      </c>
      <c r="BS36" s="368">
        <v>102.94537918</v>
      </c>
      <c r="BT36" s="368">
        <v>101.61342852</v>
      </c>
      <c r="BU36" s="368">
        <v>102.65315076</v>
      </c>
      <c r="BV36" s="368">
        <v>104.01091602</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-0.58108274193999998</v>
      </c>
      <c r="AB39" s="244">
        <v>0.59243127586</v>
      </c>
      <c r="AC39" s="244">
        <v>-1.4196558065</v>
      </c>
      <c r="AD39" s="244">
        <v>-2.6578777667</v>
      </c>
      <c r="AE39" s="244">
        <v>-1.2625525161</v>
      </c>
      <c r="AF39" s="244">
        <v>-1.1053889333</v>
      </c>
      <c r="AG39" s="244">
        <v>0.11606909677</v>
      </c>
      <c r="AH39" s="244">
        <v>0.80709603226000004</v>
      </c>
      <c r="AI39" s="244">
        <v>0.65802563332999997</v>
      </c>
      <c r="AJ39" s="244">
        <v>1.3058708065</v>
      </c>
      <c r="AK39" s="244">
        <v>-6.4125266666999997E-2</v>
      </c>
      <c r="AL39" s="244">
        <v>1.4637193871</v>
      </c>
      <c r="AM39" s="244">
        <v>0.42857135483999997</v>
      </c>
      <c r="AN39" s="244">
        <v>1.2722857142999999</v>
      </c>
      <c r="AO39" s="244">
        <v>-0.22509035484000001</v>
      </c>
      <c r="AP39" s="244">
        <v>0.55736946666999998</v>
      </c>
      <c r="AQ39" s="244">
        <v>4.8531967741999998E-2</v>
      </c>
      <c r="AR39" s="244">
        <v>0.94912426667000005</v>
      </c>
      <c r="AS39" s="244">
        <v>8.4307225806000002E-2</v>
      </c>
      <c r="AT39" s="244">
        <v>0.89133748387</v>
      </c>
      <c r="AU39" s="244">
        <v>0.13608043333</v>
      </c>
      <c r="AV39" s="244">
        <v>1.5127677419E-2</v>
      </c>
      <c r="AW39" s="244">
        <v>0.92844420000000005</v>
      </c>
      <c r="AX39" s="244">
        <v>1.3755562258</v>
      </c>
      <c r="AY39" s="244">
        <v>0.97052521303999995</v>
      </c>
      <c r="AZ39" s="244">
        <v>0.85127436082999997</v>
      </c>
      <c r="BA39" s="368">
        <v>-1.201263572E-2</v>
      </c>
      <c r="BB39" s="368">
        <v>-0.46210000000000001</v>
      </c>
      <c r="BC39" s="368">
        <v>-0.37009677418999998</v>
      </c>
      <c r="BD39" s="368">
        <v>-0.58176666666999999</v>
      </c>
      <c r="BE39" s="368">
        <v>-0.32148387096999997</v>
      </c>
      <c r="BF39" s="368">
        <v>-2.6709677418999999E-2</v>
      </c>
      <c r="BG39" s="368">
        <v>-0.2555</v>
      </c>
      <c r="BH39" s="368">
        <v>0.21348387096999999</v>
      </c>
      <c r="BI39" s="368">
        <v>9.5666666667000005E-3</v>
      </c>
      <c r="BJ39" s="368">
        <v>0.69699999999999995</v>
      </c>
      <c r="BK39" s="368">
        <v>-0.12767741934999999</v>
      </c>
      <c r="BL39" s="368">
        <v>0.32250000000000001</v>
      </c>
      <c r="BM39" s="368">
        <v>7.1774193548000007E-2</v>
      </c>
      <c r="BN39" s="368">
        <v>-0.48530000000000001</v>
      </c>
      <c r="BO39" s="368">
        <v>-0.66796774193999997</v>
      </c>
      <c r="BP39" s="368">
        <v>-0.47173333333</v>
      </c>
      <c r="BQ39" s="368">
        <v>-0.34377419355</v>
      </c>
      <c r="BR39" s="368">
        <v>-0.24406451612999999</v>
      </c>
      <c r="BS39" s="368">
        <v>-0.22303333333</v>
      </c>
      <c r="BT39" s="368">
        <v>0.40196774194000001</v>
      </c>
      <c r="BU39" s="368">
        <v>0.35356666666999997</v>
      </c>
      <c r="BV39" s="368">
        <v>0.94899999999999995</v>
      </c>
    </row>
    <row r="40" spans="1:74" ht="11.1" customHeight="1" x14ac:dyDescent="0.2">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-0.10974193548</v>
      </c>
      <c r="P40" s="244">
        <v>-0.54514285713999999</v>
      </c>
      <c r="Q40" s="244">
        <v>1.0193548387E-2</v>
      </c>
      <c r="R40" s="244">
        <v>0.40146666667000003</v>
      </c>
      <c r="S40" s="244">
        <v>-0.12074193548000001</v>
      </c>
      <c r="T40" s="244">
        <v>-0.23876666666999999</v>
      </c>
      <c r="U40" s="244">
        <v>-0.46048387096999999</v>
      </c>
      <c r="V40" s="244">
        <v>-1.102483871</v>
      </c>
      <c r="W40" s="244">
        <v>1.1175666666999999</v>
      </c>
      <c r="X40" s="244">
        <v>1.1551935484</v>
      </c>
      <c r="Y40" s="244">
        <v>-0.27706666667000002</v>
      </c>
      <c r="Z40" s="244">
        <v>0.26641935484000001</v>
      </c>
      <c r="AA40" s="244">
        <v>-0.15654838709999999</v>
      </c>
      <c r="AB40" s="244">
        <v>0.27717241379000002</v>
      </c>
      <c r="AC40" s="244">
        <v>-1.5871612903000001</v>
      </c>
      <c r="AD40" s="244">
        <v>-2.3828666667</v>
      </c>
      <c r="AE40" s="244">
        <v>-1.9633225806000001</v>
      </c>
      <c r="AF40" s="244">
        <v>0.89756666666999996</v>
      </c>
      <c r="AG40" s="244">
        <v>-0.26380645160999999</v>
      </c>
      <c r="AH40" s="244">
        <v>-0.44283870968</v>
      </c>
      <c r="AI40" s="244">
        <v>0.84353333333000002</v>
      </c>
      <c r="AJ40" s="244">
        <v>0.40164516129</v>
      </c>
      <c r="AK40" s="244">
        <v>0.72926666666999995</v>
      </c>
      <c r="AL40" s="244">
        <v>0.93751612903000003</v>
      </c>
      <c r="AM40" s="244">
        <v>-0.43841935484</v>
      </c>
      <c r="AN40" s="244">
        <v>0.99671428570999998</v>
      </c>
      <c r="AO40" s="244">
        <v>1.8797096773999999</v>
      </c>
      <c r="AP40" s="244">
        <v>-0.23549999999999999</v>
      </c>
      <c r="AQ40" s="244">
        <v>-0.38625806452</v>
      </c>
      <c r="AR40" s="244">
        <v>1.0443666667</v>
      </c>
      <c r="AS40" s="244">
        <v>0.86177419354999996</v>
      </c>
      <c r="AT40" s="244">
        <v>7.7354838709999998E-2</v>
      </c>
      <c r="AU40" s="244">
        <v>1.9871000000000001</v>
      </c>
      <c r="AV40" s="244">
        <v>7.4516129032E-2</v>
      </c>
      <c r="AW40" s="244">
        <v>0.1646</v>
      </c>
      <c r="AX40" s="244">
        <v>0.57079567387999997</v>
      </c>
      <c r="AY40" s="244">
        <v>-0.22920998295</v>
      </c>
      <c r="AZ40" s="244">
        <v>0.24822379163</v>
      </c>
      <c r="BA40" s="368">
        <v>-0.17568647963</v>
      </c>
      <c r="BB40" s="368">
        <v>-0.22050484410000001</v>
      </c>
      <c r="BC40" s="368">
        <v>-0.24248310357</v>
      </c>
      <c r="BD40" s="368">
        <v>0.21932412264000001</v>
      </c>
      <c r="BE40" s="368">
        <v>-4.1005405528999998E-2</v>
      </c>
      <c r="BF40" s="368">
        <v>-0.29565947625</v>
      </c>
      <c r="BG40" s="368">
        <v>-8.4747139720999995E-2</v>
      </c>
      <c r="BH40" s="368">
        <v>-0.53512358625000001</v>
      </c>
      <c r="BI40" s="368">
        <v>-0.22483880712000001</v>
      </c>
      <c r="BJ40" s="368">
        <v>-8.1997180490999994E-2</v>
      </c>
      <c r="BK40" s="368">
        <v>-0.31292711099999998</v>
      </c>
      <c r="BL40" s="368">
        <v>0.35413857684</v>
      </c>
      <c r="BM40" s="368">
        <v>-1.1273093741999999E-3</v>
      </c>
      <c r="BN40" s="368">
        <v>-0.13071108049999999</v>
      </c>
      <c r="BO40" s="368">
        <v>-0.12118522583999999</v>
      </c>
      <c r="BP40" s="368">
        <v>0.17616811668999999</v>
      </c>
      <c r="BQ40" s="368">
        <v>-3.8783637677E-2</v>
      </c>
      <c r="BR40" s="368">
        <v>-0.16589041887</v>
      </c>
      <c r="BS40" s="368">
        <v>-5.6355799397999999E-2</v>
      </c>
      <c r="BT40" s="368">
        <v>-0.67431720146999996</v>
      </c>
      <c r="BU40" s="368">
        <v>-0.36734406267000003</v>
      </c>
      <c r="BV40" s="368">
        <v>-5.4518143079999998E-2</v>
      </c>
    </row>
    <row r="41" spans="1:74" ht="11.1" customHeight="1" x14ac:dyDescent="0.2">
      <c r="A41" s="159" t="s">
        <v>307</v>
      </c>
      <c r="B41" s="170" t="s">
        <v>565</v>
      </c>
      <c r="C41" s="244">
        <v>8.9939491947000003E-2</v>
      </c>
      <c r="D41" s="244">
        <v>0.20354851389</v>
      </c>
      <c r="E41" s="244">
        <v>-0.75117112186000001</v>
      </c>
      <c r="F41" s="244">
        <v>-0.44026103216000001</v>
      </c>
      <c r="G41" s="244">
        <v>0.27370396527000002</v>
      </c>
      <c r="H41" s="244">
        <v>0.13358419228999999</v>
      </c>
      <c r="I41" s="244">
        <v>0.89979154708999998</v>
      </c>
      <c r="J41" s="244">
        <v>0.83949883142000004</v>
      </c>
      <c r="K41" s="244">
        <v>-0.95162240677999999</v>
      </c>
      <c r="L41" s="244">
        <v>-2.3860499489999998</v>
      </c>
      <c r="M41" s="244">
        <v>-1.9510934402</v>
      </c>
      <c r="N41" s="244">
        <v>-0.96862053765</v>
      </c>
      <c r="O41" s="244">
        <v>-0.57241726508000002</v>
      </c>
      <c r="P41" s="244">
        <v>0.35011869892000003</v>
      </c>
      <c r="Q41" s="244">
        <v>-0.85855784535000002</v>
      </c>
      <c r="R41" s="244">
        <v>0.37141811367999999</v>
      </c>
      <c r="S41" s="244">
        <v>1.4018743943</v>
      </c>
      <c r="T41" s="244">
        <v>0.80263613498999997</v>
      </c>
      <c r="U41" s="244">
        <v>2.8795608025999999</v>
      </c>
      <c r="V41" s="244">
        <v>2.0065270317000001</v>
      </c>
      <c r="W41" s="244">
        <v>0.56075069239999997</v>
      </c>
      <c r="X41" s="244">
        <v>-2.2671922468000001</v>
      </c>
      <c r="Y41" s="244">
        <v>-0.49264354560000001</v>
      </c>
      <c r="Z41" s="244">
        <v>4.1203560078000002E-2</v>
      </c>
      <c r="AA41" s="244">
        <v>-4.8935391521999998</v>
      </c>
      <c r="AB41" s="244">
        <v>-3.0410765558000001</v>
      </c>
      <c r="AC41" s="244">
        <v>-4.6731588999999998</v>
      </c>
      <c r="AD41" s="244">
        <v>-12.089363842999999</v>
      </c>
      <c r="AE41" s="244">
        <v>1.5736770790000001</v>
      </c>
      <c r="AF41" s="244">
        <v>2.8166913463999999</v>
      </c>
      <c r="AG41" s="244">
        <v>2.2920604991000002</v>
      </c>
      <c r="AH41" s="244">
        <v>0.10021697222000001</v>
      </c>
      <c r="AI41" s="244">
        <v>0.64099618316999996</v>
      </c>
      <c r="AJ41" s="244">
        <v>-0.63624629542</v>
      </c>
      <c r="AK41" s="244">
        <v>0.42361896024000001</v>
      </c>
      <c r="AL41" s="244">
        <v>-0.54005299301999998</v>
      </c>
      <c r="AM41" s="244">
        <v>-0.91400720093999999</v>
      </c>
      <c r="AN41" s="244">
        <v>1.8226869549</v>
      </c>
      <c r="AO41" s="244">
        <v>0.89470509143999999</v>
      </c>
      <c r="AP41" s="244">
        <v>1.3108364507000001</v>
      </c>
      <c r="AQ41" s="244">
        <v>1.0056078726</v>
      </c>
      <c r="AR41" s="244">
        <v>1.3969096217000001</v>
      </c>
      <c r="AS41" s="244">
        <v>0.24247746708000001</v>
      </c>
      <c r="AT41" s="244">
        <v>0.71076942856000003</v>
      </c>
      <c r="AU41" s="244">
        <v>1.0248516977</v>
      </c>
      <c r="AV41" s="244">
        <v>0.78089616830999997</v>
      </c>
      <c r="AW41" s="244">
        <v>0.94454035278000004</v>
      </c>
      <c r="AX41" s="244">
        <v>1.2171521502</v>
      </c>
      <c r="AY41" s="244">
        <v>-0.49151139957000001</v>
      </c>
      <c r="AZ41" s="244">
        <v>0.51460444332999999</v>
      </c>
      <c r="BA41" s="368">
        <v>-0.36963589227999999</v>
      </c>
      <c r="BB41" s="368">
        <v>-0.47926898838999998</v>
      </c>
      <c r="BC41" s="368">
        <v>-0.53884327639999996</v>
      </c>
      <c r="BD41" s="368">
        <v>0.48064619776</v>
      </c>
      <c r="BE41" s="368">
        <v>-8.8508234254000007E-2</v>
      </c>
      <c r="BF41" s="368">
        <v>-0.63149949345</v>
      </c>
      <c r="BG41" s="368">
        <v>-0.18305847717000001</v>
      </c>
      <c r="BH41" s="368">
        <v>-1.1377210558999999</v>
      </c>
      <c r="BI41" s="368">
        <v>-0.48428544156999997</v>
      </c>
      <c r="BJ41" s="368">
        <v>-0.17668540775</v>
      </c>
      <c r="BK41" s="368">
        <v>-0.69774943420000002</v>
      </c>
      <c r="BL41" s="368">
        <v>0.76620427811000003</v>
      </c>
      <c r="BM41" s="368">
        <v>-2.4839321558999998E-3</v>
      </c>
      <c r="BN41" s="368">
        <v>-0.29391042771999998</v>
      </c>
      <c r="BO41" s="368">
        <v>-0.2786314782</v>
      </c>
      <c r="BP41" s="368">
        <v>0.39865994656999998</v>
      </c>
      <c r="BQ41" s="368">
        <v>-8.5834777134999998E-2</v>
      </c>
      <c r="BR41" s="368">
        <v>-0.36254142452999999</v>
      </c>
      <c r="BS41" s="368">
        <v>-0.12396906015</v>
      </c>
      <c r="BT41" s="368">
        <v>-1.4465431042000001</v>
      </c>
      <c r="BU41" s="368">
        <v>-0.80217835931000003</v>
      </c>
      <c r="BV41" s="368">
        <v>-0.11855857234</v>
      </c>
    </row>
    <row r="42" spans="1:74" ht="11.1" customHeight="1" x14ac:dyDescent="0.2">
      <c r="A42" s="159" t="s">
        <v>308</v>
      </c>
      <c r="B42" s="170" t="s">
        <v>566</v>
      </c>
      <c r="C42" s="244">
        <v>-0.51525954030999999</v>
      </c>
      <c r="D42" s="244">
        <v>0.78873754960999998</v>
      </c>
      <c r="E42" s="244">
        <v>0.65644762008000002</v>
      </c>
      <c r="F42" s="244">
        <v>-0.49353299882000001</v>
      </c>
      <c r="G42" s="244">
        <v>0.22728664268000001</v>
      </c>
      <c r="H42" s="244">
        <v>0.52011195895999995</v>
      </c>
      <c r="I42" s="244">
        <v>0.14080499869999999</v>
      </c>
      <c r="J42" s="244">
        <v>-3.8481652454000002E-2</v>
      </c>
      <c r="K42" s="244">
        <v>-1.0423380068000001</v>
      </c>
      <c r="L42" s="244">
        <v>-1.9953299812</v>
      </c>
      <c r="M42" s="244">
        <v>-1.7295364402</v>
      </c>
      <c r="N42" s="244">
        <v>-1.3664557635000001</v>
      </c>
      <c r="O42" s="244">
        <v>-0.87813132959999995</v>
      </c>
      <c r="P42" s="244">
        <v>0.40182848463999998</v>
      </c>
      <c r="Q42" s="244">
        <v>-0.74822045825000005</v>
      </c>
      <c r="R42" s="244">
        <v>0.17674218035</v>
      </c>
      <c r="S42" s="244">
        <v>-2.1202502417E-4</v>
      </c>
      <c r="T42" s="244">
        <v>0.66245206833000003</v>
      </c>
      <c r="U42" s="244">
        <v>2.2607506735</v>
      </c>
      <c r="V42" s="244">
        <v>1.1746882252999999</v>
      </c>
      <c r="W42" s="244">
        <v>1.7549119591</v>
      </c>
      <c r="X42" s="244">
        <v>-0.58028789198999997</v>
      </c>
      <c r="Y42" s="244">
        <v>-0.48580991226999998</v>
      </c>
      <c r="Z42" s="244">
        <v>0.35143301169000002</v>
      </c>
      <c r="AA42" s="244">
        <v>-5.6311702813000002</v>
      </c>
      <c r="AB42" s="244">
        <v>-2.1714728660999998</v>
      </c>
      <c r="AC42" s="244">
        <v>-7.6799759967999996</v>
      </c>
      <c r="AD42" s="244">
        <v>-17.130108276000001</v>
      </c>
      <c r="AE42" s="244">
        <v>-1.6521980178</v>
      </c>
      <c r="AF42" s="244">
        <v>2.6088690796999998</v>
      </c>
      <c r="AG42" s="244">
        <v>2.1443231442999999</v>
      </c>
      <c r="AH42" s="244">
        <v>0.46447429480000002</v>
      </c>
      <c r="AI42" s="244">
        <v>2.1425551498000002</v>
      </c>
      <c r="AJ42" s="244">
        <v>1.0712696722999999</v>
      </c>
      <c r="AK42" s="244">
        <v>1.0887603602</v>
      </c>
      <c r="AL42" s="244">
        <v>1.8611825231000001</v>
      </c>
      <c r="AM42" s="244">
        <v>-0.92385520093999995</v>
      </c>
      <c r="AN42" s="244">
        <v>4.0916869549000001</v>
      </c>
      <c r="AO42" s="244">
        <v>2.549324414</v>
      </c>
      <c r="AP42" s="244">
        <v>1.6327059174</v>
      </c>
      <c r="AQ42" s="244">
        <v>0.66788177578999997</v>
      </c>
      <c r="AR42" s="244">
        <v>3.3904005550999998</v>
      </c>
      <c r="AS42" s="244">
        <v>1.1885588864000001</v>
      </c>
      <c r="AT42" s="244">
        <v>1.6794617511000001</v>
      </c>
      <c r="AU42" s="244">
        <v>3.1480321310999999</v>
      </c>
      <c r="AV42" s="244">
        <v>0.87053997476</v>
      </c>
      <c r="AW42" s="244">
        <v>2.0375845527999998</v>
      </c>
      <c r="AX42" s="244">
        <v>3.1635040498999998</v>
      </c>
      <c r="AY42" s="244">
        <v>0.24980383051999999</v>
      </c>
      <c r="AZ42" s="244">
        <v>1.6141025957999999</v>
      </c>
      <c r="BA42" s="368">
        <v>-0.55733500762999999</v>
      </c>
      <c r="BB42" s="368">
        <v>-1.1618738325</v>
      </c>
      <c r="BC42" s="368">
        <v>-1.1514231542</v>
      </c>
      <c r="BD42" s="368">
        <v>0.11820365373</v>
      </c>
      <c r="BE42" s="368">
        <v>-0.45099751075</v>
      </c>
      <c r="BF42" s="368">
        <v>-0.95386864710999997</v>
      </c>
      <c r="BG42" s="368">
        <v>-0.52330561688999999</v>
      </c>
      <c r="BH42" s="368">
        <v>-1.4593607711000001</v>
      </c>
      <c r="BI42" s="368">
        <v>-0.69955758201999996</v>
      </c>
      <c r="BJ42" s="368">
        <v>0.43831741176</v>
      </c>
      <c r="BK42" s="368">
        <v>-1.1383539646</v>
      </c>
      <c r="BL42" s="368">
        <v>1.4428428549000001</v>
      </c>
      <c r="BM42" s="368">
        <v>6.8162952018000003E-2</v>
      </c>
      <c r="BN42" s="368">
        <v>-0.90992150822999995</v>
      </c>
      <c r="BO42" s="368">
        <v>-1.0677844460000001</v>
      </c>
      <c r="BP42" s="368">
        <v>0.10309472993</v>
      </c>
      <c r="BQ42" s="368">
        <v>-0.46839260836000002</v>
      </c>
      <c r="BR42" s="368">
        <v>-0.77249635951999995</v>
      </c>
      <c r="BS42" s="368">
        <v>-0.40335819288000002</v>
      </c>
      <c r="BT42" s="368">
        <v>-1.7188925637000001</v>
      </c>
      <c r="BU42" s="368">
        <v>-0.81595575530999997</v>
      </c>
      <c r="BV42" s="368">
        <v>0.77592328458000004</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1299.893186</v>
      </c>
      <c r="AB45" s="249">
        <v>1282.712679</v>
      </c>
      <c r="AC45" s="249">
        <v>1326.7220090000001</v>
      </c>
      <c r="AD45" s="249">
        <v>1403.599342</v>
      </c>
      <c r="AE45" s="249">
        <v>1432.23847</v>
      </c>
      <c r="AF45" s="249">
        <v>1457.7031380000001</v>
      </c>
      <c r="AG45" s="249">
        <v>1453.9879960000001</v>
      </c>
      <c r="AH45" s="249">
        <v>1437.578019</v>
      </c>
      <c r="AI45" s="249">
        <v>1423.1812500000001</v>
      </c>
      <c r="AJ45" s="249">
        <v>1386.3292550000001</v>
      </c>
      <c r="AK45" s="249">
        <v>1388.724013</v>
      </c>
      <c r="AL45" s="249">
        <v>1343.347712</v>
      </c>
      <c r="AM45" s="249">
        <v>1330.0630000000001</v>
      </c>
      <c r="AN45" s="249">
        <v>1294.751</v>
      </c>
      <c r="AO45" s="249">
        <v>1301.727801</v>
      </c>
      <c r="AP45" s="249">
        <v>1289.352717</v>
      </c>
      <c r="AQ45" s="249">
        <v>1293.6912259999999</v>
      </c>
      <c r="AR45" s="249">
        <v>1271.4984979999999</v>
      </c>
      <c r="AS45" s="249">
        <v>1268.886974</v>
      </c>
      <c r="AT45" s="249">
        <v>1241.255512</v>
      </c>
      <c r="AU45" s="249">
        <v>1240.707099</v>
      </c>
      <c r="AV45" s="249">
        <v>1247.3601410000001</v>
      </c>
      <c r="AW45" s="249">
        <v>1228.685815</v>
      </c>
      <c r="AX45" s="249">
        <v>1193.8285719999999</v>
      </c>
      <c r="AY45" s="249">
        <v>1169.9092903999999</v>
      </c>
      <c r="AZ45" s="249">
        <v>1155.8686189</v>
      </c>
      <c r="BA45" s="312">
        <v>1167.184</v>
      </c>
      <c r="BB45" s="312">
        <v>1198.9469999999999</v>
      </c>
      <c r="BC45" s="312">
        <v>1228.32</v>
      </c>
      <c r="BD45" s="312">
        <v>1248.673</v>
      </c>
      <c r="BE45" s="312">
        <v>1258.6389999999999</v>
      </c>
      <c r="BF45" s="312">
        <v>1259.4670000000001</v>
      </c>
      <c r="BG45" s="312">
        <v>1267.1320000000001</v>
      </c>
      <c r="BH45" s="312">
        <v>1263.114</v>
      </c>
      <c r="BI45" s="312">
        <v>1265.4269999999999</v>
      </c>
      <c r="BJ45" s="312">
        <v>1246.42</v>
      </c>
      <c r="BK45" s="312">
        <v>1252.9780000000001</v>
      </c>
      <c r="BL45" s="312">
        <v>1246.548</v>
      </c>
      <c r="BM45" s="312">
        <v>1246.923</v>
      </c>
      <c r="BN45" s="312">
        <v>1264.0820000000001</v>
      </c>
      <c r="BO45" s="312">
        <v>1287.3889999999999</v>
      </c>
      <c r="BP45" s="312">
        <v>1304.1410000000001</v>
      </c>
      <c r="BQ45" s="312">
        <v>1315.3979999999999</v>
      </c>
      <c r="BR45" s="312">
        <v>1320.9639999999999</v>
      </c>
      <c r="BS45" s="312">
        <v>1325.655</v>
      </c>
      <c r="BT45" s="312">
        <v>1316.694</v>
      </c>
      <c r="BU45" s="312">
        <v>1309.587</v>
      </c>
      <c r="BV45" s="312">
        <v>1283.6679999999999</v>
      </c>
    </row>
    <row r="46" spans="1:74" ht="11.1" customHeight="1" x14ac:dyDescent="0.2">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2868.9373529999998</v>
      </c>
      <c r="P46" s="247">
        <v>2867.5024790000002</v>
      </c>
      <c r="Q46" s="247">
        <v>2864.0820199999998</v>
      </c>
      <c r="R46" s="247">
        <v>2870.460298</v>
      </c>
      <c r="S46" s="247">
        <v>2917.6949770000001</v>
      </c>
      <c r="T46" s="247">
        <v>2921.9004989999999</v>
      </c>
      <c r="U46" s="247">
        <v>2941.0836129999998</v>
      </c>
      <c r="V46" s="247">
        <v>2966.8706160000002</v>
      </c>
      <c r="W46" s="247">
        <v>2931.0457780000002</v>
      </c>
      <c r="X46" s="247">
        <v>2882.4167430000002</v>
      </c>
      <c r="Y46" s="247">
        <v>2888.3977340000001</v>
      </c>
      <c r="Z46" s="247">
        <v>2878.7806209999999</v>
      </c>
      <c r="AA46" s="247">
        <v>2901.6471860000001</v>
      </c>
      <c r="AB46" s="247">
        <v>2876.4286790000001</v>
      </c>
      <c r="AC46" s="247">
        <v>2969.6400090000002</v>
      </c>
      <c r="AD46" s="247">
        <v>3118.003342</v>
      </c>
      <c r="AE46" s="247">
        <v>3207.5054700000001</v>
      </c>
      <c r="AF46" s="247">
        <v>3206.043138</v>
      </c>
      <c r="AG46" s="247">
        <v>3210.5059959999999</v>
      </c>
      <c r="AH46" s="247">
        <v>3207.8240190000001</v>
      </c>
      <c r="AI46" s="247">
        <v>3168.1212500000001</v>
      </c>
      <c r="AJ46" s="247">
        <v>3118.8182550000001</v>
      </c>
      <c r="AK46" s="247">
        <v>3099.3350129999999</v>
      </c>
      <c r="AL46" s="247">
        <v>3024.895712</v>
      </c>
      <c r="AM46" s="247">
        <v>3025.2020000000002</v>
      </c>
      <c r="AN46" s="247">
        <v>2961.982</v>
      </c>
      <c r="AO46" s="247">
        <v>2910.687801</v>
      </c>
      <c r="AP46" s="247">
        <v>2905.3777169999998</v>
      </c>
      <c r="AQ46" s="247">
        <v>2921.6902260000002</v>
      </c>
      <c r="AR46" s="247">
        <v>2868.166498</v>
      </c>
      <c r="AS46" s="247">
        <v>2838.839974</v>
      </c>
      <c r="AT46" s="247">
        <v>2808.810512</v>
      </c>
      <c r="AU46" s="247">
        <v>2748.6490990000002</v>
      </c>
      <c r="AV46" s="247">
        <v>2752.9921410000002</v>
      </c>
      <c r="AW46" s="247">
        <v>2729.3798149999998</v>
      </c>
      <c r="AX46" s="247">
        <v>2676.8279060999998</v>
      </c>
      <c r="AY46" s="247">
        <v>2660.014134</v>
      </c>
      <c r="AZ46" s="247">
        <v>2639.0231963000001</v>
      </c>
      <c r="BA46" s="313">
        <v>2655.7848583</v>
      </c>
      <c r="BB46" s="313">
        <v>2694.1630036000001</v>
      </c>
      <c r="BC46" s="313">
        <v>2731.0529797999998</v>
      </c>
      <c r="BD46" s="313">
        <v>2744.8262561000001</v>
      </c>
      <c r="BE46" s="313">
        <v>2756.0634236999999</v>
      </c>
      <c r="BF46" s="313">
        <v>2766.0568675</v>
      </c>
      <c r="BG46" s="313">
        <v>2776.2642817000001</v>
      </c>
      <c r="BH46" s="313">
        <v>2788.8351127999999</v>
      </c>
      <c r="BI46" s="313">
        <v>2797.8932771</v>
      </c>
      <c r="BJ46" s="313">
        <v>2781.4281896000002</v>
      </c>
      <c r="BK46" s="313">
        <v>2797.6869301000002</v>
      </c>
      <c r="BL46" s="313">
        <v>2781.3410499000001</v>
      </c>
      <c r="BM46" s="313">
        <v>2781.7509964999999</v>
      </c>
      <c r="BN46" s="313">
        <v>2802.8313288999998</v>
      </c>
      <c r="BO46" s="313">
        <v>2829.8950709000001</v>
      </c>
      <c r="BP46" s="313">
        <v>2841.3620274</v>
      </c>
      <c r="BQ46" s="313">
        <v>2853.8213202000002</v>
      </c>
      <c r="BR46" s="313">
        <v>2864.5299232000002</v>
      </c>
      <c r="BS46" s="313">
        <v>2870.9115972</v>
      </c>
      <c r="BT46" s="313">
        <v>2882.8544304000002</v>
      </c>
      <c r="BU46" s="313">
        <v>2886.7677523000002</v>
      </c>
      <c r="BV46" s="313">
        <v>2862.5388146999999</v>
      </c>
    </row>
    <row r="47" spans="1:74" s="636" customFormat="1" ht="12" customHeight="1" x14ac:dyDescent="0.2">
      <c r="A47" s="395"/>
      <c r="B47" s="772" t="s">
        <v>797</v>
      </c>
      <c r="C47" s="772"/>
      <c r="D47" s="772"/>
      <c r="E47" s="772"/>
      <c r="F47" s="772"/>
      <c r="G47" s="772"/>
      <c r="H47" s="772"/>
      <c r="I47" s="772"/>
      <c r="J47" s="772"/>
      <c r="K47" s="772"/>
      <c r="L47" s="772"/>
      <c r="M47" s="772"/>
      <c r="N47" s="772"/>
      <c r="O47" s="772"/>
      <c r="P47" s="772"/>
      <c r="Q47" s="734"/>
      <c r="R47" s="676"/>
      <c r="AY47" s="484"/>
      <c r="AZ47" s="484"/>
      <c r="BA47" s="484"/>
      <c r="BB47" s="484"/>
      <c r="BC47" s="484"/>
      <c r="BD47" s="578"/>
      <c r="BE47" s="578"/>
      <c r="BF47" s="578"/>
      <c r="BG47" s="484"/>
      <c r="BH47" s="484"/>
      <c r="BI47" s="484"/>
      <c r="BJ47" s="484"/>
    </row>
    <row r="48" spans="1:74" s="396" customFormat="1" ht="12" customHeight="1" x14ac:dyDescent="0.2">
      <c r="A48" s="395"/>
      <c r="B48" s="777" t="s">
        <v>1105</v>
      </c>
      <c r="C48" s="734"/>
      <c r="D48" s="734"/>
      <c r="E48" s="734"/>
      <c r="F48" s="734"/>
      <c r="G48" s="734"/>
      <c r="H48" s="734"/>
      <c r="I48" s="734"/>
      <c r="J48" s="734"/>
      <c r="K48" s="734"/>
      <c r="L48" s="734"/>
      <c r="M48" s="734"/>
      <c r="N48" s="734"/>
      <c r="O48" s="734"/>
      <c r="P48" s="734"/>
      <c r="Q48" s="734"/>
      <c r="R48" s="676"/>
      <c r="AY48" s="484"/>
      <c r="AZ48" s="484"/>
      <c r="BA48" s="484"/>
      <c r="BB48" s="484"/>
      <c r="BC48" s="484"/>
      <c r="BD48" s="578"/>
      <c r="BE48" s="578"/>
      <c r="BF48" s="578"/>
      <c r="BG48" s="484"/>
      <c r="BH48" s="484"/>
      <c r="BI48" s="484"/>
      <c r="BJ48" s="484"/>
    </row>
    <row r="49" spans="1:74" s="396" customFormat="1" ht="12" customHeight="1" x14ac:dyDescent="0.2">
      <c r="A49" s="395"/>
      <c r="B49" s="772" t="s">
        <v>1106</v>
      </c>
      <c r="C49" s="740"/>
      <c r="D49" s="740"/>
      <c r="E49" s="740"/>
      <c r="F49" s="740"/>
      <c r="G49" s="740"/>
      <c r="H49" s="740"/>
      <c r="I49" s="740"/>
      <c r="J49" s="740"/>
      <c r="K49" s="740"/>
      <c r="L49" s="740"/>
      <c r="M49" s="740"/>
      <c r="N49" s="740"/>
      <c r="O49" s="740"/>
      <c r="P49" s="740"/>
      <c r="Q49" s="734"/>
      <c r="R49" s="676"/>
      <c r="AY49" s="484"/>
      <c r="AZ49" s="484"/>
      <c r="BA49" s="484"/>
      <c r="BB49" s="484"/>
      <c r="BC49" s="484"/>
      <c r="BD49" s="578"/>
      <c r="BE49" s="578"/>
      <c r="BF49" s="578"/>
      <c r="BG49" s="484"/>
      <c r="BH49" s="484"/>
      <c r="BI49" s="484"/>
      <c r="BJ49" s="484"/>
    </row>
    <row r="50" spans="1:74" s="396" customFormat="1" ht="12" customHeight="1" x14ac:dyDescent="0.2">
      <c r="A50" s="395"/>
      <c r="B50" s="778" t="s">
        <v>1107</v>
      </c>
      <c r="C50" s="778"/>
      <c r="D50" s="778"/>
      <c r="E50" s="778"/>
      <c r="F50" s="778"/>
      <c r="G50" s="778"/>
      <c r="H50" s="778"/>
      <c r="I50" s="778"/>
      <c r="J50" s="778"/>
      <c r="K50" s="778"/>
      <c r="L50" s="778"/>
      <c r="M50" s="778"/>
      <c r="N50" s="778"/>
      <c r="O50" s="778"/>
      <c r="P50" s="778"/>
      <c r="Q50" s="778"/>
      <c r="R50" s="676"/>
      <c r="AY50" s="484"/>
      <c r="AZ50" s="484"/>
      <c r="BA50" s="484"/>
      <c r="BB50" s="484"/>
      <c r="BC50" s="484"/>
      <c r="BD50" s="578"/>
      <c r="BE50" s="578"/>
      <c r="BF50" s="578"/>
      <c r="BG50" s="484"/>
      <c r="BH50" s="484"/>
      <c r="BI50" s="484"/>
      <c r="BJ50" s="484"/>
    </row>
    <row r="51" spans="1:74" s="718" customFormat="1" ht="12" customHeight="1" x14ac:dyDescent="0.2">
      <c r="A51" s="395"/>
      <c r="B51" s="771" t="s">
        <v>808</v>
      </c>
      <c r="C51" s="755"/>
      <c r="D51" s="755"/>
      <c r="E51" s="755"/>
      <c r="F51" s="755"/>
      <c r="G51" s="755"/>
      <c r="H51" s="755"/>
      <c r="I51" s="755"/>
      <c r="J51" s="755"/>
      <c r="K51" s="755"/>
      <c r="L51" s="755"/>
      <c r="M51" s="755"/>
      <c r="N51" s="755"/>
      <c r="O51" s="755"/>
      <c r="P51" s="755"/>
      <c r="Q51" s="755"/>
      <c r="R51" s="152"/>
      <c r="AY51" s="484"/>
      <c r="AZ51" s="484"/>
      <c r="BA51" s="484"/>
      <c r="BB51" s="484"/>
      <c r="BC51" s="484"/>
      <c r="BD51" s="578"/>
      <c r="BE51" s="578"/>
      <c r="BF51" s="578"/>
      <c r="BG51" s="484"/>
      <c r="BH51" s="484"/>
      <c r="BI51" s="484"/>
      <c r="BJ51" s="484"/>
    </row>
    <row r="52" spans="1:74" s="718" customFormat="1" ht="12" customHeight="1" x14ac:dyDescent="0.2">
      <c r="A52" s="395"/>
      <c r="B52" s="772" t="s">
        <v>645</v>
      </c>
      <c r="C52" s="740"/>
      <c r="D52" s="740"/>
      <c r="E52" s="740"/>
      <c r="F52" s="740"/>
      <c r="G52" s="740"/>
      <c r="H52" s="740"/>
      <c r="I52" s="740"/>
      <c r="J52" s="740"/>
      <c r="K52" s="740"/>
      <c r="L52" s="740"/>
      <c r="M52" s="740"/>
      <c r="N52" s="740"/>
      <c r="O52" s="740"/>
      <c r="P52" s="740"/>
      <c r="Q52" s="734"/>
      <c r="R52" s="152"/>
      <c r="AY52" s="484"/>
      <c r="AZ52" s="484"/>
      <c r="BA52" s="484"/>
      <c r="BB52" s="484"/>
      <c r="BC52" s="484"/>
      <c r="BD52" s="578"/>
      <c r="BE52" s="578"/>
      <c r="BF52" s="578"/>
      <c r="BG52" s="484"/>
      <c r="BH52" s="484"/>
      <c r="BI52" s="484"/>
      <c r="BJ52" s="484"/>
    </row>
    <row r="53" spans="1:74" s="718" customFormat="1" ht="12" customHeight="1" x14ac:dyDescent="0.2">
      <c r="A53" s="395"/>
      <c r="B53" s="772" t="s">
        <v>1329</v>
      </c>
      <c r="C53" s="734"/>
      <c r="D53" s="734"/>
      <c r="E53" s="734"/>
      <c r="F53" s="734"/>
      <c r="G53" s="734"/>
      <c r="H53" s="734"/>
      <c r="I53" s="734"/>
      <c r="J53" s="734"/>
      <c r="K53" s="734"/>
      <c r="L53" s="734"/>
      <c r="M53" s="734"/>
      <c r="N53" s="734"/>
      <c r="O53" s="734"/>
      <c r="P53" s="734"/>
      <c r="Q53" s="734"/>
      <c r="R53" s="152"/>
      <c r="AY53" s="484"/>
      <c r="AZ53" s="484"/>
      <c r="BA53" s="484"/>
      <c r="BB53" s="484"/>
      <c r="BC53" s="484"/>
      <c r="BD53" s="578"/>
      <c r="BE53" s="578"/>
      <c r="BF53" s="578"/>
      <c r="BG53" s="484"/>
      <c r="BH53" s="484"/>
      <c r="BI53" s="484"/>
      <c r="BJ53" s="484"/>
    </row>
    <row r="54" spans="1:74" s="718" customFormat="1" ht="12" customHeight="1" x14ac:dyDescent="0.2">
      <c r="A54" s="395"/>
      <c r="B54" s="772" t="s">
        <v>1328</v>
      </c>
      <c r="C54" s="734"/>
      <c r="D54" s="734"/>
      <c r="E54" s="734"/>
      <c r="F54" s="734"/>
      <c r="G54" s="734"/>
      <c r="H54" s="734"/>
      <c r="I54" s="734"/>
      <c r="J54" s="734"/>
      <c r="K54" s="734"/>
      <c r="L54" s="734"/>
      <c r="M54" s="734"/>
      <c r="N54" s="734"/>
      <c r="O54" s="734"/>
      <c r="P54" s="734"/>
      <c r="Q54" s="734"/>
      <c r="R54" s="152"/>
      <c r="AY54" s="484"/>
      <c r="AZ54" s="484"/>
      <c r="BA54" s="484"/>
      <c r="BB54" s="484"/>
      <c r="BC54" s="484"/>
      <c r="BD54" s="578"/>
      <c r="BE54" s="578"/>
      <c r="BF54" s="578"/>
      <c r="BG54" s="484"/>
      <c r="BH54" s="484"/>
      <c r="BI54" s="484"/>
      <c r="BJ54" s="484"/>
    </row>
    <row r="55" spans="1:74" s="718" customFormat="1" ht="12" customHeight="1" x14ac:dyDescent="0.2">
      <c r="A55" s="395"/>
      <c r="B55" s="778" t="s">
        <v>1330</v>
      </c>
      <c r="C55" s="778"/>
      <c r="D55" s="778"/>
      <c r="E55" s="778"/>
      <c r="F55" s="778"/>
      <c r="G55" s="778"/>
      <c r="H55" s="778"/>
      <c r="I55" s="778"/>
      <c r="J55" s="778"/>
      <c r="K55" s="778"/>
      <c r="L55" s="778"/>
      <c r="M55" s="778"/>
      <c r="N55" s="778"/>
      <c r="O55" s="778"/>
      <c r="P55" s="778"/>
      <c r="Q55" s="778"/>
      <c r="R55" s="778"/>
      <c r="AY55" s="484"/>
      <c r="AZ55" s="484"/>
      <c r="BA55" s="484"/>
      <c r="BB55" s="484"/>
      <c r="BC55" s="484"/>
      <c r="BD55" s="578"/>
      <c r="BE55" s="578"/>
      <c r="BF55" s="578"/>
      <c r="BG55" s="484"/>
      <c r="BH55" s="484"/>
      <c r="BI55" s="484"/>
      <c r="BJ55" s="484"/>
    </row>
    <row r="56" spans="1:74" s="718" customFormat="1" ht="12" customHeight="1" x14ac:dyDescent="0.2">
      <c r="A56" s="395"/>
      <c r="B56" s="778" t="s">
        <v>1335</v>
      </c>
      <c r="C56" s="778"/>
      <c r="D56" s="778"/>
      <c r="E56" s="778"/>
      <c r="F56" s="778"/>
      <c r="G56" s="778"/>
      <c r="H56" s="778"/>
      <c r="I56" s="778"/>
      <c r="J56" s="778"/>
      <c r="K56" s="778"/>
      <c r="L56" s="778"/>
      <c r="M56" s="778"/>
      <c r="N56" s="778"/>
      <c r="O56" s="778"/>
      <c r="P56" s="778"/>
      <c r="Q56" s="778"/>
      <c r="R56" s="677"/>
      <c r="AY56" s="484"/>
      <c r="AZ56" s="484"/>
      <c r="BA56" s="484"/>
      <c r="BB56" s="484"/>
      <c r="BC56" s="484"/>
      <c r="BD56" s="578"/>
      <c r="BE56" s="578"/>
      <c r="BF56" s="578"/>
      <c r="BG56" s="484"/>
      <c r="BH56" s="484"/>
      <c r="BI56" s="484"/>
      <c r="BJ56" s="484"/>
    </row>
    <row r="57" spans="1:74" s="396" customFormat="1" ht="12" customHeight="1" x14ac:dyDescent="0.2">
      <c r="A57" s="395"/>
      <c r="B57" s="779" t="str">
        <f>"Notes: "&amp;"EIA completed modeling and analysis for this report on " &amp;Dates!D2&amp;"."</f>
        <v>Notes: EIA completed modeling and analysis for this report on Thursday March 3, 2022.</v>
      </c>
      <c r="C57" s="747"/>
      <c r="D57" s="747"/>
      <c r="E57" s="747"/>
      <c r="F57" s="747"/>
      <c r="G57" s="747"/>
      <c r="H57" s="747"/>
      <c r="I57" s="747"/>
      <c r="J57" s="747"/>
      <c r="K57" s="747"/>
      <c r="L57" s="747"/>
      <c r="M57" s="747"/>
      <c r="N57" s="747"/>
      <c r="O57" s="747"/>
      <c r="P57" s="747"/>
      <c r="Q57" s="747"/>
      <c r="R57" s="676"/>
      <c r="AY57" s="484"/>
      <c r="AZ57" s="484"/>
      <c r="BA57" s="484"/>
      <c r="BB57" s="484"/>
      <c r="BC57" s="484"/>
      <c r="BD57" s="578"/>
      <c r="BE57" s="578"/>
      <c r="BF57" s="578"/>
      <c r="BG57" s="484"/>
      <c r="BH57" s="484"/>
      <c r="BI57" s="484"/>
      <c r="BJ57" s="484"/>
    </row>
    <row r="58" spans="1:74" s="714" customFormat="1" ht="12" customHeight="1" x14ac:dyDescent="0.2">
      <c r="A58" s="395"/>
      <c r="B58" s="775" t="s">
        <v>351</v>
      </c>
      <c r="C58" s="740"/>
      <c r="D58" s="740"/>
      <c r="E58" s="740"/>
      <c r="F58" s="740"/>
      <c r="G58" s="740"/>
      <c r="H58" s="740"/>
      <c r="I58" s="740"/>
      <c r="J58" s="740"/>
      <c r="K58" s="740"/>
      <c r="L58" s="740"/>
      <c r="M58" s="740"/>
      <c r="N58" s="740"/>
      <c r="O58" s="740"/>
      <c r="P58" s="740"/>
      <c r="Q58" s="734"/>
      <c r="AY58" s="484"/>
      <c r="AZ58" s="484"/>
      <c r="BA58" s="484"/>
      <c r="BB58" s="484"/>
      <c r="BC58" s="484"/>
      <c r="BD58" s="578"/>
      <c r="BE58" s="578"/>
      <c r="BF58" s="578"/>
      <c r="BG58" s="484"/>
      <c r="BH58" s="484"/>
      <c r="BI58" s="484"/>
      <c r="BJ58" s="484"/>
    </row>
    <row r="59" spans="1:74" s="396" customFormat="1" ht="12" customHeight="1" x14ac:dyDescent="0.2">
      <c r="A59" s="395"/>
      <c r="B59" s="774" t="s">
        <v>847</v>
      </c>
      <c r="C59" s="734"/>
      <c r="D59" s="734"/>
      <c r="E59" s="734"/>
      <c r="F59" s="734"/>
      <c r="G59" s="734"/>
      <c r="H59" s="734"/>
      <c r="I59" s="734"/>
      <c r="J59" s="734"/>
      <c r="K59" s="734"/>
      <c r="L59" s="734"/>
      <c r="M59" s="734"/>
      <c r="N59" s="734"/>
      <c r="O59" s="734"/>
      <c r="P59" s="734"/>
      <c r="Q59" s="734"/>
      <c r="R59" s="676"/>
      <c r="AY59" s="484"/>
      <c r="AZ59" s="484"/>
      <c r="BA59" s="484"/>
      <c r="BB59" s="484"/>
      <c r="BC59" s="484"/>
      <c r="BD59" s="578"/>
      <c r="BE59" s="578"/>
      <c r="BF59" s="578"/>
      <c r="BG59" s="484"/>
      <c r="BH59" s="484"/>
      <c r="BI59" s="484"/>
      <c r="BJ59" s="484"/>
    </row>
    <row r="60" spans="1:74" s="397" customFormat="1" ht="12" customHeight="1" x14ac:dyDescent="0.2">
      <c r="A60" s="393"/>
      <c r="B60" s="775" t="s">
        <v>831</v>
      </c>
      <c r="C60" s="776"/>
      <c r="D60" s="776"/>
      <c r="E60" s="776"/>
      <c r="F60" s="776"/>
      <c r="G60" s="776"/>
      <c r="H60" s="776"/>
      <c r="I60" s="776"/>
      <c r="J60" s="776"/>
      <c r="K60" s="776"/>
      <c r="L60" s="776"/>
      <c r="M60" s="776"/>
      <c r="N60" s="776"/>
      <c r="O60" s="776"/>
      <c r="P60" s="776"/>
      <c r="Q60" s="734"/>
      <c r="R60" s="676"/>
      <c r="AY60" s="483"/>
      <c r="AZ60" s="483"/>
      <c r="BA60" s="483"/>
      <c r="BB60" s="483"/>
      <c r="BC60" s="483"/>
      <c r="BD60" s="577"/>
      <c r="BE60" s="577"/>
      <c r="BF60" s="577"/>
      <c r="BG60" s="483"/>
      <c r="BH60" s="483"/>
      <c r="BI60" s="483"/>
      <c r="BJ60" s="483"/>
    </row>
    <row r="61" spans="1:74" ht="12" customHeight="1" x14ac:dyDescent="0.2">
      <c r="B61" s="763" t="s">
        <v>1361</v>
      </c>
      <c r="C61" s="734"/>
      <c r="D61" s="734"/>
      <c r="E61" s="734"/>
      <c r="F61" s="734"/>
      <c r="G61" s="734"/>
      <c r="H61" s="734"/>
      <c r="I61" s="734"/>
      <c r="J61" s="734"/>
      <c r="K61" s="734"/>
      <c r="L61" s="734"/>
      <c r="M61" s="734"/>
      <c r="N61" s="734"/>
      <c r="O61" s="734"/>
      <c r="P61" s="734"/>
      <c r="Q61" s="734"/>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C39" sqref="BC39"/>
    </sheetView>
  </sheetViews>
  <sheetFormatPr defaultColWidth="8.5703125" defaultRowHeight="11.25" x14ac:dyDescent="0.2"/>
  <cols>
    <col min="1" max="1" width="11.5703125" style="159" customWidth="1"/>
    <col min="2" max="2" width="34"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3.35" customHeight="1" x14ac:dyDescent="0.2">
      <c r="A1" s="758" t="s">
        <v>792</v>
      </c>
      <c r="B1" s="773" t="s">
        <v>1340</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row>
    <row r="2" spans="1:74" ht="12.75" x14ac:dyDescent="0.2">
      <c r="A2" s="759"/>
      <c r="B2" s="486" t="str">
        <f>"U.S. Energy Information Administration  |  Short-Term Energy Outlook  - "&amp;Dates!D1</f>
        <v>U.S. Energy Information Administration  |  Short-Term Energy Outlook  - March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2.75" x14ac:dyDescent="0.2">
      <c r="A3" s="14"/>
      <c r="B3" s="70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28.063984318999999</v>
      </c>
      <c r="AB6" s="244">
        <v>27.847625796999999</v>
      </c>
      <c r="AC6" s="244">
        <v>27.916179157999998</v>
      </c>
      <c r="AD6" s="244">
        <v>25.438532233</v>
      </c>
      <c r="AE6" s="244">
        <v>22.867006415999999</v>
      </c>
      <c r="AF6" s="244">
        <v>24.505106566999999</v>
      </c>
      <c r="AG6" s="244">
        <v>25.314110835000001</v>
      </c>
      <c r="AH6" s="244">
        <v>24.807808318999999</v>
      </c>
      <c r="AI6" s="244">
        <v>25.232500566999999</v>
      </c>
      <c r="AJ6" s="244">
        <v>25.026323965</v>
      </c>
      <c r="AK6" s="244">
        <v>26.144152200000001</v>
      </c>
      <c r="AL6" s="244">
        <v>25.956001544999999</v>
      </c>
      <c r="AM6" s="244">
        <v>26.020373076999999</v>
      </c>
      <c r="AN6" s="244">
        <v>23.305615113999998</v>
      </c>
      <c r="AO6" s="244">
        <v>25.985278465</v>
      </c>
      <c r="AP6" s="244">
        <v>26.091240833000001</v>
      </c>
      <c r="AQ6" s="244">
        <v>26.469784690000001</v>
      </c>
      <c r="AR6" s="244">
        <v>26.529948567000002</v>
      </c>
      <c r="AS6" s="244">
        <v>26.707402141999999</v>
      </c>
      <c r="AT6" s="244">
        <v>26.415526338999999</v>
      </c>
      <c r="AU6" s="244">
        <v>25.847775379000002</v>
      </c>
      <c r="AV6" s="244">
        <v>27.287101112999999</v>
      </c>
      <c r="AW6" s="244">
        <v>27.718031978999999</v>
      </c>
      <c r="AX6" s="244">
        <v>27.626977092000001</v>
      </c>
      <c r="AY6" s="244">
        <v>27.517268245</v>
      </c>
      <c r="AZ6" s="244">
        <v>27.385601048000002</v>
      </c>
      <c r="BA6" s="368">
        <v>27.509878493999999</v>
      </c>
      <c r="BB6" s="368">
        <v>27.754680997000001</v>
      </c>
      <c r="BC6" s="368">
        <v>27.841988981</v>
      </c>
      <c r="BD6" s="368">
        <v>27.992697379999999</v>
      </c>
      <c r="BE6" s="368">
        <v>28.070845019</v>
      </c>
      <c r="BF6" s="368">
        <v>28.389725771999998</v>
      </c>
      <c r="BG6" s="368">
        <v>28.470361115999999</v>
      </c>
      <c r="BH6" s="368">
        <v>28.504432163000001</v>
      </c>
      <c r="BI6" s="368">
        <v>28.922206181</v>
      </c>
      <c r="BJ6" s="368">
        <v>28.929876929999999</v>
      </c>
      <c r="BK6" s="368">
        <v>29.030433358</v>
      </c>
      <c r="BL6" s="368">
        <v>29.038522630999999</v>
      </c>
      <c r="BM6" s="368">
        <v>29.057863469000001</v>
      </c>
      <c r="BN6" s="368">
        <v>29.241543021999998</v>
      </c>
      <c r="BO6" s="368">
        <v>29.302674953</v>
      </c>
      <c r="BP6" s="368">
        <v>29.268390220000001</v>
      </c>
      <c r="BQ6" s="368">
        <v>29.273869079000001</v>
      </c>
      <c r="BR6" s="368">
        <v>29.55255064</v>
      </c>
      <c r="BS6" s="368">
        <v>29.472811642</v>
      </c>
      <c r="BT6" s="368">
        <v>29.483834501</v>
      </c>
      <c r="BU6" s="368">
        <v>29.793796188999998</v>
      </c>
      <c r="BV6" s="368">
        <v>29.733653866000001</v>
      </c>
    </row>
    <row r="7" spans="1:74" ht="11.1" customHeight="1" x14ac:dyDescent="0.2">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5.7545697707999999</v>
      </c>
      <c r="AX7" s="244">
        <v>5.8113504847000002</v>
      </c>
      <c r="AY7" s="244">
        <v>5.8994994388000004</v>
      </c>
      <c r="AZ7" s="244">
        <v>5.8741153553999998</v>
      </c>
      <c r="BA7" s="368">
        <v>5.8309246126999996</v>
      </c>
      <c r="BB7" s="368">
        <v>5.8453668231</v>
      </c>
      <c r="BC7" s="368">
        <v>5.8158974791000002</v>
      </c>
      <c r="BD7" s="368">
        <v>5.8336274315000001</v>
      </c>
      <c r="BE7" s="368">
        <v>5.8165126575999997</v>
      </c>
      <c r="BF7" s="368">
        <v>5.8471761096000003</v>
      </c>
      <c r="BG7" s="368">
        <v>5.8797676861000001</v>
      </c>
      <c r="BH7" s="368">
        <v>5.8717291546999997</v>
      </c>
      <c r="BI7" s="368">
        <v>5.8827050183000003</v>
      </c>
      <c r="BJ7" s="368">
        <v>5.8390154706999997</v>
      </c>
      <c r="BK7" s="368">
        <v>5.9465695149000002</v>
      </c>
      <c r="BL7" s="368">
        <v>5.9205669892000001</v>
      </c>
      <c r="BM7" s="368">
        <v>5.8759922419999997</v>
      </c>
      <c r="BN7" s="368">
        <v>5.8902810370000003</v>
      </c>
      <c r="BO7" s="368">
        <v>5.8597845792000003</v>
      </c>
      <c r="BP7" s="368">
        <v>5.8766329034</v>
      </c>
      <c r="BQ7" s="368">
        <v>5.8586802875000004</v>
      </c>
      <c r="BR7" s="368">
        <v>5.8883787975999997</v>
      </c>
      <c r="BS7" s="368">
        <v>5.9199950317000001</v>
      </c>
      <c r="BT7" s="368">
        <v>5.9108874990000002</v>
      </c>
      <c r="BU7" s="368">
        <v>5.9209360430000002</v>
      </c>
      <c r="BV7" s="368">
        <v>5.8768514981999997</v>
      </c>
    </row>
    <row r="8" spans="1:74" ht="11.1" customHeight="1" x14ac:dyDescent="0.2">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1.9295303165</v>
      </c>
      <c r="AY8" s="244">
        <v>1.9293404540000001</v>
      </c>
      <c r="AZ8" s="244">
        <v>1.9592288891</v>
      </c>
      <c r="BA8" s="368">
        <v>1.9457449815000001</v>
      </c>
      <c r="BB8" s="368">
        <v>1.9326650737</v>
      </c>
      <c r="BC8" s="368">
        <v>1.9336674017</v>
      </c>
      <c r="BD8" s="368">
        <v>1.9187738488999999</v>
      </c>
      <c r="BE8" s="368">
        <v>1.906032261</v>
      </c>
      <c r="BF8" s="368">
        <v>1.8933763619999999</v>
      </c>
      <c r="BG8" s="368">
        <v>1.8820852303</v>
      </c>
      <c r="BH8" s="368">
        <v>1.8683411084999999</v>
      </c>
      <c r="BI8" s="368">
        <v>1.856219463</v>
      </c>
      <c r="BJ8" s="368">
        <v>1.8441736589</v>
      </c>
      <c r="BK8" s="368">
        <v>1.9140911429</v>
      </c>
      <c r="BL8" s="368">
        <v>1.9017982416999999</v>
      </c>
      <c r="BM8" s="368">
        <v>1.8888900271</v>
      </c>
      <c r="BN8" s="368">
        <v>1.8762535855</v>
      </c>
      <c r="BO8" s="368">
        <v>1.8638175735</v>
      </c>
      <c r="BP8" s="368">
        <v>1.8517162163000001</v>
      </c>
      <c r="BQ8" s="368">
        <v>1.8393684910000001</v>
      </c>
      <c r="BR8" s="368">
        <v>1.8271780422999999</v>
      </c>
      <c r="BS8" s="368">
        <v>1.8151788098999999</v>
      </c>
      <c r="BT8" s="368">
        <v>1.8029790019</v>
      </c>
      <c r="BU8" s="368">
        <v>1.7913032461</v>
      </c>
      <c r="BV8" s="368">
        <v>1.7797803678999999</v>
      </c>
    </row>
    <row r="9" spans="1:74" ht="11.1" customHeight="1" x14ac:dyDescent="0.2">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20.501295419000002</v>
      </c>
      <c r="AB9" s="244">
        <v>20.165836896999998</v>
      </c>
      <c r="AC9" s="244">
        <v>20.307890258</v>
      </c>
      <c r="AD9" s="244">
        <v>18.476443332999999</v>
      </c>
      <c r="AE9" s="244">
        <v>16.244517515999998</v>
      </c>
      <c r="AF9" s="244">
        <v>17.629517666999998</v>
      </c>
      <c r="AG9" s="244">
        <v>18.490621935</v>
      </c>
      <c r="AH9" s="244">
        <v>18.050619419</v>
      </c>
      <c r="AI9" s="244">
        <v>18.341911667000002</v>
      </c>
      <c r="AJ9" s="244">
        <v>17.883735065</v>
      </c>
      <c r="AK9" s="244">
        <v>18.672963299999999</v>
      </c>
      <c r="AL9" s="244">
        <v>18.316612644999999</v>
      </c>
      <c r="AM9" s="244">
        <v>18.399102676999998</v>
      </c>
      <c r="AN9" s="244">
        <v>15.864344714</v>
      </c>
      <c r="AO9" s="244">
        <v>18.415308065000001</v>
      </c>
      <c r="AP9" s="244">
        <v>18.900270432999999</v>
      </c>
      <c r="AQ9" s="244">
        <v>19.188214290000001</v>
      </c>
      <c r="AR9" s="244">
        <v>19.065178166999999</v>
      </c>
      <c r="AS9" s="244">
        <v>19.125231742</v>
      </c>
      <c r="AT9" s="244">
        <v>19.085599194</v>
      </c>
      <c r="AU9" s="244">
        <v>18.609448232999998</v>
      </c>
      <c r="AV9" s="244">
        <v>19.671673968</v>
      </c>
      <c r="AW9" s="244">
        <v>20.031704832999999</v>
      </c>
      <c r="AX9" s="244">
        <v>19.886096290000001</v>
      </c>
      <c r="AY9" s="244">
        <v>19.688428351999999</v>
      </c>
      <c r="AZ9" s="244">
        <v>19.552256802999999</v>
      </c>
      <c r="BA9" s="368">
        <v>19.733208900000001</v>
      </c>
      <c r="BB9" s="368">
        <v>19.976649099999999</v>
      </c>
      <c r="BC9" s="368">
        <v>20.092424099999999</v>
      </c>
      <c r="BD9" s="368">
        <v>20.240296099999998</v>
      </c>
      <c r="BE9" s="368">
        <v>20.348300099999999</v>
      </c>
      <c r="BF9" s="368">
        <v>20.649173300000001</v>
      </c>
      <c r="BG9" s="368">
        <v>20.708508200000001</v>
      </c>
      <c r="BH9" s="368">
        <v>20.764361900000001</v>
      </c>
      <c r="BI9" s="368">
        <v>21.183281699999998</v>
      </c>
      <c r="BJ9" s="368">
        <v>21.2466878</v>
      </c>
      <c r="BK9" s="368">
        <v>21.169772699999999</v>
      </c>
      <c r="BL9" s="368">
        <v>21.2161574</v>
      </c>
      <c r="BM9" s="368">
        <v>21.2929812</v>
      </c>
      <c r="BN9" s="368">
        <v>21.4750084</v>
      </c>
      <c r="BO9" s="368">
        <v>21.579072799999999</v>
      </c>
      <c r="BP9" s="368">
        <v>21.5400411</v>
      </c>
      <c r="BQ9" s="368">
        <v>21.5758203</v>
      </c>
      <c r="BR9" s="368">
        <v>21.836993799999998</v>
      </c>
      <c r="BS9" s="368">
        <v>21.737637800000002</v>
      </c>
      <c r="BT9" s="368">
        <v>21.769967999999999</v>
      </c>
      <c r="BU9" s="368">
        <v>22.081556899999999</v>
      </c>
      <c r="BV9" s="368">
        <v>22.077021999999999</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443"/>
      <c r="BB10" s="443"/>
      <c r="BC10" s="443"/>
      <c r="BD10" s="443"/>
      <c r="BE10" s="443"/>
      <c r="BF10" s="443"/>
      <c r="BG10" s="443"/>
      <c r="BH10" s="443"/>
      <c r="BI10" s="443"/>
      <c r="BJ10" s="369"/>
      <c r="BK10" s="369"/>
      <c r="BL10" s="369"/>
      <c r="BM10" s="369"/>
      <c r="BN10" s="369"/>
      <c r="BO10" s="369"/>
      <c r="BP10" s="369"/>
      <c r="BQ10" s="369"/>
      <c r="BR10" s="369"/>
      <c r="BS10" s="369"/>
      <c r="BT10" s="369"/>
      <c r="BU10" s="369"/>
      <c r="BV10" s="369"/>
    </row>
    <row r="11" spans="1:74" ht="11.1" customHeight="1" x14ac:dyDescent="0.2">
      <c r="A11" s="159" t="s">
        <v>362</v>
      </c>
      <c r="B11" s="169" t="s">
        <v>378</v>
      </c>
      <c r="C11" s="244">
        <v>5.4410100272999999</v>
      </c>
      <c r="D11" s="244">
        <v>5.3571751654000002</v>
      </c>
      <c r="E11" s="244">
        <v>5.4692330454000002</v>
      </c>
      <c r="F11" s="244">
        <v>5.9709562275000003</v>
      </c>
      <c r="G11" s="244">
        <v>6.1829025152000003</v>
      </c>
      <c r="H11" s="244">
        <v>6.3622141289999998</v>
      </c>
      <c r="I11" s="244">
        <v>6.406518352</v>
      </c>
      <c r="J11" s="244">
        <v>6.1966194803999999</v>
      </c>
      <c r="K11" s="244">
        <v>6.1513837031999996</v>
      </c>
      <c r="L11" s="244">
        <v>6.0637144585999998</v>
      </c>
      <c r="M11" s="244">
        <v>5.8534598616000002</v>
      </c>
      <c r="N11" s="244">
        <v>5.7136728225000004</v>
      </c>
      <c r="O11" s="244">
        <v>5.4823181862999997</v>
      </c>
      <c r="P11" s="244">
        <v>5.3272065072999997</v>
      </c>
      <c r="Q11" s="244">
        <v>5.4838861447999996</v>
      </c>
      <c r="R11" s="244">
        <v>5.9037185857000001</v>
      </c>
      <c r="S11" s="244">
        <v>6.3969639237999996</v>
      </c>
      <c r="T11" s="244">
        <v>6.3377286186999999</v>
      </c>
      <c r="U11" s="244">
        <v>6.5952274203999997</v>
      </c>
      <c r="V11" s="244">
        <v>6.9544288271000001</v>
      </c>
      <c r="W11" s="244">
        <v>6.8500699770000004</v>
      </c>
      <c r="X11" s="244">
        <v>6.7258773859999996</v>
      </c>
      <c r="Y11" s="244">
        <v>6.4909955244999997</v>
      </c>
      <c r="Z11" s="244">
        <v>6.1226285386999999</v>
      </c>
      <c r="AA11" s="244">
        <v>6.1345731597000004</v>
      </c>
      <c r="AB11" s="244">
        <v>5.9573636557</v>
      </c>
      <c r="AC11" s="244">
        <v>5.9865320334999996</v>
      </c>
      <c r="AD11" s="244">
        <v>5.8420093633999999</v>
      </c>
      <c r="AE11" s="244">
        <v>5.9027706897999996</v>
      </c>
      <c r="AF11" s="244">
        <v>6.4244448677000001</v>
      </c>
      <c r="AG11" s="244">
        <v>6.6829132568</v>
      </c>
      <c r="AH11" s="244">
        <v>6.6905854829999996</v>
      </c>
      <c r="AI11" s="244">
        <v>6.560388552</v>
      </c>
      <c r="AJ11" s="244">
        <v>6.3187068279999998</v>
      </c>
      <c r="AK11" s="244">
        <v>5.8670142386000004</v>
      </c>
      <c r="AL11" s="244">
        <v>5.5370284081000003</v>
      </c>
      <c r="AM11" s="244">
        <v>5.6593558759000002</v>
      </c>
      <c r="AN11" s="244">
        <v>5.5791087789000002</v>
      </c>
      <c r="AO11" s="244">
        <v>5.6771199568000004</v>
      </c>
      <c r="AP11" s="244">
        <v>6.0698178999000003</v>
      </c>
      <c r="AQ11" s="244">
        <v>6.4019314826000002</v>
      </c>
      <c r="AR11" s="244">
        <v>6.3921073009000002</v>
      </c>
      <c r="AS11" s="244">
        <v>6.7201854451000003</v>
      </c>
      <c r="AT11" s="244">
        <v>6.6702261347</v>
      </c>
      <c r="AU11" s="244">
        <v>6.6857700813000003</v>
      </c>
      <c r="AV11" s="244">
        <v>6.0754638368</v>
      </c>
      <c r="AW11" s="244">
        <v>5.8332793205</v>
      </c>
      <c r="AX11" s="244">
        <v>5.4839677241000002</v>
      </c>
      <c r="AY11" s="244">
        <v>5.8000088067000002</v>
      </c>
      <c r="AZ11" s="244">
        <v>5.8727883514999997</v>
      </c>
      <c r="BA11" s="368">
        <v>5.9568904191999996</v>
      </c>
      <c r="BB11" s="368">
        <v>6.3964166356999996</v>
      </c>
      <c r="BC11" s="368">
        <v>6.8575931155000003</v>
      </c>
      <c r="BD11" s="368">
        <v>6.8985453825</v>
      </c>
      <c r="BE11" s="368">
        <v>7.0808467247999998</v>
      </c>
      <c r="BF11" s="368">
        <v>7.1038419261000003</v>
      </c>
      <c r="BG11" s="368">
        <v>7.1433494870000001</v>
      </c>
      <c r="BH11" s="368">
        <v>6.7683861977999999</v>
      </c>
      <c r="BI11" s="368">
        <v>6.5281898916000003</v>
      </c>
      <c r="BJ11" s="368">
        <v>6.3718196553000004</v>
      </c>
      <c r="BK11" s="368">
        <v>6.1406102337000004</v>
      </c>
      <c r="BL11" s="368">
        <v>6.2199410729000002</v>
      </c>
      <c r="BM11" s="368">
        <v>6.2657845185000003</v>
      </c>
      <c r="BN11" s="368">
        <v>6.7036929049999996</v>
      </c>
      <c r="BO11" s="368">
        <v>7.1957142450999996</v>
      </c>
      <c r="BP11" s="368">
        <v>7.1930708526</v>
      </c>
      <c r="BQ11" s="368">
        <v>7.2881577485999998</v>
      </c>
      <c r="BR11" s="368">
        <v>7.3374991230999997</v>
      </c>
      <c r="BS11" s="368">
        <v>7.4596914889999999</v>
      </c>
      <c r="BT11" s="368">
        <v>7.1254064415</v>
      </c>
      <c r="BU11" s="368">
        <v>6.8069152168000002</v>
      </c>
      <c r="BV11" s="368">
        <v>6.6010505900999998</v>
      </c>
    </row>
    <row r="12" spans="1:74" ht="11.1" customHeight="1" x14ac:dyDescent="0.2">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0.74625251528000003</v>
      </c>
      <c r="AY12" s="244">
        <v>0.71392069421000004</v>
      </c>
      <c r="AZ12" s="244">
        <v>0.73804048782999998</v>
      </c>
      <c r="BA12" s="368">
        <v>0.73189451431999997</v>
      </c>
      <c r="BB12" s="368">
        <v>0.72688198237000001</v>
      </c>
      <c r="BC12" s="368">
        <v>0.74836614240999999</v>
      </c>
      <c r="BD12" s="368">
        <v>0.74772378320999999</v>
      </c>
      <c r="BE12" s="368">
        <v>0.77301178271000004</v>
      </c>
      <c r="BF12" s="368">
        <v>0.76231978961000002</v>
      </c>
      <c r="BG12" s="368">
        <v>0.77884572351000003</v>
      </c>
      <c r="BH12" s="368">
        <v>0.78034663984999997</v>
      </c>
      <c r="BI12" s="368">
        <v>0.78698359023999997</v>
      </c>
      <c r="BJ12" s="368">
        <v>0.79383651945</v>
      </c>
      <c r="BK12" s="368">
        <v>0.75519099801</v>
      </c>
      <c r="BL12" s="368">
        <v>0.77985966353000002</v>
      </c>
      <c r="BM12" s="368">
        <v>0.77412502105000003</v>
      </c>
      <c r="BN12" s="368">
        <v>0.76955903484999999</v>
      </c>
      <c r="BO12" s="368">
        <v>0.79101067308999995</v>
      </c>
      <c r="BP12" s="368">
        <v>0.78998350073000001</v>
      </c>
      <c r="BQ12" s="368">
        <v>0.81603922377000004</v>
      </c>
      <c r="BR12" s="368">
        <v>0.80493246602000001</v>
      </c>
      <c r="BS12" s="368">
        <v>0.82279731170000003</v>
      </c>
      <c r="BT12" s="368">
        <v>0.82508129809999997</v>
      </c>
      <c r="BU12" s="368">
        <v>0.83287660197000002</v>
      </c>
      <c r="BV12" s="368">
        <v>0.84011248569999997</v>
      </c>
    </row>
    <row r="13" spans="1:74" ht="11.1" customHeight="1" x14ac:dyDescent="0.2">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3.6987323871000002</v>
      </c>
      <c r="AQ13" s="244">
        <v>3.9924561512999999</v>
      </c>
      <c r="AR13" s="244">
        <v>3.9880694888999999</v>
      </c>
      <c r="AS13" s="244">
        <v>4.2512297181000003</v>
      </c>
      <c r="AT13" s="244">
        <v>4.2002126576999999</v>
      </c>
      <c r="AU13" s="244">
        <v>4.1906086016000001</v>
      </c>
      <c r="AV13" s="244">
        <v>3.5967884076000001</v>
      </c>
      <c r="AW13" s="244">
        <v>3.4309598095</v>
      </c>
      <c r="AX13" s="244">
        <v>3.2268656574999999</v>
      </c>
      <c r="AY13" s="244">
        <v>3.3615020924999999</v>
      </c>
      <c r="AZ13" s="244">
        <v>3.3697283437999999</v>
      </c>
      <c r="BA13" s="368">
        <v>3.4700957842000002</v>
      </c>
      <c r="BB13" s="368">
        <v>3.9093579076</v>
      </c>
      <c r="BC13" s="368">
        <v>4.3252701683000003</v>
      </c>
      <c r="BD13" s="368">
        <v>4.3798568297999996</v>
      </c>
      <c r="BE13" s="368">
        <v>4.5213236863999997</v>
      </c>
      <c r="BF13" s="368">
        <v>4.5305310742999998</v>
      </c>
      <c r="BG13" s="368">
        <v>4.5160776082999998</v>
      </c>
      <c r="BH13" s="368">
        <v>4.1163101231999999</v>
      </c>
      <c r="BI13" s="368">
        <v>3.8728382532999999</v>
      </c>
      <c r="BJ13" s="368">
        <v>3.6843878419</v>
      </c>
      <c r="BK13" s="368">
        <v>3.4692608325999998</v>
      </c>
      <c r="BL13" s="368">
        <v>3.4897570808</v>
      </c>
      <c r="BM13" s="368">
        <v>3.5396849445999998</v>
      </c>
      <c r="BN13" s="368">
        <v>3.9799592308</v>
      </c>
      <c r="BO13" s="368">
        <v>4.4321607182999996</v>
      </c>
      <c r="BP13" s="368">
        <v>4.4453115622999997</v>
      </c>
      <c r="BQ13" s="368">
        <v>4.5132845928999998</v>
      </c>
      <c r="BR13" s="368">
        <v>4.5694308104000001</v>
      </c>
      <c r="BS13" s="368">
        <v>4.6548802716999997</v>
      </c>
      <c r="BT13" s="368">
        <v>4.3166281654000001</v>
      </c>
      <c r="BU13" s="368">
        <v>3.9933638674999998</v>
      </c>
      <c r="BV13" s="368">
        <v>3.7777237103000001</v>
      </c>
    </row>
    <row r="14" spans="1:74" ht="11.1" customHeight="1" x14ac:dyDescent="0.2">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0.77323690425000002</v>
      </c>
      <c r="AY14" s="244">
        <v>0.76473525929999997</v>
      </c>
      <c r="AZ14" s="244">
        <v>0.75989666392999999</v>
      </c>
      <c r="BA14" s="368">
        <v>0.75574963077000001</v>
      </c>
      <c r="BB14" s="368">
        <v>0.75173191679999996</v>
      </c>
      <c r="BC14" s="368">
        <v>0.74775639989999998</v>
      </c>
      <c r="BD14" s="368">
        <v>0.74386544775999996</v>
      </c>
      <c r="BE14" s="368">
        <v>0.73986075726</v>
      </c>
      <c r="BF14" s="368">
        <v>0.73584952173999996</v>
      </c>
      <c r="BG14" s="368">
        <v>0.73288498991999995</v>
      </c>
      <c r="BH14" s="368">
        <v>0.72981742516000003</v>
      </c>
      <c r="BI14" s="368">
        <v>0.72690867864999997</v>
      </c>
      <c r="BJ14" s="368">
        <v>0.72399070766999996</v>
      </c>
      <c r="BK14" s="368">
        <v>0.68380063909</v>
      </c>
      <c r="BL14" s="368">
        <v>0.67955388985999998</v>
      </c>
      <c r="BM14" s="368">
        <v>0.67588652561999996</v>
      </c>
      <c r="BN14" s="368">
        <v>0.67229216709999995</v>
      </c>
      <c r="BO14" s="368">
        <v>0.66874040016000003</v>
      </c>
      <c r="BP14" s="368">
        <v>0.66528960969999995</v>
      </c>
      <c r="BQ14" s="368">
        <v>0.66168919770000001</v>
      </c>
      <c r="BR14" s="368">
        <v>0.65811392702000004</v>
      </c>
      <c r="BS14" s="368">
        <v>0.65546884835999997</v>
      </c>
      <c r="BT14" s="368">
        <v>0.65269509711999996</v>
      </c>
      <c r="BU14" s="368">
        <v>0.65010608546000004</v>
      </c>
      <c r="BV14" s="368">
        <v>0.64754184749999999</v>
      </c>
    </row>
    <row r="15" spans="1:74" ht="11.1" customHeight="1" x14ac:dyDescent="0.2">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0.24906112615000001</v>
      </c>
      <c r="AY15" s="244">
        <v>0.46679812227</v>
      </c>
      <c r="AZ15" s="244">
        <v>0.50275009108000002</v>
      </c>
      <c r="BA15" s="368">
        <v>0.51279384556999996</v>
      </c>
      <c r="BB15" s="368">
        <v>0.52279911694000003</v>
      </c>
      <c r="BC15" s="368">
        <v>0.53779183119999996</v>
      </c>
      <c r="BD15" s="368">
        <v>0.52275938046000003</v>
      </c>
      <c r="BE15" s="368">
        <v>0.52276077626999995</v>
      </c>
      <c r="BF15" s="368">
        <v>0.52776411977000004</v>
      </c>
      <c r="BG15" s="368">
        <v>0.53275356506000004</v>
      </c>
      <c r="BH15" s="368">
        <v>0.53777367114999997</v>
      </c>
      <c r="BI15" s="368">
        <v>0.52274651569999997</v>
      </c>
      <c r="BJ15" s="368">
        <v>0.52772210530999997</v>
      </c>
      <c r="BK15" s="368">
        <v>0.53405783560999998</v>
      </c>
      <c r="BL15" s="368">
        <v>0.54037295174</v>
      </c>
      <c r="BM15" s="368">
        <v>0.54685700865999998</v>
      </c>
      <c r="BN15" s="368">
        <v>0.55339676563999995</v>
      </c>
      <c r="BO15" s="368">
        <v>0.56000220249999999</v>
      </c>
      <c r="BP15" s="368">
        <v>0.56665688517000001</v>
      </c>
      <c r="BQ15" s="368">
        <v>0.57343633878</v>
      </c>
      <c r="BR15" s="368">
        <v>0.58028951988999999</v>
      </c>
      <c r="BS15" s="368">
        <v>0.58721292421000004</v>
      </c>
      <c r="BT15" s="368">
        <v>0.59425778908000004</v>
      </c>
      <c r="BU15" s="368">
        <v>0.60133184657000005</v>
      </c>
      <c r="BV15" s="368">
        <v>0.60848370972999999</v>
      </c>
    </row>
    <row r="16" spans="1:74" ht="11.1" customHeight="1" x14ac:dyDescent="0.2">
      <c r="A16" s="159" t="s">
        <v>251</v>
      </c>
      <c r="B16" s="170" t="s">
        <v>342</v>
      </c>
      <c r="C16" s="244">
        <v>0.41724134013000003</v>
      </c>
      <c r="D16" s="244">
        <v>0.3800093879</v>
      </c>
      <c r="E16" s="244">
        <v>0.41984159636000001</v>
      </c>
      <c r="F16" s="244">
        <v>0.41923534119</v>
      </c>
      <c r="G16" s="244">
        <v>0.42058111209999999</v>
      </c>
      <c r="H16" s="244">
        <v>0.41233622203999998</v>
      </c>
      <c r="I16" s="244">
        <v>0.39713059829000003</v>
      </c>
      <c r="J16" s="244">
        <v>0.37677756088999997</v>
      </c>
      <c r="K16" s="244">
        <v>0.40603860463000002</v>
      </c>
      <c r="L16" s="244">
        <v>0.39751599740999999</v>
      </c>
      <c r="M16" s="244">
        <v>0.39402523322999999</v>
      </c>
      <c r="N16" s="244">
        <v>0.38934242898999999</v>
      </c>
      <c r="O16" s="244">
        <v>0.38574709717</v>
      </c>
      <c r="P16" s="244">
        <v>0.40896222692</v>
      </c>
      <c r="Q16" s="244">
        <v>0.39427603387999999</v>
      </c>
      <c r="R16" s="244">
        <v>0.38129290393999998</v>
      </c>
      <c r="S16" s="244">
        <v>0.39339978441000001</v>
      </c>
      <c r="T16" s="244">
        <v>0.39484645225999998</v>
      </c>
      <c r="U16" s="244">
        <v>0.39587816137999998</v>
      </c>
      <c r="V16" s="244">
        <v>0.39646793408999997</v>
      </c>
      <c r="W16" s="244">
        <v>0.40480201330999999</v>
      </c>
      <c r="X16" s="244">
        <v>0.39720353990000001</v>
      </c>
      <c r="Y16" s="244">
        <v>0.41051925364000003</v>
      </c>
      <c r="Z16" s="244">
        <v>0.41123514849999998</v>
      </c>
      <c r="AA16" s="244">
        <v>0.45983787023</v>
      </c>
      <c r="AB16" s="244">
        <v>0.47025797898999999</v>
      </c>
      <c r="AC16" s="244">
        <v>0.44624698506999999</v>
      </c>
      <c r="AD16" s="244">
        <v>0.43344020296000002</v>
      </c>
      <c r="AE16" s="244">
        <v>0.42438874409999999</v>
      </c>
      <c r="AF16" s="244">
        <v>0.41303114695999998</v>
      </c>
      <c r="AG16" s="244">
        <v>0.42503751346000002</v>
      </c>
      <c r="AH16" s="244">
        <v>0.43431339733000002</v>
      </c>
      <c r="AI16" s="244">
        <v>0.42030430990000001</v>
      </c>
      <c r="AJ16" s="244">
        <v>0.45515256518000002</v>
      </c>
      <c r="AK16" s="244">
        <v>0.46885351278999998</v>
      </c>
      <c r="AL16" s="244">
        <v>0.47321128769999998</v>
      </c>
      <c r="AM16" s="244">
        <v>0.49542483008999999</v>
      </c>
      <c r="AN16" s="244">
        <v>0.48873377409000002</v>
      </c>
      <c r="AO16" s="244">
        <v>0.47514908981999998</v>
      </c>
      <c r="AP16" s="244">
        <v>0.43711680774</v>
      </c>
      <c r="AQ16" s="244">
        <v>0.46847767874000001</v>
      </c>
      <c r="AR16" s="244">
        <v>0.48051983877999999</v>
      </c>
      <c r="AS16" s="244">
        <v>0.48493056133000001</v>
      </c>
      <c r="AT16" s="244">
        <v>0.48824395786000002</v>
      </c>
      <c r="AU16" s="244">
        <v>0.50160855805000004</v>
      </c>
      <c r="AV16" s="244">
        <v>0.49254196681000001</v>
      </c>
      <c r="AW16" s="244">
        <v>0.39995997766000002</v>
      </c>
      <c r="AX16" s="244">
        <v>0.48855152099999999</v>
      </c>
      <c r="AY16" s="244">
        <v>0.49305263845000002</v>
      </c>
      <c r="AZ16" s="244">
        <v>0.50237276484000004</v>
      </c>
      <c r="BA16" s="368">
        <v>0.48635664432999998</v>
      </c>
      <c r="BB16" s="368">
        <v>0.48564571199000001</v>
      </c>
      <c r="BC16" s="368">
        <v>0.49840857372000003</v>
      </c>
      <c r="BD16" s="368">
        <v>0.50433994132000004</v>
      </c>
      <c r="BE16" s="368">
        <v>0.52388972214999996</v>
      </c>
      <c r="BF16" s="368">
        <v>0.54737742068999995</v>
      </c>
      <c r="BG16" s="368">
        <v>0.58278760026999998</v>
      </c>
      <c r="BH16" s="368">
        <v>0.60413833842999998</v>
      </c>
      <c r="BI16" s="368">
        <v>0.61871285365999995</v>
      </c>
      <c r="BJ16" s="368">
        <v>0.641882481</v>
      </c>
      <c r="BK16" s="368">
        <v>0.69829992838999999</v>
      </c>
      <c r="BL16" s="368">
        <v>0.73039748699999996</v>
      </c>
      <c r="BM16" s="368">
        <v>0.72923101865999995</v>
      </c>
      <c r="BN16" s="368">
        <v>0.72848570663000001</v>
      </c>
      <c r="BO16" s="368">
        <v>0.74380025108000003</v>
      </c>
      <c r="BP16" s="368">
        <v>0.72582929471000002</v>
      </c>
      <c r="BQ16" s="368">
        <v>0.72370839545999999</v>
      </c>
      <c r="BR16" s="368">
        <v>0.72473239975000003</v>
      </c>
      <c r="BS16" s="368">
        <v>0.73933213302</v>
      </c>
      <c r="BT16" s="368">
        <v>0.73674409178</v>
      </c>
      <c r="BU16" s="368">
        <v>0.72923681527999995</v>
      </c>
      <c r="BV16" s="368">
        <v>0.72718883681000002</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443"/>
      <c r="BB17" s="443"/>
      <c r="BC17" s="443"/>
      <c r="BD17" s="443"/>
      <c r="BE17" s="443"/>
      <c r="BF17" s="443"/>
      <c r="BG17" s="443"/>
      <c r="BH17" s="443"/>
      <c r="BI17" s="443"/>
      <c r="BJ17" s="369"/>
      <c r="BK17" s="369"/>
      <c r="BL17" s="369"/>
      <c r="BM17" s="369"/>
      <c r="BN17" s="369"/>
      <c r="BO17" s="369"/>
      <c r="BP17" s="369"/>
      <c r="BQ17" s="369"/>
      <c r="BR17" s="369"/>
      <c r="BS17" s="369"/>
      <c r="BT17" s="369"/>
      <c r="BU17" s="369"/>
      <c r="BV17" s="369"/>
    </row>
    <row r="18" spans="1:74" ht="11.1" customHeight="1" x14ac:dyDescent="0.2">
      <c r="A18" s="159" t="s">
        <v>344</v>
      </c>
      <c r="B18" s="169" t="s">
        <v>379</v>
      </c>
      <c r="C18" s="244">
        <v>4.3385518317000002</v>
      </c>
      <c r="D18" s="244">
        <v>4.2338399302000003</v>
      </c>
      <c r="E18" s="244">
        <v>4.1344438243999999</v>
      </c>
      <c r="F18" s="244">
        <v>4.2388256146999996</v>
      </c>
      <c r="G18" s="244">
        <v>3.9401136915000001</v>
      </c>
      <c r="H18" s="244">
        <v>4.0613009433</v>
      </c>
      <c r="I18" s="244">
        <v>4.2014239127000002</v>
      </c>
      <c r="J18" s="244">
        <v>3.9982360636999998</v>
      </c>
      <c r="K18" s="244">
        <v>3.7645014042999998</v>
      </c>
      <c r="L18" s="244">
        <v>4.1825965469000002</v>
      </c>
      <c r="M18" s="244">
        <v>4.2107956237000002</v>
      </c>
      <c r="N18" s="244">
        <v>4.2209377792999998</v>
      </c>
      <c r="O18" s="244">
        <v>4.1356670599000003</v>
      </c>
      <c r="P18" s="244">
        <v>4.1429676688999999</v>
      </c>
      <c r="Q18" s="244">
        <v>4.1198237889999998</v>
      </c>
      <c r="R18" s="244">
        <v>4.0373739143999998</v>
      </c>
      <c r="S18" s="244">
        <v>3.8923164261999998</v>
      </c>
      <c r="T18" s="244">
        <v>3.6251340809000001</v>
      </c>
      <c r="U18" s="244">
        <v>3.9505125867999999</v>
      </c>
      <c r="V18" s="244">
        <v>3.7682278188999998</v>
      </c>
      <c r="W18" s="244">
        <v>3.8346204167</v>
      </c>
      <c r="X18" s="244">
        <v>3.9975559018000002</v>
      </c>
      <c r="Y18" s="244">
        <v>4.2726680748000003</v>
      </c>
      <c r="Z18" s="244">
        <v>4.3306201120000001</v>
      </c>
      <c r="AA18" s="244">
        <v>4.3272383090000002</v>
      </c>
      <c r="AB18" s="244">
        <v>4.4508779727999999</v>
      </c>
      <c r="AC18" s="244">
        <v>4.2776648560000003</v>
      </c>
      <c r="AD18" s="244">
        <v>4.4075933757000003</v>
      </c>
      <c r="AE18" s="244">
        <v>4.2500890949999999</v>
      </c>
      <c r="AF18" s="244">
        <v>4.1142707215999996</v>
      </c>
      <c r="AG18" s="244">
        <v>4.2815053087999999</v>
      </c>
      <c r="AH18" s="244">
        <v>4.0788499078999996</v>
      </c>
      <c r="AI18" s="244">
        <v>3.8349329712000002</v>
      </c>
      <c r="AJ18" s="244">
        <v>4.0553692563999997</v>
      </c>
      <c r="AK18" s="244">
        <v>4.1626230992000002</v>
      </c>
      <c r="AL18" s="244">
        <v>4.3881120562999998</v>
      </c>
      <c r="AM18" s="244">
        <v>4.3475632478000001</v>
      </c>
      <c r="AN18" s="244">
        <v>4.2667943404999997</v>
      </c>
      <c r="AO18" s="244">
        <v>4.3447214743</v>
      </c>
      <c r="AP18" s="244">
        <v>3.9811922372000002</v>
      </c>
      <c r="AQ18" s="244">
        <v>3.8159418687</v>
      </c>
      <c r="AR18" s="244">
        <v>3.7016099323999998</v>
      </c>
      <c r="AS18" s="244">
        <v>4.0783043225000002</v>
      </c>
      <c r="AT18" s="244">
        <v>4.1799493602000002</v>
      </c>
      <c r="AU18" s="244">
        <v>4.1209636940000003</v>
      </c>
      <c r="AV18" s="244">
        <v>4.1622359804000002</v>
      </c>
      <c r="AW18" s="244">
        <v>4.0274117546000001</v>
      </c>
      <c r="AX18" s="244">
        <v>4.1814742398</v>
      </c>
      <c r="AY18" s="244">
        <v>4.2028461039999998</v>
      </c>
      <c r="AZ18" s="244">
        <v>4.2494133261</v>
      </c>
      <c r="BA18" s="368">
        <v>4.1916303225</v>
      </c>
      <c r="BB18" s="368">
        <v>4.2412965184000004</v>
      </c>
      <c r="BC18" s="368">
        <v>4.1532041913000004</v>
      </c>
      <c r="BD18" s="368">
        <v>4.1590448227000003</v>
      </c>
      <c r="BE18" s="368">
        <v>4.1263532700000001</v>
      </c>
      <c r="BF18" s="368">
        <v>4.0839594808999999</v>
      </c>
      <c r="BG18" s="368">
        <v>3.9701219181999998</v>
      </c>
      <c r="BH18" s="368">
        <v>4.2778932297000001</v>
      </c>
      <c r="BI18" s="368">
        <v>4.3604744274999998</v>
      </c>
      <c r="BJ18" s="368">
        <v>4.4189695026000004</v>
      </c>
      <c r="BK18" s="368">
        <v>4.4443323704999997</v>
      </c>
      <c r="BL18" s="368">
        <v>4.4925365790000003</v>
      </c>
      <c r="BM18" s="368">
        <v>4.5267265106999997</v>
      </c>
      <c r="BN18" s="368">
        <v>4.5508886029999998</v>
      </c>
      <c r="BO18" s="368">
        <v>4.4745866273999999</v>
      </c>
      <c r="BP18" s="368">
        <v>4.492243158</v>
      </c>
      <c r="BQ18" s="368">
        <v>4.5206729988000003</v>
      </c>
      <c r="BR18" s="368">
        <v>4.4142840919999999</v>
      </c>
      <c r="BS18" s="368">
        <v>4.3062717659</v>
      </c>
      <c r="BT18" s="368">
        <v>4.5911548682000003</v>
      </c>
      <c r="BU18" s="368">
        <v>4.5943697070000002</v>
      </c>
      <c r="BV18" s="368">
        <v>4.5956502164000002</v>
      </c>
    </row>
    <row r="19" spans="1:74" ht="11.1" customHeight="1" x14ac:dyDescent="0.2">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2.0971301660999999</v>
      </c>
      <c r="AY19" s="244">
        <v>2.0969879425000002</v>
      </c>
      <c r="AZ19" s="244">
        <v>2.1432565228999998</v>
      </c>
      <c r="BA19" s="368">
        <v>2.0978273715000002</v>
      </c>
      <c r="BB19" s="368">
        <v>2.1635569227000002</v>
      </c>
      <c r="BC19" s="368">
        <v>2.0890472198999999</v>
      </c>
      <c r="BD19" s="368">
        <v>2.0951209691999999</v>
      </c>
      <c r="BE19" s="368">
        <v>2.1375054715999999</v>
      </c>
      <c r="BF19" s="368">
        <v>2.1891317844999998</v>
      </c>
      <c r="BG19" s="368">
        <v>1.9442119497000001</v>
      </c>
      <c r="BH19" s="368">
        <v>2.2084269858000001</v>
      </c>
      <c r="BI19" s="368">
        <v>2.2747614573999999</v>
      </c>
      <c r="BJ19" s="368">
        <v>2.3204150666999999</v>
      </c>
      <c r="BK19" s="368">
        <v>2.3505603226999998</v>
      </c>
      <c r="BL19" s="368">
        <v>2.3858193503999998</v>
      </c>
      <c r="BM19" s="368">
        <v>2.4209223772000001</v>
      </c>
      <c r="BN19" s="368">
        <v>2.4511053877000002</v>
      </c>
      <c r="BO19" s="368">
        <v>2.3549208097999998</v>
      </c>
      <c r="BP19" s="368">
        <v>2.3588329055999999</v>
      </c>
      <c r="BQ19" s="368">
        <v>2.4623743947999999</v>
      </c>
      <c r="BR19" s="368">
        <v>2.4643000095000001</v>
      </c>
      <c r="BS19" s="368">
        <v>2.2158602015</v>
      </c>
      <c r="BT19" s="368">
        <v>2.4740727658999999</v>
      </c>
      <c r="BU19" s="368">
        <v>2.4791032059</v>
      </c>
      <c r="BV19" s="368">
        <v>2.4838336668999998</v>
      </c>
    </row>
    <row r="20" spans="1:74" ht="11.1" customHeight="1" x14ac:dyDescent="0.2">
      <c r="A20" s="159" t="s">
        <v>1020</v>
      </c>
      <c r="B20" s="170" t="s">
        <v>1021</v>
      </c>
      <c r="C20" s="244">
        <v>1.1637479339000001</v>
      </c>
      <c r="D20" s="244">
        <v>1.1429454217999999</v>
      </c>
      <c r="E20" s="244">
        <v>1.0947861270999999</v>
      </c>
      <c r="F20" s="244">
        <v>1.2248542257999999</v>
      </c>
      <c r="G20" s="244">
        <v>1.1315558645999999</v>
      </c>
      <c r="H20" s="244">
        <v>1.0778321327</v>
      </c>
      <c r="I20" s="244">
        <v>1.1510743771</v>
      </c>
      <c r="J20" s="244">
        <v>1.0466523527</v>
      </c>
      <c r="K20" s="244">
        <v>1.0196088901</v>
      </c>
      <c r="L20" s="244">
        <v>1.1748783853</v>
      </c>
      <c r="M20" s="244">
        <v>1.1798149302000001</v>
      </c>
      <c r="N20" s="244">
        <v>1.2196491185</v>
      </c>
      <c r="O20" s="244">
        <v>1.1906158547000001</v>
      </c>
      <c r="P20" s="244">
        <v>1.2689503665999999</v>
      </c>
      <c r="Q20" s="244">
        <v>1.2375049310999999</v>
      </c>
      <c r="R20" s="244">
        <v>1.1930641701</v>
      </c>
      <c r="S20" s="244">
        <v>1.1906066873000001</v>
      </c>
      <c r="T20" s="244">
        <v>1.1290243903999999</v>
      </c>
      <c r="U20" s="244">
        <v>1.1324733269</v>
      </c>
      <c r="V20" s="244">
        <v>1.0058959000000001</v>
      </c>
      <c r="W20" s="244">
        <v>1.1868028562999999</v>
      </c>
      <c r="X20" s="244">
        <v>1.1133860123999999</v>
      </c>
      <c r="Y20" s="244">
        <v>1.1941747176999999</v>
      </c>
      <c r="Z20" s="244">
        <v>1.154011806</v>
      </c>
      <c r="AA20" s="244">
        <v>1.2049125484000001</v>
      </c>
      <c r="AB20" s="244">
        <v>1.1932865172</v>
      </c>
      <c r="AC20" s="244">
        <v>1.0857158387000001</v>
      </c>
      <c r="AD20" s="244">
        <v>1.2017086667000001</v>
      </c>
      <c r="AE20" s="244">
        <v>1.0866333871</v>
      </c>
      <c r="AF20" s="244">
        <v>1.1407516666999999</v>
      </c>
      <c r="AG20" s="244">
        <v>1.0813802258</v>
      </c>
      <c r="AH20" s="244">
        <v>0.91251909676999998</v>
      </c>
      <c r="AI20" s="244">
        <v>0.93397766667000004</v>
      </c>
      <c r="AJ20" s="244">
        <v>1.0320590323000001</v>
      </c>
      <c r="AK20" s="244">
        <v>0.99898833333000003</v>
      </c>
      <c r="AL20" s="244">
        <v>1.117729304</v>
      </c>
      <c r="AM20" s="244">
        <v>1.0730036919999999</v>
      </c>
      <c r="AN20" s="244">
        <v>1.0155771276000001</v>
      </c>
      <c r="AO20" s="244">
        <v>1.083456822</v>
      </c>
      <c r="AP20" s="244">
        <v>0.83180696707000001</v>
      </c>
      <c r="AQ20" s="244">
        <v>0.86464339128000001</v>
      </c>
      <c r="AR20" s="244">
        <v>0.73010638329999999</v>
      </c>
      <c r="AS20" s="244">
        <v>0.88535816498999997</v>
      </c>
      <c r="AT20" s="244">
        <v>0.94683775991999997</v>
      </c>
      <c r="AU20" s="244">
        <v>0.95597002494000005</v>
      </c>
      <c r="AV20" s="244">
        <v>0.97488878631999998</v>
      </c>
      <c r="AW20" s="244">
        <v>0.90455390667000002</v>
      </c>
      <c r="AX20" s="244">
        <v>0.93731578376000002</v>
      </c>
      <c r="AY20" s="244">
        <v>0.97628895560999995</v>
      </c>
      <c r="AZ20" s="244">
        <v>0.97127580082999998</v>
      </c>
      <c r="BA20" s="368">
        <v>0.96457385313999999</v>
      </c>
      <c r="BB20" s="368">
        <v>0.95867729483999997</v>
      </c>
      <c r="BC20" s="368">
        <v>0.95308859245999999</v>
      </c>
      <c r="BD20" s="368">
        <v>0.94804830063000001</v>
      </c>
      <c r="BE20" s="368">
        <v>0.87242520212999997</v>
      </c>
      <c r="BF20" s="368">
        <v>0.77348530534000004</v>
      </c>
      <c r="BG20" s="368">
        <v>0.90421778477000003</v>
      </c>
      <c r="BH20" s="368">
        <v>0.94720639810999996</v>
      </c>
      <c r="BI20" s="368">
        <v>0.95982674194999995</v>
      </c>
      <c r="BJ20" s="368">
        <v>0.97246563336000003</v>
      </c>
      <c r="BK20" s="368">
        <v>0.98030613165000002</v>
      </c>
      <c r="BL20" s="368">
        <v>0.98917202176999997</v>
      </c>
      <c r="BM20" s="368">
        <v>0.99133400528000004</v>
      </c>
      <c r="BN20" s="368">
        <v>0.99397759218000004</v>
      </c>
      <c r="BO20" s="368">
        <v>0.99692837558000003</v>
      </c>
      <c r="BP20" s="368">
        <v>1.0045181084000001</v>
      </c>
      <c r="BQ20" s="368">
        <v>0.92931740632000004</v>
      </c>
      <c r="BR20" s="368">
        <v>0.83395814294000004</v>
      </c>
      <c r="BS20" s="368">
        <v>0.95550991241000005</v>
      </c>
      <c r="BT20" s="368">
        <v>0.98276059650000003</v>
      </c>
      <c r="BU20" s="368">
        <v>0.97776431566999999</v>
      </c>
      <c r="BV20" s="368">
        <v>0.97297315222000003</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443"/>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14.718707057</v>
      </c>
      <c r="AB22" s="244">
        <v>14.713710345999999</v>
      </c>
      <c r="AC22" s="244">
        <v>14.687552857</v>
      </c>
      <c r="AD22" s="244">
        <v>14.738056647000001</v>
      </c>
      <c r="AE22" s="244">
        <v>12.475313534</v>
      </c>
      <c r="AF22" s="244">
        <v>12.269700253</v>
      </c>
      <c r="AG22" s="244">
        <v>12.320117146999999</v>
      </c>
      <c r="AH22" s="244">
        <v>12.868314719000001</v>
      </c>
      <c r="AI22" s="244">
        <v>12.892282700000001</v>
      </c>
      <c r="AJ22" s="244">
        <v>13.032673224</v>
      </c>
      <c r="AK22" s="244">
        <v>13.129098533000001</v>
      </c>
      <c r="AL22" s="244">
        <v>13.164657507999999</v>
      </c>
      <c r="AM22" s="244">
        <v>13.302184284999999</v>
      </c>
      <c r="AN22" s="244">
        <v>13.356949762999999</v>
      </c>
      <c r="AO22" s="244">
        <v>13.473792583</v>
      </c>
      <c r="AP22" s="244">
        <v>13.622057369</v>
      </c>
      <c r="AQ22" s="244">
        <v>13.625338530000001</v>
      </c>
      <c r="AR22" s="244">
        <v>13.594163505999999</v>
      </c>
      <c r="AS22" s="244">
        <v>13.658531633000001</v>
      </c>
      <c r="AT22" s="244">
        <v>13.367866595000001</v>
      </c>
      <c r="AU22" s="244">
        <v>13.727637538</v>
      </c>
      <c r="AV22" s="244">
        <v>14.124787889</v>
      </c>
      <c r="AW22" s="244">
        <v>14.276694578000001</v>
      </c>
      <c r="AX22" s="244">
        <v>14.291444711</v>
      </c>
      <c r="AY22" s="244">
        <v>14.341771068</v>
      </c>
      <c r="AZ22" s="244">
        <v>14.441632418999999</v>
      </c>
      <c r="BA22" s="368">
        <v>14.177575512000001</v>
      </c>
      <c r="BB22" s="368">
        <v>13.679571234999999</v>
      </c>
      <c r="BC22" s="368">
        <v>13.627356907999999</v>
      </c>
      <c r="BD22" s="368">
        <v>13.686251566999999</v>
      </c>
      <c r="BE22" s="368">
        <v>13.8072213</v>
      </c>
      <c r="BF22" s="368">
        <v>13.824584439000001</v>
      </c>
      <c r="BG22" s="368">
        <v>13.867706485999999</v>
      </c>
      <c r="BH22" s="368">
        <v>13.868201334</v>
      </c>
      <c r="BI22" s="368">
        <v>13.945446125</v>
      </c>
      <c r="BJ22" s="368">
        <v>13.938327534000001</v>
      </c>
      <c r="BK22" s="368">
        <v>13.962378736</v>
      </c>
      <c r="BL22" s="368">
        <v>13.958342239</v>
      </c>
      <c r="BM22" s="368">
        <v>13.891751701</v>
      </c>
      <c r="BN22" s="368">
        <v>13.879615083999999</v>
      </c>
      <c r="BO22" s="368">
        <v>13.699523573</v>
      </c>
      <c r="BP22" s="368">
        <v>13.898783043</v>
      </c>
      <c r="BQ22" s="368">
        <v>13.893322721000001</v>
      </c>
      <c r="BR22" s="368">
        <v>13.758706576</v>
      </c>
      <c r="BS22" s="368">
        <v>13.810713703999999</v>
      </c>
      <c r="BT22" s="368">
        <v>13.850648117</v>
      </c>
      <c r="BU22" s="368">
        <v>13.936810124999999</v>
      </c>
      <c r="BV22" s="368">
        <v>13.939862421000001</v>
      </c>
    </row>
    <row r="23" spans="1:74" ht="11.1" customHeight="1" x14ac:dyDescent="0.2">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0.77154685767999998</v>
      </c>
      <c r="AB23" s="244">
        <v>0.75314685768</v>
      </c>
      <c r="AC23" s="244">
        <v>0.76644685767999998</v>
      </c>
      <c r="AD23" s="244">
        <v>0.77394685768000004</v>
      </c>
      <c r="AE23" s="244">
        <v>0.65254685767999998</v>
      </c>
      <c r="AF23" s="244">
        <v>0.65154685767999998</v>
      </c>
      <c r="AG23" s="244">
        <v>0.65264685767999997</v>
      </c>
      <c r="AH23" s="244">
        <v>0.67164685767999999</v>
      </c>
      <c r="AI23" s="244">
        <v>0.65604685768000004</v>
      </c>
      <c r="AJ23" s="244">
        <v>0.67774685767999998</v>
      </c>
      <c r="AK23" s="244">
        <v>0.68874685767999999</v>
      </c>
      <c r="AL23" s="244">
        <v>0.69134685768000004</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0.72057713939000001</v>
      </c>
      <c r="AY23" s="244">
        <v>0.70366458506999996</v>
      </c>
      <c r="AZ23" s="244">
        <v>0.73497361813999995</v>
      </c>
      <c r="BA23" s="368">
        <v>0.74117073261999999</v>
      </c>
      <c r="BB23" s="368">
        <v>0.73600939551</v>
      </c>
      <c r="BC23" s="368">
        <v>0.73564306141000002</v>
      </c>
      <c r="BD23" s="368">
        <v>0.73516949900999995</v>
      </c>
      <c r="BE23" s="368">
        <v>0.73113453832999997</v>
      </c>
      <c r="BF23" s="368">
        <v>0.72755078649000005</v>
      </c>
      <c r="BG23" s="368">
        <v>0.72403510952000005</v>
      </c>
      <c r="BH23" s="368">
        <v>0.72852845712000003</v>
      </c>
      <c r="BI23" s="368">
        <v>0.72549665540999997</v>
      </c>
      <c r="BJ23" s="368">
        <v>0.72247520100999996</v>
      </c>
      <c r="BK23" s="368">
        <v>0.72136606457999997</v>
      </c>
      <c r="BL23" s="368">
        <v>0.71853755409999998</v>
      </c>
      <c r="BM23" s="368">
        <v>0.70053011133999998</v>
      </c>
      <c r="BN23" s="368">
        <v>0.69185017323999998</v>
      </c>
      <c r="BO23" s="368">
        <v>0.70394391196999995</v>
      </c>
      <c r="BP23" s="368">
        <v>0.70113097273000002</v>
      </c>
      <c r="BQ23" s="368">
        <v>0.69825381259999997</v>
      </c>
      <c r="BR23" s="368">
        <v>0.68442213054000001</v>
      </c>
      <c r="BS23" s="368">
        <v>0.68563799702999995</v>
      </c>
      <c r="BT23" s="368">
        <v>0.70952909652999996</v>
      </c>
      <c r="BU23" s="368">
        <v>0.71082668089000001</v>
      </c>
      <c r="BV23" s="368">
        <v>0.71216557875999997</v>
      </c>
    </row>
    <row r="24" spans="1:74" ht="11.1" customHeight="1" x14ac:dyDescent="0.2">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2.0402128979</v>
      </c>
      <c r="AX24" s="244">
        <v>2.0448424192000001</v>
      </c>
      <c r="AY24" s="244">
        <v>2.0224806472000001</v>
      </c>
      <c r="AZ24" s="244">
        <v>2.0548412842000001</v>
      </c>
      <c r="BA24" s="368">
        <v>2.0308836346999999</v>
      </c>
      <c r="BB24" s="368">
        <v>2.0318779675999998</v>
      </c>
      <c r="BC24" s="368">
        <v>1.9726790585</v>
      </c>
      <c r="BD24" s="368">
        <v>2.0317829278000001</v>
      </c>
      <c r="BE24" s="368">
        <v>2.0310585575000002</v>
      </c>
      <c r="BF24" s="368">
        <v>1.9281069446000001</v>
      </c>
      <c r="BG24" s="368">
        <v>1.9746140663</v>
      </c>
      <c r="BH24" s="368">
        <v>1.9734209188</v>
      </c>
      <c r="BI24" s="368">
        <v>2.0523444694999999</v>
      </c>
      <c r="BJ24" s="368">
        <v>2.0492461341000001</v>
      </c>
      <c r="BK24" s="368">
        <v>2.0680032694000001</v>
      </c>
      <c r="BL24" s="368">
        <v>2.0647604974</v>
      </c>
      <c r="BM24" s="368">
        <v>2.0189752901000002</v>
      </c>
      <c r="BN24" s="368">
        <v>2.0160752999999998</v>
      </c>
      <c r="BO24" s="368">
        <v>1.8232244483</v>
      </c>
      <c r="BP24" s="368">
        <v>2.0252813347999998</v>
      </c>
      <c r="BQ24" s="368">
        <v>2.0223531415</v>
      </c>
      <c r="BR24" s="368">
        <v>1.9028876072000001</v>
      </c>
      <c r="BS24" s="368">
        <v>1.9537734522000001</v>
      </c>
      <c r="BT24" s="368">
        <v>1.972943305</v>
      </c>
      <c r="BU24" s="368">
        <v>2.0566415264</v>
      </c>
      <c r="BV24" s="368">
        <v>2.0593715584000001</v>
      </c>
    </row>
    <row r="25" spans="1:74" ht="11.1" customHeight="1" x14ac:dyDescent="0.2">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11.184250971999999</v>
      </c>
      <c r="AX25" s="244">
        <v>11.179590188000001</v>
      </c>
      <c r="AY25" s="244">
        <v>11.277813212</v>
      </c>
      <c r="AZ25" s="244">
        <v>11.30599967</v>
      </c>
      <c r="BA25" s="368">
        <v>11.055488806</v>
      </c>
      <c r="BB25" s="368">
        <v>10.555427259</v>
      </c>
      <c r="BC25" s="368">
        <v>10.555512325</v>
      </c>
      <c r="BD25" s="368">
        <v>10.55589121</v>
      </c>
      <c r="BE25" s="368">
        <v>10.680874913</v>
      </c>
      <c r="BF25" s="368">
        <v>10.805835875</v>
      </c>
      <c r="BG25" s="368">
        <v>10.805959109</v>
      </c>
      <c r="BH25" s="368">
        <v>10.805724356000001</v>
      </c>
      <c r="BI25" s="368">
        <v>10.806041414999999</v>
      </c>
      <c r="BJ25" s="368">
        <v>10.806326424</v>
      </c>
      <c r="BK25" s="368">
        <v>10.805909247000001</v>
      </c>
      <c r="BL25" s="368">
        <v>10.806615439</v>
      </c>
      <c r="BM25" s="368">
        <v>10.806242403000001</v>
      </c>
      <c r="BN25" s="368">
        <v>10.806123025</v>
      </c>
      <c r="BO25" s="368">
        <v>10.806151631000001</v>
      </c>
      <c r="BP25" s="368">
        <v>10.806531078000001</v>
      </c>
      <c r="BQ25" s="368">
        <v>10.806390667000001</v>
      </c>
      <c r="BR25" s="368">
        <v>10.806337609</v>
      </c>
      <c r="BS25" s="368">
        <v>10.806424198</v>
      </c>
      <c r="BT25" s="368">
        <v>10.806063716000001</v>
      </c>
      <c r="BU25" s="368">
        <v>10.806345109</v>
      </c>
      <c r="BV25" s="368">
        <v>10.806712577000001</v>
      </c>
    </row>
    <row r="26" spans="1:74" ht="11.1" customHeight="1" x14ac:dyDescent="0.2">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0.23829052562</v>
      </c>
      <c r="AX26" s="244">
        <v>0.23840044788</v>
      </c>
      <c r="AY26" s="244">
        <v>0.22680322510000001</v>
      </c>
      <c r="AZ26" s="244">
        <v>0.22686567016</v>
      </c>
      <c r="BA26" s="368">
        <v>0.22680878521</v>
      </c>
      <c r="BB26" s="368">
        <v>0.22680193194000001</v>
      </c>
      <c r="BC26" s="368">
        <v>0.22681140409</v>
      </c>
      <c r="BD26" s="368">
        <v>0.22685359309</v>
      </c>
      <c r="BE26" s="368">
        <v>0.22685177840000001</v>
      </c>
      <c r="BF26" s="368">
        <v>0.22684743154000001</v>
      </c>
      <c r="BG26" s="368">
        <v>0.22686115366000001</v>
      </c>
      <c r="BH26" s="368">
        <v>0.22683501385999999</v>
      </c>
      <c r="BI26" s="368">
        <v>0.22687031848</v>
      </c>
      <c r="BJ26" s="368">
        <v>0.22690205428999999</v>
      </c>
      <c r="BK26" s="368">
        <v>0.2364746043</v>
      </c>
      <c r="BL26" s="368">
        <v>0.236553239</v>
      </c>
      <c r="BM26" s="368">
        <v>0.23651170136999999</v>
      </c>
      <c r="BN26" s="368">
        <v>0.23649840857000001</v>
      </c>
      <c r="BO26" s="368">
        <v>0.23650159381999999</v>
      </c>
      <c r="BP26" s="368">
        <v>0.23654384537000001</v>
      </c>
      <c r="BQ26" s="368">
        <v>0.23652821056000001</v>
      </c>
      <c r="BR26" s="368">
        <v>0.23652230257000001</v>
      </c>
      <c r="BS26" s="368">
        <v>0.23653194425999999</v>
      </c>
      <c r="BT26" s="368">
        <v>0.23649180445000001</v>
      </c>
      <c r="BU26" s="368">
        <v>0.23652313762999999</v>
      </c>
      <c r="BV26" s="368">
        <v>0.2365640554</v>
      </c>
    </row>
    <row r="27" spans="1:74" ht="11.1" customHeight="1" x14ac:dyDescent="0.2">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0.10429922</v>
      </c>
      <c r="AI27" s="244">
        <v>0.10416922000000001</v>
      </c>
      <c r="AJ27" s="244">
        <v>0.10397122</v>
      </c>
      <c r="AK27" s="244">
        <v>0.10360022000000001</v>
      </c>
      <c r="AL27" s="244">
        <v>0.10331522</v>
      </c>
      <c r="AM27" s="244">
        <v>0.10320909</v>
      </c>
      <c r="AN27" s="244">
        <v>0.10286909</v>
      </c>
      <c r="AO27" s="244">
        <v>0.10284109</v>
      </c>
      <c r="AP27" s="244">
        <v>0.10254409</v>
      </c>
      <c r="AQ27" s="244">
        <v>0.10350709</v>
      </c>
      <c r="AR27" s="244">
        <v>0.10603509</v>
      </c>
      <c r="AS27" s="244">
        <v>0.10399209</v>
      </c>
      <c r="AT27" s="244">
        <v>0.10418107899</v>
      </c>
      <c r="AU27" s="244">
        <v>0.10376407898999999</v>
      </c>
      <c r="AV27" s="244">
        <v>0.10299607899</v>
      </c>
      <c r="AW27" s="244">
        <v>0.10274407899</v>
      </c>
      <c r="AX27" s="244">
        <v>0.10803451608</v>
      </c>
      <c r="AY27" s="244">
        <v>0.11100939836</v>
      </c>
      <c r="AZ27" s="244">
        <v>0.11895217600999999</v>
      </c>
      <c r="BA27" s="368">
        <v>0.12322355391000001</v>
      </c>
      <c r="BB27" s="368">
        <v>0.12945468158000001</v>
      </c>
      <c r="BC27" s="368">
        <v>0.13671105888999999</v>
      </c>
      <c r="BD27" s="368">
        <v>0.13655433750000001</v>
      </c>
      <c r="BE27" s="368">
        <v>0.13730151309999999</v>
      </c>
      <c r="BF27" s="368">
        <v>0.13624340105999999</v>
      </c>
      <c r="BG27" s="368">
        <v>0.13623704810000001</v>
      </c>
      <c r="BH27" s="368">
        <v>0.13369258771</v>
      </c>
      <c r="BI27" s="368">
        <v>0.13469326668000001</v>
      </c>
      <c r="BJ27" s="368">
        <v>0.133377721</v>
      </c>
      <c r="BK27" s="368">
        <v>0.13062555085999999</v>
      </c>
      <c r="BL27" s="368">
        <v>0.13187550973000001</v>
      </c>
      <c r="BM27" s="368">
        <v>0.12949219432</v>
      </c>
      <c r="BN27" s="368">
        <v>0.12906817691</v>
      </c>
      <c r="BO27" s="368">
        <v>0.12970198837999999</v>
      </c>
      <c r="BP27" s="368">
        <v>0.12929581202000001</v>
      </c>
      <c r="BQ27" s="368">
        <v>0.12979688946000001</v>
      </c>
      <c r="BR27" s="368">
        <v>0.12853692656999999</v>
      </c>
      <c r="BS27" s="368">
        <v>0.12834611202999999</v>
      </c>
      <c r="BT27" s="368">
        <v>0.12562019494000001</v>
      </c>
      <c r="BU27" s="368">
        <v>0.12647367099000001</v>
      </c>
      <c r="BV27" s="368">
        <v>0.12504865068000001</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443"/>
      <c r="BB28" s="443"/>
      <c r="BC28" s="443"/>
      <c r="BD28" s="443"/>
      <c r="BE28" s="443"/>
      <c r="BF28" s="443"/>
      <c r="BG28" s="443"/>
      <c r="BH28" s="443"/>
      <c r="BI28" s="443"/>
      <c r="BJ28" s="369"/>
      <c r="BK28" s="369"/>
      <c r="BL28" s="369"/>
      <c r="BM28" s="369"/>
      <c r="BN28" s="369"/>
      <c r="BO28" s="369"/>
      <c r="BP28" s="369"/>
      <c r="BQ28" s="369"/>
      <c r="BR28" s="369"/>
      <c r="BS28" s="369"/>
      <c r="BT28" s="369"/>
      <c r="BU28" s="369"/>
      <c r="BV28" s="369"/>
    </row>
    <row r="29" spans="1:74" ht="11.1" customHeight="1" x14ac:dyDescent="0.2">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3.0561172000000001</v>
      </c>
      <c r="Y29" s="244">
        <v>3.0418721999999998</v>
      </c>
      <c r="Z29" s="244">
        <v>3.0339991999999998</v>
      </c>
      <c r="AA29" s="244">
        <v>2.9836613000000001</v>
      </c>
      <c r="AB29" s="244">
        <v>3.0270722999999999</v>
      </c>
      <c r="AC29" s="244">
        <v>3.1633353</v>
      </c>
      <c r="AD29" s="244">
        <v>3.2259733000000002</v>
      </c>
      <c r="AE29" s="244">
        <v>2.8839703000000001</v>
      </c>
      <c r="AF29" s="244">
        <v>2.9649432999999998</v>
      </c>
      <c r="AG29" s="244">
        <v>2.9609163000000001</v>
      </c>
      <c r="AH29" s="244">
        <v>2.9888892999999999</v>
      </c>
      <c r="AI29" s="244">
        <v>2.9958632999999999</v>
      </c>
      <c r="AJ29" s="244">
        <v>3.0278363000000001</v>
      </c>
      <c r="AK29" s="244">
        <v>3.0228093</v>
      </c>
      <c r="AL29" s="244">
        <v>3.0377833000000001</v>
      </c>
      <c r="AM29" s="244">
        <v>3.0727935</v>
      </c>
      <c r="AN29" s="244">
        <v>3.0674674999999998</v>
      </c>
      <c r="AO29" s="244">
        <v>3.0724404999999999</v>
      </c>
      <c r="AP29" s="244">
        <v>3.0854145000000002</v>
      </c>
      <c r="AQ29" s="244">
        <v>3.0923885000000002</v>
      </c>
      <c r="AR29" s="244">
        <v>3.1063624999999999</v>
      </c>
      <c r="AS29" s="244">
        <v>3.1163365000000001</v>
      </c>
      <c r="AT29" s="244">
        <v>3.1241987817000001</v>
      </c>
      <c r="AU29" s="244">
        <v>3.1362977817000002</v>
      </c>
      <c r="AV29" s="244">
        <v>3.1350077817000002</v>
      </c>
      <c r="AW29" s="244">
        <v>3.1481947817</v>
      </c>
      <c r="AX29" s="244">
        <v>3.1261432655000001</v>
      </c>
      <c r="AY29" s="244">
        <v>3.1583432186999998</v>
      </c>
      <c r="AZ29" s="244">
        <v>3.1692079115</v>
      </c>
      <c r="BA29" s="368">
        <v>3.1785787674999999</v>
      </c>
      <c r="BB29" s="368">
        <v>3.1763000886000001</v>
      </c>
      <c r="BC29" s="368">
        <v>3.1744308232999998</v>
      </c>
      <c r="BD29" s="368">
        <v>3.1730908593999998</v>
      </c>
      <c r="BE29" s="368">
        <v>3.171412578</v>
      </c>
      <c r="BF29" s="368">
        <v>3.1700791086</v>
      </c>
      <c r="BG29" s="368">
        <v>3.1686246518000001</v>
      </c>
      <c r="BH29" s="368">
        <v>3.1666657710999999</v>
      </c>
      <c r="BI29" s="368">
        <v>3.1654228626999998</v>
      </c>
      <c r="BJ29" s="368">
        <v>3.1642872994000002</v>
      </c>
      <c r="BK29" s="368">
        <v>3.2055228098000002</v>
      </c>
      <c r="BL29" s="368">
        <v>3.2039180446</v>
      </c>
      <c r="BM29" s="368">
        <v>3.2022102297999999</v>
      </c>
      <c r="BN29" s="368">
        <v>3.2004689020999999</v>
      </c>
      <c r="BO29" s="368">
        <v>3.1991308044000002</v>
      </c>
      <c r="BP29" s="368">
        <v>3.1983497973000001</v>
      </c>
      <c r="BQ29" s="368">
        <v>3.1973414767000001</v>
      </c>
      <c r="BR29" s="368">
        <v>3.1963654753999999</v>
      </c>
      <c r="BS29" s="368">
        <v>3.1955515827999998</v>
      </c>
      <c r="BT29" s="368">
        <v>3.1944206405000002</v>
      </c>
      <c r="BU29" s="368">
        <v>3.1936922068000002</v>
      </c>
      <c r="BV29" s="368">
        <v>3.1931363809</v>
      </c>
    </row>
    <row r="30" spans="1:74" ht="11.1" customHeight="1" x14ac:dyDescent="0.2">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0.99451809999999996</v>
      </c>
      <c r="Y30" s="244">
        <v>0.98034310000000002</v>
      </c>
      <c r="Z30" s="244">
        <v>0.97984309999999997</v>
      </c>
      <c r="AA30" s="244">
        <v>0.9675397</v>
      </c>
      <c r="AB30" s="244">
        <v>0.96426970000000001</v>
      </c>
      <c r="AC30" s="244">
        <v>1.0872697</v>
      </c>
      <c r="AD30" s="244">
        <v>1.1172697</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1.0184939866</v>
      </c>
      <c r="AY30" s="244">
        <v>1.0364492246000001</v>
      </c>
      <c r="AZ30" s="244">
        <v>1.0360946010000001</v>
      </c>
      <c r="BA30" s="368">
        <v>1.0359999585999999</v>
      </c>
      <c r="BB30" s="368">
        <v>1.0359001348000001</v>
      </c>
      <c r="BC30" s="368">
        <v>1.0358491638</v>
      </c>
      <c r="BD30" s="368">
        <v>1.0357979448000001</v>
      </c>
      <c r="BE30" s="368">
        <v>1.0357416846</v>
      </c>
      <c r="BF30" s="368">
        <v>1.0356775604999999</v>
      </c>
      <c r="BG30" s="368">
        <v>1.0356888447000001</v>
      </c>
      <c r="BH30" s="368">
        <v>1.0356271866</v>
      </c>
      <c r="BI30" s="368">
        <v>1.0355954425</v>
      </c>
      <c r="BJ30" s="368">
        <v>1.0356724580000001</v>
      </c>
      <c r="BK30" s="368">
        <v>1.0705088278999999</v>
      </c>
      <c r="BL30" s="368">
        <v>1.0704331471999999</v>
      </c>
      <c r="BM30" s="368">
        <v>1.0703649307000001</v>
      </c>
      <c r="BN30" s="368">
        <v>1.0702807965000001</v>
      </c>
      <c r="BO30" s="368">
        <v>1.0702448582999999</v>
      </c>
      <c r="BP30" s="368">
        <v>1.0702108823000001</v>
      </c>
      <c r="BQ30" s="368">
        <v>1.0701648345000001</v>
      </c>
      <c r="BR30" s="368">
        <v>1.0701158933999999</v>
      </c>
      <c r="BS30" s="368">
        <v>1.0701405867</v>
      </c>
      <c r="BT30" s="368">
        <v>1.0700871981</v>
      </c>
      <c r="BU30" s="368">
        <v>1.0700677449</v>
      </c>
      <c r="BV30" s="368">
        <v>1.0701625264000001</v>
      </c>
    </row>
    <row r="31" spans="1:74" ht="11.1" customHeight="1" x14ac:dyDescent="0.2">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1.8353882282</v>
      </c>
      <c r="AY31" s="244">
        <v>1.8532232749999999</v>
      </c>
      <c r="AZ31" s="244">
        <v>1.8533739966</v>
      </c>
      <c r="BA31" s="368">
        <v>1.8582366953</v>
      </c>
      <c r="BB31" s="368">
        <v>1.8582201538000001</v>
      </c>
      <c r="BC31" s="368">
        <v>1.8582430163999999</v>
      </c>
      <c r="BD31" s="368">
        <v>1.8583448465000001</v>
      </c>
      <c r="BE31" s="368">
        <v>1.8583404665000001</v>
      </c>
      <c r="BF31" s="368">
        <v>1.8583299745999999</v>
      </c>
      <c r="BG31" s="368">
        <v>1.8583630952000001</v>
      </c>
      <c r="BH31" s="368">
        <v>1.8583000025</v>
      </c>
      <c r="BI31" s="368">
        <v>1.8583852161000001</v>
      </c>
      <c r="BJ31" s="368">
        <v>1.8584618156999999</v>
      </c>
      <c r="BK31" s="368">
        <v>1.8583496943</v>
      </c>
      <c r="BL31" s="368">
        <v>1.8585394922</v>
      </c>
      <c r="BM31" s="368">
        <v>1.8584392342</v>
      </c>
      <c r="BN31" s="368">
        <v>1.8584071498000001</v>
      </c>
      <c r="BO31" s="368">
        <v>1.8584148380000001</v>
      </c>
      <c r="BP31" s="368">
        <v>1.8585168191000001</v>
      </c>
      <c r="BQ31" s="368">
        <v>1.8584790819000001</v>
      </c>
      <c r="BR31" s="368">
        <v>1.858464822</v>
      </c>
      <c r="BS31" s="368">
        <v>1.8584880937999999</v>
      </c>
      <c r="BT31" s="368">
        <v>1.8583912096999999</v>
      </c>
      <c r="BU31" s="368">
        <v>1.8584668375</v>
      </c>
      <c r="BV31" s="368">
        <v>1.8585655994000001</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443"/>
      <c r="BB32" s="443"/>
      <c r="BC32" s="443"/>
      <c r="BD32" s="443"/>
      <c r="BE32" s="443"/>
      <c r="BF32" s="443"/>
      <c r="BG32" s="443"/>
      <c r="BH32" s="443"/>
      <c r="BI32" s="443"/>
      <c r="BJ32" s="369"/>
      <c r="BK32" s="369"/>
      <c r="BL32" s="369"/>
      <c r="BM32" s="369"/>
      <c r="BN32" s="369"/>
      <c r="BO32" s="369"/>
      <c r="BP32" s="369"/>
      <c r="BQ32" s="369"/>
      <c r="BR32" s="369"/>
      <c r="BS32" s="369"/>
      <c r="BT32" s="369"/>
      <c r="BU32" s="369"/>
      <c r="BV32" s="369"/>
    </row>
    <row r="33" spans="1:74" ht="11.1" customHeight="1" x14ac:dyDescent="0.2">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9.2083511730000005</v>
      </c>
      <c r="AN33" s="244">
        <v>9.0792921794999994</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9.0170878340999998</v>
      </c>
      <c r="AX33" s="244">
        <v>8.9701730971</v>
      </c>
      <c r="AY33" s="244">
        <v>9.2295858988999999</v>
      </c>
      <c r="AZ33" s="244">
        <v>9.1464122931999992</v>
      </c>
      <c r="BA33" s="368">
        <v>9.1511016320999996</v>
      </c>
      <c r="BB33" s="368">
        <v>9.1463987693999993</v>
      </c>
      <c r="BC33" s="368">
        <v>9.1372262026000008</v>
      </c>
      <c r="BD33" s="368">
        <v>9.1951316553000009</v>
      </c>
      <c r="BE33" s="368">
        <v>9.1186352308000007</v>
      </c>
      <c r="BF33" s="368">
        <v>9.1426615410000007</v>
      </c>
      <c r="BG33" s="368">
        <v>9.1557731685999997</v>
      </c>
      <c r="BH33" s="368">
        <v>9.1615795759999994</v>
      </c>
      <c r="BI33" s="368">
        <v>9.1754503975000006</v>
      </c>
      <c r="BJ33" s="368">
        <v>9.1302975398000008</v>
      </c>
      <c r="BK33" s="368">
        <v>9.1367668370999997</v>
      </c>
      <c r="BL33" s="368">
        <v>9.1231952383999992</v>
      </c>
      <c r="BM33" s="368">
        <v>9.1042080889000001</v>
      </c>
      <c r="BN33" s="368">
        <v>9.0991529608999997</v>
      </c>
      <c r="BO33" s="368">
        <v>9.0932770519999995</v>
      </c>
      <c r="BP33" s="368">
        <v>9.1505308688000007</v>
      </c>
      <c r="BQ33" s="368">
        <v>9.0718959286</v>
      </c>
      <c r="BR33" s="368">
        <v>9.0977287170000007</v>
      </c>
      <c r="BS33" s="368">
        <v>9.1119215627999992</v>
      </c>
      <c r="BT33" s="368">
        <v>9.1205615943999998</v>
      </c>
      <c r="BU33" s="368">
        <v>9.1383074331999996</v>
      </c>
      <c r="BV33" s="368">
        <v>9.1010811742000008</v>
      </c>
    </row>
    <row r="34" spans="1:74" ht="11.1" customHeight="1" x14ac:dyDescent="0.2">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0.46567253476999998</v>
      </c>
      <c r="AY34" s="244">
        <v>0.47322092500000001</v>
      </c>
      <c r="AZ34" s="244">
        <v>0.47340632282</v>
      </c>
      <c r="BA34" s="368">
        <v>0.49985509252999999</v>
      </c>
      <c r="BB34" s="368">
        <v>0.49961029669000001</v>
      </c>
      <c r="BC34" s="368">
        <v>0.49946439775000001</v>
      </c>
      <c r="BD34" s="368">
        <v>0.49951838491</v>
      </c>
      <c r="BE34" s="368">
        <v>0.49929981392</v>
      </c>
      <c r="BF34" s="368">
        <v>0.49906412813000001</v>
      </c>
      <c r="BG34" s="368">
        <v>0.49693823921000002</v>
      </c>
      <c r="BH34" s="368">
        <v>0.49456541632000001</v>
      </c>
      <c r="BI34" s="368">
        <v>0.49256959413000001</v>
      </c>
      <c r="BJ34" s="368">
        <v>0.49055042306000002</v>
      </c>
      <c r="BK34" s="368">
        <v>0.48542006903000001</v>
      </c>
      <c r="BL34" s="368">
        <v>0.48389197314999999</v>
      </c>
      <c r="BM34" s="368">
        <v>0.48162240019000002</v>
      </c>
      <c r="BN34" s="368">
        <v>0.47952541666999998</v>
      </c>
      <c r="BO34" s="368">
        <v>0.47752859144999998</v>
      </c>
      <c r="BP34" s="368">
        <v>0.47577106871000002</v>
      </c>
      <c r="BQ34" s="368">
        <v>0.47265579614999997</v>
      </c>
      <c r="BR34" s="368">
        <v>0.47059920332999999</v>
      </c>
      <c r="BS34" s="368">
        <v>0.46863718197999998</v>
      </c>
      <c r="BT34" s="368">
        <v>0.46636741885999999</v>
      </c>
      <c r="BU34" s="368">
        <v>0.46453669265999997</v>
      </c>
      <c r="BV34" s="368">
        <v>0.46276389102999999</v>
      </c>
    </row>
    <row r="35" spans="1:74" ht="11.1" customHeight="1" x14ac:dyDescent="0.2">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4.8853405236</v>
      </c>
      <c r="AY35" s="244">
        <v>5.1011484866999997</v>
      </c>
      <c r="AZ35" s="244">
        <v>5.0136370414</v>
      </c>
      <c r="BA35" s="368">
        <v>5.0063946533000001</v>
      </c>
      <c r="BB35" s="368">
        <v>5.0146812919999997</v>
      </c>
      <c r="BC35" s="368">
        <v>5.0371223240000003</v>
      </c>
      <c r="BD35" s="368">
        <v>5.0708843910999999</v>
      </c>
      <c r="BE35" s="368">
        <v>5.0068218955999999</v>
      </c>
      <c r="BF35" s="368">
        <v>5.0420067264000004</v>
      </c>
      <c r="BG35" s="368">
        <v>5.0634248681000003</v>
      </c>
      <c r="BH35" s="368">
        <v>5.0823326366000003</v>
      </c>
      <c r="BI35" s="368">
        <v>5.1018649954999997</v>
      </c>
      <c r="BJ35" s="368">
        <v>5.0582055899</v>
      </c>
      <c r="BK35" s="368">
        <v>5.0706066741000004</v>
      </c>
      <c r="BL35" s="368">
        <v>5.0618772133999999</v>
      </c>
      <c r="BM35" s="368">
        <v>5.0560307680000003</v>
      </c>
      <c r="BN35" s="368">
        <v>5.0637201163999999</v>
      </c>
      <c r="BO35" s="368">
        <v>5.0855555038000002</v>
      </c>
      <c r="BP35" s="368">
        <v>5.1192725901999996</v>
      </c>
      <c r="BQ35" s="368">
        <v>5.0540715084999999</v>
      </c>
      <c r="BR35" s="368">
        <v>5.0890543757</v>
      </c>
      <c r="BS35" s="368">
        <v>5.1100692539999999</v>
      </c>
      <c r="BT35" s="368">
        <v>5.1276730712000003</v>
      </c>
      <c r="BU35" s="368">
        <v>5.1458205140000004</v>
      </c>
      <c r="BV35" s="368">
        <v>5.1030762280999999</v>
      </c>
    </row>
    <row r="36" spans="1:74" ht="11.1" customHeight="1" x14ac:dyDescent="0.2">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0.88187020332999999</v>
      </c>
      <c r="AX36" s="244">
        <v>0.89730050203</v>
      </c>
      <c r="AY36" s="244">
        <v>0.90210607208000004</v>
      </c>
      <c r="AZ36" s="244">
        <v>0.89989260085</v>
      </c>
      <c r="BA36" s="368">
        <v>0.89946039692000002</v>
      </c>
      <c r="BB36" s="368">
        <v>0.89105408567</v>
      </c>
      <c r="BC36" s="368">
        <v>0.87101855685999996</v>
      </c>
      <c r="BD36" s="368">
        <v>0.89286506980000002</v>
      </c>
      <c r="BE36" s="368">
        <v>0.88940009532999997</v>
      </c>
      <c r="BF36" s="368">
        <v>0.88576096344999999</v>
      </c>
      <c r="BG36" s="368">
        <v>0.88680953830999998</v>
      </c>
      <c r="BH36" s="368">
        <v>0.88326034422999999</v>
      </c>
      <c r="BI36" s="368">
        <v>0.88521268849000001</v>
      </c>
      <c r="BJ36" s="368">
        <v>0.88942540173999995</v>
      </c>
      <c r="BK36" s="368">
        <v>0.88905051193999995</v>
      </c>
      <c r="BL36" s="368">
        <v>0.88626642507999998</v>
      </c>
      <c r="BM36" s="368">
        <v>0.88624849883000001</v>
      </c>
      <c r="BN36" s="368">
        <v>0.87791984142000001</v>
      </c>
      <c r="BO36" s="368">
        <v>0.85863560047999998</v>
      </c>
      <c r="BP36" s="368">
        <v>0.87946900589999999</v>
      </c>
      <c r="BQ36" s="368">
        <v>0.87566501243999995</v>
      </c>
      <c r="BR36" s="368">
        <v>0.87217201319000004</v>
      </c>
      <c r="BS36" s="368">
        <v>0.87298733117000005</v>
      </c>
      <c r="BT36" s="368">
        <v>0.86904327036999995</v>
      </c>
      <c r="BU36" s="368">
        <v>0.87081529126000001</v>
      </c>
      <c r="BV36" s="368">
        <v>0.87524325760999999</v>
      </c>
    </row>
    <row r="37" spans="1:74" ht="11.1" customHeight="1" x14ac:dyDescent="0.2">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0.85358285591000005</v>
      </c>
      <c r="AY37" s="244">
        <v>0.85730607476999998</v>
      </c>
      <c r="AZ37" s="244">
        <v>0.85411047928999995</v>
      </c>
      <c r="BA37" s="368">
        <v>0.85029336728000005</v>
      </c>
      <c r="BB37" s="368">
        <v>0.84673683947</v>
      </c>
      <c r="BC37" s="368">
        <v>0.84326534073000003</v>
      </c>
      <c r="BD37" s="368">
        <v>0.84196424391000002</v>
      </c>
      <c r="BE37" s="368">
        <v>0.84043395900999995</v>
      </c>
      <c r="BF37" s="368">
        <v>0.83889048557000001</v>
      </c>
      <c r="BG37" s="368">
        <v>0.83744112228000001</v>
      </c>
      <c r="BH37" s="368">
        <v>0.83578414281000002</v>
      </c>
      <c r="BI37" s="368">
        <v>0.83244718951999996</v>
      </c>
      <c r="BJ37" s="368">
        <v>0.82909164847000005</v>
      </c>
      <c r="BK37" s="368">
        <v>0.82999553802000003</v>
      </c>
      <c r="BL37" s="368">
        <v>0.82755093113</v>
      </c>
      <c r="BM37" s="368">
        <v>0.82448042052000003</v>
      </c>
      <c r="BN37" s="368">
        <v>0.82155701982999996</v>
      </c>
      <c r="BO37" s="368">
        <v>0.82071944317000001</v>
      </c>
      <c r="BP37" s="368">
        <v>0.81808533881000001</v>
      </c>
      <c r="BQ37" s="368">
        <v>0.81514974007999996</v>
      </c>
      <c r="BR37" s="368">
        <v>0.81226480228999998</v>
      </c>
      <c r="BS37" s="368">
        <v>0.80946085326999995</v>
      </c>
      <c r="BT37" s="368">
        <v>0.80839762302999996</v>
      </c>
      <c r="BU37" s="368">
        <v>0.80570665162999999</v>
      </c>
      <c r="BV37" s="368">
        <v>0.80306560040999997</v>
      </c>
    </row>
    <row r="38" spans="1:74" ht="11.1" customHeight="1" x14ac:dyDescent="0.2">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0.61025940245999999</v>
      </c>
      <c r="AY38" s="244">
        <v>0.62584565211999998</v>
      </c>
      <c r="AZ38" s="244">
        <v>0.62446387516000001</v>
      </c>
      <c r="BA38" s="368">
        <v>0.62282561145000004</v>
      </c>
      <c r="BB38" s="368">
        <v>0.62092103219000006</v>
      </c>
      <c r="BC38" s="368">
        <v>0.61862246140999999</v>
      </c>
      <c r="BD38" s="368">
        <v>0.61649133215999996</v>
      </c>
      <c r="BE38" s="368">
        <v>0.61413812688000002</v>
      </c>
      <c r="BF38" s="368">
        <v>0.61077334123000004</v>
      </c>
      <c r="BG38" s="368">
        <v>0.60850152180999995</v>
      </c>
      <c r="BH38" s="368">
        <v>0.60602854158999997</v>
      </c>
      <c r="BI38" s="368">
        <v>0.60386865615999996</v>
      </c>
      <c r="BJ38" s="368">
        <v>0.60169178638999998</v>
      </c>
      <c r="BK38" s="368">
        <v>0.60124835709000002</v>
      </c>
      <c r="BL38" s="368">
        <v>0.59941137266</v>
      </c>
      <c r="BM38" s="368">
        <v>0.59631277736999999</v>
      </c>
      <c r="BN38" s="368">
        <v>0.59383644032000005</v>
      </c>
      <c r="BO38" s="368">
        <v>0.59196608704999998</v>
      </c>
      <c r="BP38" s="368">
        <v>0.59029463246000002</v>
      </c>
      <c r="BQ38" s="368">
        <v>0.58932987137000004</v>
      </c>
      <c r="BR38" s="368">
        <v>0.58841503164999998</v>
      </c>
      <c r="BS38" s="368">
        <v>0.58657965795</v>
      </c>
      <c r="BT38" s="368">
        <v>0.58549207556000005</v>
      </c>
      <c r="BU38" s="368">
        <v>0.58476782860999998</v>
      </c>
      <c r="BV38" s="368">
        <v>0.58409272082999997</v>
      </c>
    </row>
    <row r="39" spans="1:74" ht="11.1" customHeight="1" x14ac:dyDescent="0.2">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0.20913386418999999</v>
      </c>
      <c r="AY39" s="244">
        <v>0.20657962017000001</v>
      </c>
      <c r="AZ39" s="244">
        <v>0.20433901968000001</v>
      </c>
      <c r="BA39" s="368">
        <v>0.20177147642000001</v>
      </c>
      <c r="BB39" s="368">
        <v>0.19934125081000001</v>
      </c>
      <c r="BC39" s="368">
        <v>0.19695594311</v>
      </c>
      <c r="BD39" s="368">
        <v>0.19466048392999999</v>
      </c>
      <c r="BE39" s="368">
        <v>0.19224456065000001</v>
      </c>
      <c r="BF39" s="368">
        <v>0.18982185475999999</v>
      </c>
      <c r="BG39" s="368">
        <v>0.18744883688</v>
      </c>
      <c r="BH39" s="368">
        <v>0.18496670162000001</v>
      </c>
      <c r="BI39" s="368">
        <v>0.18265315288</v>
      </c>
      <c r="BJ39" s="368">
        <v>0.18032997082999999</v>
      </c>
      <c r="BK39" s="368">
        <v>0.17937150964000001</v>
      </c>
      <c r="BL39" s="368">
        <v>0.17871103436999999</v>
      </c>
      <c r="BM39" s="368">
        <v>0.17772127232000001</v>
      </c>
      <c r="BN39" s="368">
        <v>0.17680907024</v>
      </c>
      <c r="BO39" s="368">
        <v>0.17594217051</v>
      </c>
      <c r="BP39" s="368">
        <v>0.17518249126999999</v>
      </c>
      <c r="BQ39" s="368">
        <v>0.17426425906000001</v>
      </c>
      <c r="BR39" s="368">
        <v>0.17337281668999999</v>
      </c>
      <c r="BS39" s="368">
        <v>0.17252412431</v>
      </c>
      <c r="BT39" s="368">
        <v>0.1725390909</v>
      </c>
      <c r="BU39" s="368">
        <v>0.17275010372999999</v>
      </c>
      <c r="BV39" s="368">
        <v>0.17298750935000001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443"/>
      <c r="BB40" s="443"/>
      <c r="BC40" s="443"/>
      <c r="BD40" s="443"/>
      <c r="BE40" s="443"/>
      <c r="BF40" s="443"/>
      <c r="BG40" s="443"/>
      <c r="BH40" s="443"/>
      <c r="BI40" s="443"/>
      <c r="BJ40" s="369"/>
      <c r="BK40" s="369"/>
      <c r="BL40" s="369"/>
      <c r="BM40" s="369"/>
      <c r="BN40" s="369"/>
      <c r="BO40" s="369"/>
      <c r="BP40" s="369"/>
      <c r="BQ40" s="369"/>
      <c r="BR40" s="369"/>
      <c r="BS40" s="369"/>
      <c r="BT40" s="369"/>
      <c r="BU40" s="369"/>
      <c r="BV40" s="369"/>
    </row>
    <row r="41" spans="1:74" ht="11.1" customHeight="1" x14ac:dyDescent="0.2">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1.4150308535</v>
      </c>
      <c r="AT41" s="244">
        <v>1.3944315449</v>
      </c>
      <c r="AU41" s="244">
        <v>1.4006734685</v>
      </c>
      <c r="AV41" s="244">
        <v>1.4061304669000001</v>
      </c>
      <c r="AW41" s="244">
        <v>1.4047844431000001</v>
      </c>
      <c r="AX41" s="244">
        <v>1.3872625775</v>
      </c>
      <c r="AY41" s="244">
        <v>1.372898951</v>
      </c>
      <c r="AZ41" s="244">
        <v>1.3815304646</v>
      </c>
      <c r="BA41" s="368">
        <v>1.4286173044999999</v>
      </c>
      <c r="BB41" s="368">
        <v>1.4237787200000001</v>
      </c>
      <c r="BC41" s="368">
        <v>1.425827274</v>
      </c>
      <c r="BD41" s="368">
        <v>1.4242675648000001</v>
      </c>
      <c r="BE41" s="368">
        <v>1.4222264347</v>
      </c>
      <c r="BF41" s="368">
        <v>1.4214490164</v>
      </c>
      <c r="BG41" s="368">
        <v>1.4212027599999999</v>
      </c>
      <c r="BH41" s="368">
        <v>1.4231920908</v>
      </c>
      <c r="BI41" s="368">
        <v>1.4218943586999999</v>
      </c>
      <c r="BJ41" s="368">
        <v>1.4244380377000001</v>
      </c>
      <c r="BK41" s="368">
        <v>1.4194901231999999</v>
      </c>
      <c r="BL41" s="368">
        <v>1.4183976568000001</v>
      </c>
      <c r="BM41" s="368">
        <v>1.4205053449</v>
      </c>
      <c r="BN41" s="368">
        <v>1.4178098869</v>
      </c>
      <c r="BO41" s="368">
        <v>1.417228355</v>
      </c>
      <c r="BP41" s="368">
        <v>1.4129950759000001</v>
      </c>
      <c r="BQ41" s="368">
        <v>1.4062928261000001</v>
      </c>
      <c r="BR41" s="368">
        <v>1.4028296810000001</v>
      </c>
      <c r="BS41" s="368">
        <v>1.3999214149000001</v>
      </c>
      <c r="BT41" s="368">
        <v>1.4042251512999999</v>
      </c>
      <c r="BU41" s="368">
        <v>1.4001772475000001</v>
      </c>
      <c r="BV41" s="368">
        <v>1.3991288157999999</v>
      </c>
    </row>
    <row r="42" spans="1:74" ht="11.1" customHeight="1" x14ac:dyDescent="0.2">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0.66046535818999996</v>
      </c>
      <c r="AY42" s="244">
        <v>0.64910037129999998</v>
      </c>
      <c r="AZ42" s="244">
        <v>0.65000403064000001</v>
      </c>
      <c r="BA42" s="368">
        <v>0.65427927797999996</v>
      </c>
      <c r="BB42" s="368">
        <v>0.64973598839000002</v>
      </c>
      <c r="BC42" s="368">
        <v>0.65099563329999999</v>
      </c>
      <c r="BD42" s="368">
        <v>0.64945472590999997</v>
      </c>
      <c r="BE42" s="368">
        <v>0.65068771121000002</v>
      </c>
      <c r="BF42" s="368">
        <v>0.64921131322000003</v>
      </c>
      <c r="BG42" s="368">
        <v>0.64917098737000001</v>
      </c>
      <c r="BH42" s="368">
        <v>0.65061271835000001</v>
      </c>
      <c r="BI42" s="368">
        <v>0.64941553139999997</v>
      </c>
      <c r="BJ42" s="368">
        <v>0.65109129552</v>
      </c>
      <c r="BK42" s="368">
        <v>0.63969635256000001</v>
      </c>
      <c r="BL42" s="368">
        <v>0.64110379018999997</v>
      </c>
      <c r="BM42" s="368">
        <v>0.64538648749000005</v>
      </c>
      <c r="BN42" s="368">
        <v>0.64070827487000004</v>
      </c>
      <c r="BO42" s="368">
        <v>0.64203034751999999</v>
      </c>
      <c r="BP42" s="368">
        <v>0.64047731996000001</v>
      </c>
      <c r="BQ42" s="368">
        <v>0.64180606270999996</v>
      </c>
      <c r="BR42" s="368">
        <v>0.64032526824000002</v>
      </c>
      <c r="BS42" s="368">
        <v>0.64031605846999995</v>
      </c>
      <c r="BT42" s="368">
        <v>0.64182090492999999</v>
      </c>
      <c r="BU42" s="368">
        <v>0.64056019891000004</v>
      </c>
      <c r="BV42" s="368">
        <v>0.64225010152999995</v>
      </c>
    </row>
    <row r="43" spans="1:74" ht="11.1" customHeight="1" x14ac:dyDescent="0.2">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368">
        <v>0.18</v>
      </c>
      <c r="BB43" s="368">
        <v>0.18</v>
      </c>
      <c r="BC43" s="368">
        <v>0.18</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443"/>
      <c r="BB44" s="443"/>
      <c r="BC44" s="443"/>
      <c r="BD44" s="443"/>
      <c r="BE44" s="443"/>
      <c r="BF44" s="443"/>
      <c r="BG44" s="443"/>
      <c r="BH44" s="443"/>
      <c r="BI44" s="443"/>
      <c r="BJ44" s="369"/>
      <c r="BK44" s="369"/>
      <c r="BL44" s="369"/>
      <c r="BM44" s="369"/>
      <c r="BN44" s="369"/>
      <c r="BO44" s="369"/>
      <c r="BP44" s="369"/>
      <c r="BQ44" s="369"/>
      <c r="BR44" s="369"/>
      <c r="BS44" s="369"/>
      <c r="BT44" s="369"/>
      <c r="BU44" s="369"/>
      <c r="BV44" s="369"/>
    </row>
    <row r="45" spans="1:74" ht="11.1" customHeight="1" x14ac:dyDescent="0.2">
      <c r="A45" s="159" t="s">
        <v>375</v>
      </c>
      <c r="B45" s="169" t="s">
        <v>79</v>
      </c>
      <c r="C45" s="244">
        <v>61.659603384</v>
      </c>
      <c r="D45" s="244">
        <v>62.068569824000001</v>
      </c>
      <c r="E45" s="244">
        <v>62.559169304000001</v>
      </c>
      <c r="F45" s="244">
        <v>62.757258180000001</v>
      </c>
      <c r="G45" s="244">
        <v>62.867209785</v>
      </c>
      <c r="H45" s="244">
        <v>63.582906131000001</v>
      </c>
      <c r="I45" s="244">
        <v>64.332707705000004</v>
      </c>
      <c r="J45" s="244">
        <v>64.628623915999995</v>
      </c>
      <c r="K45" s="244">
        <v>64.212538567999999</v>
      </c>
      <c r="L45" s="244">
        <v>64.945420265999999</v>
      </c>
      <c r="M45" s="244">
        <v>65.283334429000007</v>
      </c>
      <c r="N45" s="244">
        <v>65.420944543000005</v>
      </c>
      <c r="O45" s="244">
        <v>64.394692879000004</v>
      </c>
      <c r="P45" s="244">
        <v>64.222913927999997</v>
      </c>
      <c r="Q45" s="244">
        <v>64.729054458999997</v>
      </c>
      <c r="R45" s="244">
        <v>64.939048205999995</v>
      </c>
      <c r="S45" s="244">
        <v>65.064549137</v>
      </c>
      <c r="T45" s="244">
        <v>65.421196523999996</v>
      </c>
      <c r="U45" s="244">
        <v>65.332801818999997</v>
      </c>
      <c r="V45" s="244">
        <v>66.234451579999998</v>
      </c>
      <c r="W45" s="244">
        <v>66.156916835999994</v>
      </c>
      <c r="X45" s="244">
        <v>66.582072975000003</v>
      </c>
      <c r="Y45" s="244">
        <v>67.385218691999995</v>
      </c>
      <c r="Z45" s="244">
        <v>67.111351259000003</v>
      </c>
      <c r="AA45" s="244">
        <v>67.112176001999998</v>
      </c>
      <c r="AB45" s="244">
        <v>66.723421578</v>
      </c>
      <c r="AC45" s="244">
        <v>66.798017451999996</v>
      </c>
      <c r="AD45" s="244">
        <v>64.139063171999993</v>
      </c>
      <c r="AE45" s="244">
        <v>58.778801295999997</v>
      </c>
      <c r="AF45" s="244">
        <v>60.848228556999999</v>
      </c>
      <c r="AG45" s="244">
        <v>62.038478683000001</v>
      </c>
      <c r="AH45" s="244">
        <v>62.011226929000003</v>
      </c>
      <c r="AI45" s="244">
        <v>61.948331875999997</v>
      </c>
      <c r="AJ45" s="244">
        <v>61.903174573999998</v>
      </c>
      <c r="AK45" s="244">
        <v>62.763462531999998</v>
      </c>
      <c r="AL45" s="244">
        <v>62.478385318999997</v>
      </c>
      <c r="AM45" s="244">
        <v>63.094858199999997</v>
      </c>
      <c r="AN45" s="244">
        <v>60.133245881000001</v>
      </c>
      <c r="AO45" s="244">
        <v>63.267526930000002</v>
      </c>
      <c r="AP45" s="244">
        <v>63.467712040000002</v>
      </c>
      <c r="AQ45" s="244">
        <v>63.953881789</v>
      </c>
      <c r="AR45" s="244">
        <v>63.884141565999997</v>
      </c>
      <c r="AS45" s="244">
        <v>64.747806718000007</v>
      </c>
      <c r="AT45" s="244">
        <v>64.204619562000005</v>
      </c>
      <c r="AU45" s="244">
        <v>63.953658842999999</v>
      </c>
      <c r="AV45" s="244">
        <v>65.103640732000002</v>
      </c>
      <c r="AW45" s="244">
        <v>65.425484690999994</v>
      </c>
      <c r="AX45" s="244">
        <v>65.067442705999994</v>
      </c>
      <c r="AY45" s="244">
        <v>65.622722292000006</v>
      </c>
      <c r="AZ45" s="244">
        <v>65.646585813000002</v>
      </c>
      <c r="BA45" s="368">
        <v>65.594272451999998</v>
      </c>
      <c r="BB45" s="368">
        <v>65.818442963999999</v>
      </c>
      <c r="BC45" s="368">
        <v>66.217627495000002</v>
      </c>
      <c r="BD45" s="368">
        <v>66.529029233000003</v>
      </c>
      <c r="BE45" s="368">
        <v>66.797540557000005</v>
      </c>
      <c r="BF45" s="368">
        <v>67.136301282999995</v>
      </c>
      <c r="BG45" s="368">
        <v>67.197139587999999</v>
      </c>
      <c r="BH45" s="368">
        <v>67.170350361999994</v>
      </c>
      <c r="BI45" s="368">
        <v>67.519084243999998</v>
      </c>
      <c r="BJ45" s="368">
        <v>67.378016497999994</v>
      </c>
      <c r="BK45" s="368">
        <v>67.339534467999997</v>
      </c>
      <c r="BL45" s="368">
        <v>67.454853462000003</v>
      </c>
      <c r="BM45" s="368">
        <v>67.469049862999995</v>
      </c>
      <c r="BN45" s="368">
        <v>68.093171364</v>
      </c>
      <c r="BO45" s="368">
        <v>68.382135610000006</v>
      </c>
      <c r="BP45" s="368">
        <v>68.614363014999995</v>
      </c>
      <c r="BQ45" s="368">
        <v>68.651552777999996</v>
      </c>
      <c r="BR45" s="368">
        <v>68.759964304999997</v>
      </c>
      <c r="BS45" s="368">
        <v>68.756883161000005</v>
      </c>
      <c r="BT45" s="368">
        <v>68.770251314000006</v>
      </c>
      <c r="BU45" s="368">
        <v>68.864068125000003</v>
      </c>
      <c r="BV45" s="368">
        <v>68.563563463999998</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374</v>
      </c>
      <c r="B47" s="169" t="s">
        <v>383</v>
      </c>
      <c r="C47" s="244">
        <v>5.3051253526000002</v>
      </c>
      <c r="D47" s="244">
        <v>5.3801653364000002</v>
      </c>
      <c r="E47" s="244">
        <v>5.3882852428000003</v>
      </c>
      <c r="F47" s="244">
        <v>5.4186909998999999</v>
      </c>
      <c r="G47" s="244">
        <v>5.4151283477999996</v>
      </c>
      <c r="H47" s="244">
        <v>5.4148813499999999</v>
      </c>
      <c r="I47" s="244">
        <v>5.4042229764999998</v>
      </c>
      <c r="J47" s="244">
        <v>5.4031169342999998</v>
      </c>
      <c r="K47" s="244">
        <v>5.4002653516999999</v>
      </c>
      <c r="L47" s="244">
        <v>5.3949818904000004</v>
      </c>
      <c r="M47" s="244">
        <v>5.3956363585</v>
      </c>
      <c r="N47" s="244">
        <v>5.4019643524000003</v>
      </c>
      <c r="O47" s="244">
        <v>5.4816104869000002</v>
      </c>
      <c r="P47" s="244">
        <v>5.4911771009999999</v>
      </c>
      <c r="Q47" s="244">
        <v>5.5211771398999998</v>
      </c>
      <c r="R47" s="244">
        <v>5.5195815044999996</v>
      </c>
      <c r="S47" s="244">
        <v>5.5111405364000001</v>
      </c>
      <c r="T47" s="244">
        <v>5.5066607264999998</v>
      </c>
      <c r="U47" s="244">
        <v>5.5089187994</v>
      </c>
      <c r="V47" s="244">
        <v>5.4725731598999996</v>
      </c>
      <c r="W47" s="244">
        <v>5.2735584255000001</v>
      </c>
      <c r="X47" s="244">
        <v>5.2565657825000001</v>
      </c>
      <c r="Y47" s="244">
        <v>5.2909292072999996</v>
      </c>
      <c r="Z47" s="244">
        <v>5.3279918941000002</v>
      </c>
      <c r="AA47" s="244">
        <v>5.2743311747000003</v>
      </c>
      <c r="AB47" s="244">
        <v>5.2794123214999997</v>
      </c>
      <c r="AC47" s="244">
        <v>5.2485910270999998</v>
      </c>
      <c r="AD47" s="244">
        <v>5.3211586505000001</v>
      </c>
      <c r="AE47" s="244">
        <v>5.0689811584999998</v>
      </c>
      <c r="AF47" s="244">
        <v>5.0731761559999997</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5.4814919130000002</v>
      </c>
      <c r="AY47" s="244">
        <v>5.6221578183999998</v>
      </c>
      <c r="AZ47" s="244">
        <v>5.5360962153999997</v>
      </c>
      <c r="BA47" s="368">
        <v>5.5093923665000002</v>
      </c>
      <c r="BB47" s="368">
        <v>5.4286900351999998</v>
      </c>
      <c r="BC47" s="368">
        <v>5.4247080639999998</v>
      </c>
      <c r="BD47" s="368">
        <v>5.4449678196000004</v>
      </c>
      <c r="BE47" s="368">
        <v>5.4769804055</v>
      </c>
      <c r="BF47" s="368">
        <v>5.4979919766999998</v>
      </c>
      <c r="BG47" s="368">
        <v>5.4632685633999998</v>
      </c>
      <c r="BH47" s="368">
        <v>5.4500065678</v>
      </c>
      <c r="BI47" s="368">
        <v>5.5143700627000003</v>
      </c>
      <c r="BJ47" s="368">
        <v>5.5919861957999997</v>
      </c>
      <c r="BK47" s="368">
        <v>5.6030481392000002</v>
      </c>
      <c r="BL47" s="368">
        <v>5.5171905583000003</v>
      </c>
      <c r="BM47" s="368">
        <v>5.4906799954999999</v>
      </c>
      <c r="BN47" s="368">
        <v>5.4098917889000004</v>
      </c>
      <c r="BO47" s="368">
        <v>5.4058259549000001</v>
      </c>
      <c r="BP47" s="368">
        <v>5.426083277</v>
      </c>
      <c r="BQ47" s="368">
        <v>5.4579155639000003</v>
      </c>
      <c r="BR47" s="368">
        <v>5.4789039988999999</v>
      </c>
      <c r="BS47" s="368">
        <v>5.4441252142999996</v>
      </c>
      <c r="BT47" s="368">
        <v>5.4306807691000003</v>
      </c>
      <c r="BU47" s="368">
        <v>5.4949903893999998</v>
      </c>
      <c r="BV47" s="368">
        <v>5.5727212693999997</v>
      </c>
    </row>
    <row r="48" spans="1:74" ht="11.1" customHeight="1" x14ac:dyDescent="0.2">
      <c r="A48" s="159" t="s">
        <v>376</v>
      </c>
      <c r="B48" s="169" t="s">
        <v>384</v>
      </c>
      <c r="C48" s="244">
        <v>66.964728735999998</v>
      </c>
      <c r="D48" s="244">
        <v>67.448735161000002</v>
      </c>
      <c r="E48" s="244">
        <v>67.947454547000007</v>
      </c>
      <c r="F48" s="244">
        <v>68.175949180000003</v>
      </c>
      <c r="G48" s="244">
        <v>68.282338132999996</v>
      </c>
      <c r="H48" s="244">
        <v>68.997787481000003</v>
      </c>
      <c r="I48" s="244">
        <v>69.736930681000004</v>
      </c>
      <c r="J48" s="244">
        <v>70.031740850999995</v>
      </c>
      <c r="K48" s="244">
        <v>69.612803920000005</v>
      </c>
      <c r="L48" s="244">
        <v>70.340402157</v>
      </c>
      <c r="M48" s="244">
        <v>70.678970788000001</v>
      </c>
      <c r="N48" s="244">
        <v>70.822908894999998</v>
      </c>
      <c r="O48" s="244">
        <v>69.876303364999998</v>
      </c>
      <c r="P48" s="244">
        <v>69.714091029000002</v>
      </c>
      <c r="Q48" s="244">
        <v>70.250231599000003</v>
      </c>
      <c r="R48" s="244">
        <v>70.458629711</v>
      </c>
      <c r="S48" s="244">
        <v>70.575689672999999</v>
      </c>
      <c r="T48" s="244">
        <v>70.927857250000002</v>
      </c>
      <c r="U48" s="244">
        <v>70.841720617999997</v>
      </c>
      <c r="V48" s="244">
        <v>71.707024739999994</v>
      </c>
      <c r="W48" s="244">
        <v>71.430475260999998</v>
      </c>
      <c r="X48" s="244">
        <v>71.838638756999998</v>
      </c>
      <c r="Y48" s="244">
        <v>72.676147899</v>
      </c>
      <c r="Z48" s="244">
        <v>72.439343152999996</v>
      </c>
      <c r="AA48" s="244">
        <v>72.386507176999999</v>
      </c>
      <c r="AB48" s="244">
        <v>72.002833898999995</v>
      </c>
      <c r="AC48" s="244">
        <v>72.046608479</v>
      </c>
      <c r="AD48" s="244">
        <v>69.460221822999998</v>
      </c>
      <c r="AE48" s="244">
        <v>63.847782453999997</v>
      </c>
      <c r="AF48" s="244">
        <v>65.921404713000001</v>
      </c>
      <c r="AG48" s="244">
        <v>67.072457744999994</v>
      </c>
      <c r="AH48" s="244">
        <v>67.084192266000002</v>
      </c>
      <c r="AI48" s="244">
        <v>67.104185568999995</v>
      </c>
      <c r="AJ48" s="244">
        <v>67.042457389000006</v>
      </c>
      <c r="AK48" s="244">
        <v>67.927707495999996</v>
      </c>
      <c r="AL48" s="244">
        <v>67.655072516999994</v>
      </c>
      <c r="AM48" s="244">
        <v>68.388258859000004</v>
      </c>
      <c r="AN48" s="244">
        <v>65.373404070000007</v>
      </c>
      <c r="AO48" s="244">
        <v>68.524452011999998</v>
      </c>
      <c r="AP48" s="244">
        <v>68.834671275000005</v>
      </c>
      <c r="AQ48" s="244">
        <v>69.351916817000003</v>
      </c>
      <c r="AR48" s="244">
        <v>69.282217633000002</v>
      </c>
      <c r="AS48" s="244">
        <v>70.181882784999999</v>
      </c>
      <c r="AT48" s="244">
        <v>69.648311954999997</v>
      </c>
      <c r="AU48" s="244">
        <v>69.404115274000006</v>
      </c>
      <c r="AV48" s="244">
        <v>70.563361201000006</v>
      </c>
      <c r="AW48" s="244">
        <v>70.799744516999993</v>
      </c>
      <c r="AX48" s="244">
        <v>70.548934618999994</v>
      </c>
      <c r="AY48" s="244">
        <v>71.244880109999997</v>
      </c>
      <c r="AZ48" s="244">
        <v>71.182682029000006</v>
      </c>
      <c r="BA48" s="368">
        <v>71.103664819000002</v>
      </c>
      <c r="BB48" s="368">
        <v>71.247132999000002</v>
      </c>
      <c r="BC48" s="368">
        <v>71.642335559000003</v>
      </c>
      <c r="BD48" s="368">
        <v>71.973997052000001</v>
      </c>
      <c r="BE48" s="368">
        <v>72.274520963000001</v>
      </c>
      <c r="BF48" s="368">
        <v>72.634293260000007</v>
      </c>
      <c r="BG48" s="368">
        <v>72.660408152000002</v>
      </c>
      <c r="BH48" s="368">
        <v>72.62035693</v>
      </c>
      <c r="BI48" s="368">
        <v>73.033454307</v>
      </c>
      <c r="BJ48" s="368">
        <v>72.970002694000001</v>
      </c>
      <c r="BK48" s="368">
        <v>72.942582607999995</v>
      </c>
      <c r="BL48" s="368">
        <v>72.972044019999998</v>
      </c>
      <c r="BM48" s="368">
        <v>72.959729858000003</v>
      </c>
      <c r="BN48" s="368">
        <v>73.503063152999999</v>
      </c>
      <c r="BO48" s="368">
        <v>73.787961565000003</v>
      </c>
      <c r="BP48" s="368">
        <v>74.040446291999999</v>
      </c>
      <c r="BQ48" s="368">
        <v>74.109468342</v>
      </c>
      <c r="BR48" s="368">
        <v>74.238868303999993</v>
      </c>
      <c r="BS48" s="368">
        <v>74.201008375000001</v>
      </c>
      <c r="BT48" s="368">
        <v>74.200932082999998</v>
      </c>
      <c r="BU48" s="368">
        <v>74.359058513999997</v>
      </c>
      <c r="BV48" s="368">
        <v>74.136284732999997</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0.86499999999999999</v>
      </c>
      <c r="AY50" s="245">
        <v>0.52700000000000002</v>
      </c>
      <c r="AZ50" s="245">
        <v>0.3</v>
      </c>
      <c r="BA50" s="559" t="s">
        <v>1403</v>
      </c>
      <c r="BB50" s="559" t="s">
        <v>1403</v>
      </c>
      <c r="BC50" s="559" t="s">
        <v>1403</v>
      </c>
      <c r="BD50" s="559" t="s">
        <v>1403</v>
      </c>
      <c r="BE50" s="559" t="s">
        <v>1403</v>
      </c>
      <c r="BF50" s="559" t="s">
        <v>1403</v>
      </c>
      <c r="BG50" s="559" t="s">
        <v>1403</v>
      </c>
      <c r="BH50" s="559" t="s">
        <v>1403</v>
      </c>
      <c r="BI50" s="559" t="s">
        <v>1403</v>
      </c>
      <c r="BJ50" s="559" t="s">
        <v>1403</v>
      </c>
      <c r="BK50" s="559" t="s">
        <v>1403</v>
      </c>
      <c r="BL50" s="559" t="s">
        <v>1403</v>
      </c>
      <c r="BM50" s="559" t="s">
        <v>1403</v>
      </c>
      <c r="BN50" s="559" t="s">
        <v>1403</v>
      </c>
      <c r="BO50" s="559" t="s">
        <v>1403</v>
      </c>
      <c r="BP50" s="559" t="s">
        <v>1403</v>
      </c>
      <c r="BQ50" s="559" t="s">
        <v>1403</v>
      </c>
      <c r="BR50" s="559" t="s">
        <v>1403</v>
      </c>
      <c r="BS50" s="559" t="s">
        <v>1403</v>
      </c>
      <c r="BT50" s="559" t="s">
        <v>1403</v>
      </c>
      <c r="BU50" s="559" t="s">
        <v>1403</v>
      </c>
      <c r="BV50" s="559" t="s">
        <v>1403</v>
      </c>
    </row>
    <row r="51" spans="1:74" ht="12" customHeight="1" x14ac:dyDescent="0.2">
      <c r="B51" s="771" t="s">
        <v>808</v>
      </c>
      <c r="C51" s="755"/>
      <c r="D51" s="755"/>
      <c r="E51" s="755"/>
      <c r="F51" s="755"/>
      <c r="G51" s="755"/>
      <c r="H51" s="755"/>
      <c r="I51" s="755"/>
      <c r="J51" s="755"/>
      <c r="K51" s="755"/>
      <c r="L51" s="755"/>
      <c r="M51" s="755"/>
      <c r="N51" s="755"/>
      <c r="O51" s="755"/>
      <c r="P51" s="755"/>
      <c r="Q51" s="755"/>
      <c r="BD51" s="445"/>
      <c r="BE51" s="445"/>
      <c r="BF51" s="445"/>
    </row>
    <row r="52" spans="1:74" ht="12" customHeight="1" x14ac:dyDescent="0.2">
      <c r="B52" s="778" t="s">
        <v>1333</v>
      </c>
      <c r="C52" s="778"/>
      <c r="D52" s="778"/>
      <c r="E52" s="778"/>
      <c r="F52" s="778"/>
      <c r="G52" s="778"/>
      <c r="H52" s="778"/>
      <c r="I52" s="778"/>
      <c r="J52" s="778"/>
      <c r="K52" s="778"/>
      <c r="L52" s="778"/>
      <c r="M52" s="778"/>
      <c r="N52" s="778"/>
      <c r="O52" s="778"/>
      <c r="P52" s="778"/>
      <c r="Q52" s="778"/>
      <c r="R52" s="778"/>
      <c r="BD52" s="445"/>
      <c r="BE52" s="445"/>
      <c r="BF52" s="445"/>
    </row>
    <row r="53" spans="1:74" s="397" customFormat="1" ht="12" customHeight="1" x14ac:dyDescent="0.2">
      <c r="A53" s="398"/>
      <c r="B53" s="778" t="s">
        <v>1104</v>
      </c>
      <c r="C53" s="778"/>
      <c r="D53" s="778"/>
      <c r="E53" s="778"/>
      <c r="F53" s="778"/>
      <c r="G53" s="778"/>
      <c r="H53" s="778"/>
      <c r="I53" s="778"/>
      <c r="J53" s="778"/>
      <c r="K53" s="778"/>
      <c r="L53" s="778"/>
      <c r="M53" s="778"/>
      <c r="N53" s="778"/>
      <c r="O53" s="778"/>
      <c r="P53" s="778"/>
      <c r="Q53" s="778"/>
      <c r="R53" s="677"/>
      <c r="AY53" s="483"/>
      <c r="AZ53" s="483"/>
      <c r="BA53" s="483"/>
      <c r="BB53" s="483"/>
      <c r="BC53" s="483"/>
      <c r="BD53" s="483"/>
      <c r="BE53" s="483"/>
      <c r="BF53" s="483"/>
      <c r="BG53" s="483"/>
      <c r="BH53" s="483"/>
      <c r="BI53" s="483"/>
      <c r="BJ53" s="483"/>
    </row>
    <row r="54" spans="1:74" s="397" customFormat="1" ht="12" customHeight="1" x14ac:dyDescent="0.2">
      <c r="A54" s="398"/>
      <c r="B54" s="748" t="str">
        <f>"Notes: "&amp;"EIA completed modeling and analysis for this report on " &amp;Dates!D2&amp;"."</f>
        <v>Notes: EIA completed modeling and analysis for this report on Thursday March 3, 2022.</v>
      </c>
      <c r="C54" s="747"/>
      <c r="D54" s="747"/>
      <c r="E54" s="747"/>
      <c r="F54" s="747"/>
      <c r="G54" s="747"/>
      <c r="H54" s="747"/>
      <c r="I54" s="747"/>
      <c r="J54" s="747"/>
      <c r="K54" s="747"/>
      <c r="L54" s="747"/>
      <c r="M54" s="747"/>
      <c r="N54" s="747"/>
      <c r="O54" s="747"/>
      <c r="P54" s="747"/>
      <c r="Q54" s="747"/>
      <c r="AY54" s="483"/>
      <c r="AZ54" s="483"/>
      <c r="BA54" s="483"/>
      <c r="BB54" s="483"/>
      <c r="BC54" s="483"/>
      <c r="BD54" s="483"/>
      <c r="BE54" s="483"/>
      <c r="BF54" s="483"/>
      <c r="BG54" s="483"/>
      <c r="BH54" s="483"/>
      <c r="BI54" s="483"/>
      <c r="BJ54" s="483"/>
    </row>
    <row r="55" spans="1:74" s="397" customFormat="1" ht="12" customHeight="1" x14ac:dyDescent="0.2">
      <c r="A55" s="398"/>
      <c r="B55" s="748" t="s">
        <v>351</v>
      </c>
      <c r="C55" s="747"/>
      <c r="D55" s="747"/>
      <c r="E55" s="747"/>
      <c r="F55" s="747"/>
      <c r="G55" s="747"/>
      <c r="H55" s="747"/>
      <c r="I55" s="747"/>
      <c r="J55" s="747"/>
      <c r="K55" s="747"/>
      <c r="L55" s="747"/>
      <c r="M55" s="747"/>
      <c r="N55" s="747"/>
      <c r="O55" s="747"/>
      <c r="P55" s="747"/>
      <c r="Q55" s="747"/>
      <c r="AY55" s="483"/>
      <c r="AZ55" s="483"/>
      <c r="BA55" s="483"/>
      <c r="BB55" s="483"/>
      <c r="BC55" s="483"/>
      <c r="BD55" s="483"/>
      <c r="BE55" s="483"/>
      <c r="BF55" s="483"/>
      <c r="BG55" s="483"/>
      <c r="BH55" s="483"/>
      <c r="BI55" s="483"/>
      <c r="BJ55" s="483"/>
    </row>
    <row r="56" spans="1:74" s="397" customFormat="1" ht="12" customHeight="1" x14ac:dyDescent="0.2">
      <c r="A56" s="398"/>
      <c r="B56" s="772" t="s">
        <v>796</v>
      </c>
      <c r="C56" s="772"/>
      <c r="D56" s="772"/>
      <c r="E56" s="772"/>
      <c r="F56" s="772"/>
      <c r="G56" s="772"/>
      <c r="H56" s="772"/>
      <c r="I56" s="772"/>
      <c r="J56" s="772"/>
      <c r="K56" s="772"/>
      <c r="L56" s="772"/>
      <c r="M56" s="772"/>
      <c r="N56" s="772"/>
      <c r="O56" s="772"/>
      <c r="P56" s="772"/>
      <c r="Q56" s="734"/>
      <c r="AY56" s="483"/>
      <c r="AZ56" s="483"/>
      <c r="BA56" s="483"/>
      <c r="BB56" s="483"/>
      <c r="BC56" s="483"/>
      <c r="BD56" s="483"/>
      <c r="BE56" s="483"/>
      <c r="BF56" s="483"/>
      <c r="BG56" s="483"/>
      <c r="BH56" s="483"/>
      <c r="BI56" s="483"/>
      <c r="BJ56" s="483"/>
    </row>
    <row r="57" spans="1:74" s="397" customFormat="1" ht="12.75" customHeight="1" x14ac:dyDescent="0.2">
      <c r="A57" s="398"/>
      <c r="B57" s="772" t="s">
        <v>855</v>
      </c>
      <c r="C57" s="734"/>
      <c r="D57" s="734"/>
      <c r="E57" s="734"/>
      <c r="F57" s="734"/>
      <c r="G57" s="734"/>
      <c r="H57" s="734"/>
      <c r="I57" s="734"/>
      <c r="J57" s="734"/>
      <c r="K57" s="734"/>
      <c r="L57" s="734"/>
      <c r="M57" s="734"/>
      <c r="N57" s="734"/>
      <c r="O57" s="734"/>
      <c r="P57" s="734"/>
      <c r="Q57" s="734"/>
      <c r="AY57" s="483"/>
      <c r="AZ57" s="483"/>
      <c r="BA57" s="483"/>
      <c r="BB57" s="483"/>
      <c r="BC57" s="483"/>
      <c r="BD57" s="483"/>
      <c r="BE57" s="483"/>
      <c r="BF57" s="483"/>
      <c r="BG57" s="483"/>
      <c r="BH57" s="483"/>
      <c r="BI57" s="483"/>
      <c r="BJ57" s="483"/>
    </row>
    <row r="58" spans="1:74" s="397" customFormat="1" ht="12" customHeight="1" x14ac:dyDescent="0.2">
      <c r="A58" s="398"/>
      <c r="B58" s="774" t="s">
        <v>847</v>
      </c>
      <c r="C58" s="734"/>
      <c r="D58" s="734"/>
      <c r="E58" s="734"/>
      <c r="F58" s="734"/>
      <c r="G58" s="734"/>
      <c r="H58" s="734"/>
      <c r="I58" s="734"/>
      <c r="J58" s="734"/>
      <c r="K58" s="734"/>
      <c r="L58" s="734"/>
      <c r="M58" s="734"/>
      <c r="N58" s="734"/>
      <c r="O58" s="734"/>
      <c r="P58" s="734"/>
      <c r="Q58" s="734"/>
      <c r="AY58" s="483"/>
      <c r="AZ58" s="483"/>
      <c r="BA58" s="483"/>
      <c r="BB58" s="483"/>
      <c r="BC58" s="483"/>
      <c r="BD58" s="483"/>
      <c r="BE58" s="483"/>
      <c r="BF58" s="483"/>
      <c r="BG58" s="483"/>
      <c r="BH58" s="483"/>
      <c r="BI58" s="483"/>
      <c r="BJ58" s="483"/>
    </row>
    <row r="59" spans="1:74" s="397" customFormat="1" ht="12" customHeight="1" x14ac:dyDescent="0.2">
      <c r="A59" s="393"/>
      <c r="B59" s="775" t="s">
        <v>831</v>
      </c>
      <c r="C59" s="776"/>
      <c r="D59" s="776"/>
      <c r="E59" s="776"/>
      <c r="F59" s="776"/>
      <c r="G59" s="776"/>
      <c r="H59" s="776"/>
      <c r="I59" s="776"/>
      <c r="J59" s="776"/>
      <c r="K59" s="776"/>
      <c r="L59" s="776"/>
      <c r="M59" s="776"/>
      <c r="N59" s="776"/>
      <c r="O59" s="776"/>
      <c r="P59" s="776"/>
      <c r="Q59" s="734"/>
      <c r="AY59" s="483"/>
      <c r="AZ59" s="483"/>
      <c r="BA59" s="483"/>
      <c r="BB59" s="483"/>
      <c r="BC59" s="483"/>
      <c r="BD59" s="483"/>
      <c r="BE59" s="483"/>
      <c r="BF59" s="483"/>
      <c r="BG59" s="483"/>
      <c r="BH59" s="483"/>
      <c r="BI59" s="483"/>
      <c r="BJ59" s="483"/>
    </row>
    <row r="60" spans="1:74" ht="12.6" customHeight="1" x14ac:dyDescent="0.2">
      <c r="B60" s="763" t="s">
        <v>1361</v>
      </c>
      <c r="C60" s="734"/>
      <c r="D60" s="734"/>
      <c r="E60" s="734"/>
      <c r="F60" s="734"/>
      <c r="G60" s="734"/>
      <c r="H60" s="734"/>
      <c r="I60" s="734"/>
      <c r="J60" s="734"/>
      <c r="K60" s="734"/>
      <c r="L60" s="734"/>
      <c r="M60" s="734"/>
      <c r="N60" s="734"/>
      <c r="O60" s="734"/>
      <c r="P60" s="734"/>
      <c r="Q60" s="734"/>
      <c r="R60" s="397"/>
      <c r="BD60" s="445"/>
      <c r="BE60" s="445"/>
      <c r="BF60" s="445"/>
      <c r="BK60" s="370"/>
      <c r="BL60" s="370"/>
      <c r="BM60" s="370"/>
      <c r="BN60" s="370"/>
      <c r="BO60" s="370"/>
      <c r="BP60" s="370"/>
      <c r="BQ60" s="370"/>
      <c r="BR60" s="370"/>
      <c r="BS60" s="370"/>
      <c r="BT60" s="370"/>
      <c r="BU60" s="370"/>
      <c r="BV60" s="370"/>
    </row>
    <row r="61" spans="1:74" x14ac:dyDescent="0.2">
      <c r="BD61" s="445"/>
      <c r="BE61" s="445"/>
      <c r="BF61" s="445"/>
      <c r="BK61" s="370"/>
      <c r="BL61" s="370"/>
      <c r="BM61" s="370"/>
      <c r="BN61" s="370"/>
      <c r="BO61" s="370"/>
      <c r="BP61" s="370"/>
      <c r="BQ61" s="370"/>
      <c r="BR61" s="370"/>
      <c r="BS61" s="370"/>
      <c r="BT61" s="370"/>
      <c r="BU61" s="370"/>
      <c r="BV61" s="370"/>
    </row>
    <row r="62" spans="1:74" x14ac:dyDescent="0.2">
      <c r="BD62" s="445"/>
      <c r="BE62" s="445"/>
      <c r="BF62" s="445"/>
      <c r="BK62" s="370"/>
      <c r="BL62" s="370"/>
      <c r="BM62" s="370"/>
      <c r="BN62" s="370"/>
      <c r="BO62" s="370"/>
      <c r="BP62" s="370"/>
      <c r="BQ62" s="370"/>
      <c r="BR62" s="370"/>
      <c r="BS62" s="370"/>
      <c r="BT62" s="370"/>
      <c r="BU62" s="370"/>
      <c r="BV62" s="370"/>
    </row>
    <row r="63" spans="1:74" x14ac:dyDescent="0.2">
      <c r="BD63" s="445"/>
      <c r="BE63" s="445"/>
      <c r="BF63" s="445"/>
      <c r="BK63" s="370"/>
      <c r="BL63" s="370"/>
      <c r="BM63" s="370"/>
      <c r="BN63" s="370"/>
      <c r="BO63" s="370"/>
      <c r="BP63" s="370"/>
      <c r="BQ63" s="370"/>
      <c r="BR63" s="370"/>
      <c r="BS63" s="370"/>
      <c r="BT63" s="370"/>
      <c r="BU63" s="370"/>
      <c r="BV63" s="370"/>
    </row>
    <row r="64" spans="1:74" x14ac:dyDescent="0.2">
      <c r="BD64" s="445"/>
      <c r="BE64" s="445"/>
      <c r="BF64" s="445"/>
      <c r="BK64" s="370"/>
      <c r="BL64" s="370"/>
      <c r="BM64" s="370"/>
      <c r="BN64" s="370"/>
      <c r="BO64" s="370"/>
      <c r="BP64" s="370"/>
      <c r="BQ64" s="370"/>
      <c r="BR64" s="370"/>
      <c r="BS64" s="370"/>
      <c r="BT64" s="370"/>
      <c r="BU64" s="370"/>
      <c r="BV64" s="370"/>
    </row>
    <row r="65" spans="56:74" x14ac:dyDescent="0.2">
      <c r="BD65" s="445"/>
      <c r="BE65" s="445"/>
      <c r="BF65" s="445"/>
      <c r="BK65" s="370"/>
      <c r="BL65" s="370"/>
      <c r="BM65" s="370"/>
      <c r="BN65" s="370"/>
      <c r="BO65" s="370"/>
      <c r="BP65" s="370"/>
      <c r="BQ65" s="370"/>
      <c r="BR65" s="370"/>
      <c r="BS65" s="370"/>
      <c r="BT65" s="370"/>
      <c r="BU65" s="370"/>
      <c r="BV65" s="370"/>
    </row>
    <row r="66" spans="56:74" x14ac:dyDescent="0.2">
      <c r="BD66" s="445"/>
      <c r="BE66" s="445"/>
      <c r="BF66" s="445"/>
      <c r="BK66" s="370"/>
      <c r="BL66" s="370"/>
      <c r="BM66" s="370"/>
      <c r="BN66" s="370"/>
      <c r="BO66" s="370"/>
      <c r="BP66" s="370"/>
      <c r="BQ66" s="370"/>
      <c r="BR66" s="370"/>
      <c r="BS66" s="370"/>
      <c r="BT66" s="370"/>
      <c r="BU66" s="370"/>
      <c r="BV66" s="370"/>
    </row>
    <row r="67" spans="56:74" x14ac:dyDescent="0.2">
      <c r="BD67" s="445"/>
      <c r="BE67" s="445"/>
      <c r="BF67" s="445"/>
      <c r="BK67" s="370"/>
      <c r="BL67" s="370"/>
      <c r="BM67" s="370"/>
      <c r="BN67" s="370"/>
      <c r="BO67" s="370"/>
      <c r="BP67" s="370"/>
      <c r="BQ67" s="370"/>
      <c r="BR67" s="370"/>
      <c r="BS67" s="370"/>
      <c r="BT67" s="370"/>
      <c r="BU67" s="370"/>
      <c r="BV67" s="370"/>
    </row>
    <row r="68" spans="56:74" x14ac:dyDescent="0.2">
      <c r="BD68" s="445"/>
      <c r="BE68" s="445"/>
      <c r="BF68" s="445"/>
      <c r="BK68" s="370"/>
      <c r="BL68" s="370"/>
      <c r="BM68" s="370"/>
      <c r="BN68" s="370"/>
      <c r="BO68" s="370"/>
      <c r="BP68" s="370"/>
      <c r="BQ68" s="370"/>
      <c r="BR68" s="370"/>
      <c r="BS68" s="370"/>
      <c r="BT68" s="370"/>
      <c r="BU68" s="370"/>
      <c r="BV68" s="370"/>
    </row>
    <row r="69" spans="56:74" x14ac:dyDescent="0.2">
      <c r="BD69" s="445"/>
      <c r="BE69" s="445"/>
      <c r="BF69" s="445"/>
      <c r="BK69" s="370"/>
      <c r="BL69" s="370"/>
      <c r="BM69" s="370"/>
      <c r="BN69" s="370"/>
      <c r="BO69" s="370"/>
      <c r="BP69" s="370"/>
      <c r="BQ69" s="370"/>
      <c r="BR69" s="370"/>
      <c r="BS69" s="370"/>
      <c r="BT69" s="370"/>
      <c r="BU69" s="370"/>
      <c r="BV69" s="370"/>
    </row>
    <row r="70" spans="56:74" x14ac:dyDescent="0.2">
      <c r="BD70" s="445"/>
      <c r="BE70" s="445"/>
      <c r="BF70" s="445"/>
      <c r="BK70" s="370"/>
      <c r="BL70" s="370"/>
      <c r="BM70" s="370"/>
      <c r="BN70" s="370"/>
      <c r="BO70" s="370"/>
      <c r="BP70" s="370"/>
      <c r="BQ70" s="370"/>
      <c r="BR70" s="370"/>
      <c r="BS70" s="370"/>
      <c r="BT70" s="370"/>
      <c r="BU70" s="370"/>
      <c r="BV70" s="370"/>
    </row>
    <row r="71" spans="56:74" x14ac:dyDescent="0.2">
      <c r="BK71" s="370"/>
      <c r="BL71" s="370"/>
      <c r="BM71" s="370"/>
      <c r="BN71" s="370"/>
      <c r="BO71" s="370"/>
      <c r="BP71" s="370"/>
      <c r="BQ71" s="370"/>
      <c r="BR71" s="370"/>
      <c r="BS71" s="370"/>
      <c r="BT71" s="370"/>
      <c r="BU71" s="370"/>
      <c r="BV71" s="370"/>
    </row>
    <row r="72" spans="56:74" x14ac:dyDescent="0.2">
      <c r="BK72" s="370"/>
      <c r="BL72" s="370"/>
      <c r="BM72" s="370"/>
      <c r="BN72" s="370"/>
      <c r="BO72" s="370"/>
      <c r="BP72" s="370"/>
      <c r="BQ72" s="370"/>
      <c r="BR72" s="370"/>
      <c r="BS72" s="370"/>
      <c r="BT72" s="370"/>
      <c r="BU72" s="370"/>
      <c r="BV72" s="370"/>
    </row>
    <row r="73" spans="56:74" x14ac:dyDescent="0.2">
      <c r="BK73" s="370"/>
      <c r="BL73" s="370"/>
      <c r="BM73" s="370"/>
      <c r="BN73" s="370"/>
      <c r="BO73" s="370"/>
      <c r="BP73" s="370"/>
      <c r="BQ73" s="370"/>
      <c r="BR73" s="370"/>
      <c r="BS73" s="370"/>
      <c r="BT73" s="370"/>
      <c r="BU73" s="370"/>
      <c r="BV73" s="370"/>
    </row>
    <row r="74" spans="56:74" x14ac:dyDescent="0.2">
      <c r="BK74" s="370"/>
      <c r="BL74" s="370"/>
      <c r="BM74" s="370"/>
      <c r="BN74" s="370"/>
      <c r="BO74" s="370"/>
      <c r="BP74" s="370"/>
      <c r="BQ74" s="370"/>
      <c r="BR74" s="370"/>
      <c r="BS74" s="370"/>
      <c r="BT74" s="370"/>
      <c r="BU74" s="370"/>
      <c r="BV74" s="370"/>
    </row>
    <row r="75" spans="56:74" x14ac:dyDescent="0.2">
      <c r="BK75" s="370"/>
      <c r="BL75" s="370"/>
      <c r="BM75" s="370"/>
      <c r="BN75" s="370"/>
      <c r="BO75" s="370"/>
      <c r="BP75" s="370"/>
      <c r="BQ75" s="370"/>
      <c r="BR75" s="370"/>
      <c r="BS75" s="370"/>
      <c r="BT75" s="370"/>
      <c r="BU75" s="370"/>
      <c r="BV75" s="370"/>
    </row>
    <row r="76" spans="56:74" x14ac:dyDescent="0.2">
      <c r="BK76" s="370"/>
      <c r="BL76" s="370"/>
      <c r="BM76" s="370"/>
      <c r="BN76" s="370"/>
      <c r="BO76" s="370"/>
      <c r="BP76" s="370"/>
      <c r="BQ76" s="370"/>
      <c r="BR76" s="370"/>
      <c r="BS76" s="370"/>
      <c r="BT76" s="370"/>
      <c r="BU76" s="370"/>
      <c r="BV76" s="370"/>
    </row>
    <row r="77" spans="56:74" x14ac:dyDescent="0.2">
      <c r="BK77" s="370"/>
      <c r="BL77" s="370"/>
      <c r="BM77" s="370"/>
      <c r="BN77" s="370"/>
      <c r="BO77" s="370"/>
      <c r="BP77" s="370"/>
      <c r="BQ77" s="370"/>
      <c r="BR77" s="370"/>
      <c r="BS77" s="370"/>
      <c r="BT77" s="370"/>
      <c r="BU77" s="370"/>
      <c r="BV77" s="370"/>
    </row>
    <row r="78" spans="56:74" x14ac:dyDescent="0.2">
      <c r="BK78" s="370"/>
      <c r="BL78" s="370"/>
      <c r="BM78" s="370"/>
      <c r="BN78" s="370"/>
      <c r="BO78" s="370"/>
      <c r="BP78" s="370"/>
      <c r="BQ78" s="370"/>
      <c r="BR78" s="370"/>
      <c r="BS78" s="370"/>
      <c r="BT78" s="370"/>
      <c r="BU78" s="370"/>
      <c r="BV78" s="370"/>
    </row>
    <row r="79" spans="56:74" x14ac:dyDescent="0.2">
      <c r="BK79" s="370"/>
      <c r="BL79" s="370"/>
      <c r="BM79" s="370"/>
      <c r="BN79" s="370"/>
      <c r="BO79" s="370"/>
      <c r="BP79" s="370"/>
      <c r="BQ79" s="370"/>
      <c r="BR79" s="370"/>
      <c r="BS79" s="370"/>
      <c r="BT79" s="370"/>
      <c r="BU79" s="370"/>
      <c r="BV79" s="370"/>
    </row>
    <row r="80" spans="56: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59" customWidth="1"/>
    <col min="2" max="2" width="32"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5" ht="13.35" customHeight="1" x14ac:dyDescent="0.2">
      <c r="A1" s="758" t="s">
        <v>792</v>
      </c>
      <c r="B1" s="780" t="s">
        <v>1341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5" ht="12.75" x14ac:dyDescent="0.2">
      <c r="A2" s="759"/>
      <c r="B2" s="671" t="str">
        <f>"U.S. Energy Information Administration  |  Short-Term Energy Outlook  - "&amp;Dates!D1</f>
        <v>U.S. Energy Information Administration  |  Short-Term Energy Outlook  - March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5"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1" customHeight="1" x14ac:dyDescent="0.2">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 customHeight="1" x14ac:dyDescent="0.2">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0.94</v>
      </c>
      <c r="AX6" s="244">
        <v>0.95</v>
      </c>
      <c r="AY6" s="244">
        <v>0.96</v>
      </c>
      <c r="AZ6" s="244">
        <v>0.97</v>
      </c>
      <c r="BA6" s="368" t="s">
        <v>1404</v>
      </c>
      <c r="BB6" s="368" t="s">
        <v>1404</v>
      </c>
      <c r="BC6" s="368" t="s">
        <v>1404</v>
      </c>
      <c r="BD6" s="368" t="s">
        <v>1404</v>
      </c>
      <c r="BE6" s="368" t="s">
        <v>1404</v>
      </c>
      <c r="BF6" s="368" t="s">
        <v>1404</v>
      </c>
      <c r="BG6" s="368" t="s">
        <v>1404</v>
      </c>
      <c r="BH6" s="368" t="s">
        <v>1404</v>
      </c>
      <c r="BI6" s="368" t="s">
        <v>1404</v>
      </c>
      <c r="BJ6" s="368" t="s">
        <v>1404</v>
      </c>
      <c r="BK6" s="368" t="s">
        <v>1404</v>
      </c>
      <c r="BL6" s="368" t="s">
        <v>1404</v>
      </c>
      <c r="BM6" s="368" t="s">
        <v>1404</v>
      </c>
      <c r="BN6" s="368" t="s">
        <v>1404</v>
      </c>
      <c r="BO6" s="368" t="s">
        <v>1404</v>
      </c>
      <c r="BP6" s="368" t="s">
        <v>1404</v>
      </c>
      <c r="BQ6" s="368" t="s">
        <v>1404</v>
      </c>
      <c r="BR6" s="368" t="s">
        <v>1404</v>
      </c>
      <c r="BS6" s="368" t="s">
        <v>1404</v>
      </c>
      <c r="BT6" s="368" t="s">
        <v>1404</v>
      </c>
      <c r="BU6" s="368" t="s">
        <v>1404</v>
      </c>
      <c r="BV6" s="368" t="s">
        <v>1404</v>
      </c>
      <c r="BW6" s="445"/>
    </row>
    <row r="7" spans="1:75" ht="11.1" customHeight="1" x14ac:dyDescent="0.2">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368" t="s">
        <v>1404</v>
      </c>
      <c r="BB7" s="368" t="s">
        <v>1404</v>
      </c>
      <c r="BC7" s="368" t="s">
        <v>1404</v>
      </c>
      <c r="BD7" s="368" t="s">
        <v>1404</v>
      </c>
      <c r="BE7" s="368" t="s">
        <v>1404</v>
      </c>
      <c r="BF7" s="368" t="s">
        <v>1404</v>
      </c>
      <c r="BG7" s="368" t="s">
        <v>1404</v>
      </c>
      <c r="BH7" s="368" t="s">
        <v>1404</v>
      </c>
      <c r="BI7" s="368" t="s">
        <v>1404</v>
      </c>
      <c r="BJ7" s="368" t="s">
        <v>1404</v>
      </c>
      <c r="BK7" s="368" t="s">
        <v>1404</v>
      </c>
      <c r="BL7" s="368" t="s">
        <v>1404</v>
      </c>
      <c r="BM7" s="368" t="s">
        <v>1404</v>
      </c>
      <c r="BN7" s="368" t="s">
        <v>1404</v>
      </c>
      <c r="BO7" s="368" t="s">
        <v>1404</v>
      </c>
      <c r="BP7" s="368" t="s">
        <v>1404</v>
      </c>
      <c r="BQ7" s="368" t="s">
        <v>1404</v>
      </c>
      <c r="BR7" s="368" t="s">
        <v>1404</v>
      </c>
      <c r="BS7" s="368" t="s">
        <v>1404</v>
      </c>
      <c r="BT7" s="368" t="s">
        <v>1404</v>
      </c>
      <c r="BU7" s="368" t="s">
        <v>1404</v>
      </c>
      <c r="BV7" s="368" t="s">
        <v>1404</v>
      </c>
      <c r="BW7" s="445"/>
    </row>
    <row r="8" spans="1:75" ht="11.1" customHeight="1" x14ac:dyDescent="0.2">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368" t="s">
        <v>1404</v>
      </c>
      <c r="BB8" s="368" t="s">
        <v>1404</v>
      </c>
      <c r="BC8" s="368" t="s">
        <v>1404</v>
      </c>
      <c r="BD8" s="368" t="s">
        <v>1404</v>
      </c>
      <c r="BE8" s="368" t="s">
        <v>1404</v>
      </c>
      <c r="BF8" s="368" t="s">
        <v>1404</v>
      </c>
      <c r="BG8" s="368" t="s">
        <v>1404</v>
      </c>
      <c r="BH8" s="368" t="s">
        <v>1404</v>
      </c>
      <c r="BI8" s="368" t="s">
        <v>1404</v>
      </c>
      <c r="BJ8" s="368" t="s">
        <v>1404</v>
      </c>
      <c r="BK8" s="368" t="s">
        <v>1404</v>
      </c>
      <c r="BL8" s="368" t="s">
        <v>1404</v>
      </c>
      <c r="BM8" s="368" t="s">
        <v>1404</v>
      </c>
      <c r="BN8" s="368" t="s">
        <v>1404</v>
      </c>
      <c r="BO8" s="368" t="s">
        <v>1404</v>
      </c>
      <c r="BP8" s="368" t="s">
        <v>1404</v>
      </c>
      <c r="BQ8" s="368" t="s">
        <v>1404</v>
      </c>
      <c r="BR8" s="368" t="s">
        <v>1404</v>
      </c>
      <c r="BS8" s="368" t="s">
        <v>1404</v>
      </c>
      <c r="BT8" s="368" t="s">
        <v>1404</v>
      </c>
      <c r="BU8" s="368" t="s">
        <v>1404</v>
      </c>
      <c r="BV8" s="368" t="s">
        <v>1404</v>
      </c>
      <c r="BW8" s="445"/>
    </row>
    <row r="9" spans="1:75" ht="11.1" customHeight="1" x14ac:dyDescent="0.2">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368" t="s">
        <v>1404</v>
      </c>
      <c r="BB9" s="368" t="s">
        <v>1404</v>
      </c>
      <c r="BC9" s="368" t="s">
        <v>1404</v>
      </c>
      <c r="BD9" s="368" t="s">
        <v>1404</v>
      </c>
      <c r="BE9" s="368" t="s">
        <v>1404</v>
      </c>
      <c r="BF9" s="368" t="s">
        <v>1404</v>
      </c>
      <c r="BG9" s="368" t="s">
        <v>1404</v>
      </c>
      <c r="BH9" s="368" t="s">
        <v>1404</v>
      </c>
      <c r="BI9" s="368" t="s">
        <v>1404</v>
      </c>
      <c r="BJ9" s="368" t="s">
        <v>1404</v>
      </c>
      <c r="BK9" s="368" t="s">
        <v>1404</v>
      </c>
      <c r="BL9" s="368" t="s">
        <v>1404</v>
      </c>
      <c r="BM9" s="368" t="s">
        <v>1404</v>
      </c>
      <c r="BN9" s="368" t="s">
        <v>1404</v>
      </c>
      <c r="BO9" s="368" t="s">
        <v>1404</v>
      </c>
      <c r="BP9" s="368" t="s">
        <v>1404</v>
      </c>
      <c r="BQ9" s="368" t="s">
        <v>1404</v>
      </c>
      <c r="BR9" s="368" t="s">
        <v>1404</v>
      </c>
      <c r="BS9" s="368" t="s">
        <v>1404</v>
      </c>
      <c r="BT9" s="368" t="s">
        <v>1404</v>
      </c>
      <c r="BU9" s="368" t="s">
        <v>1404</v>
      </c>
      <c r="BV9" s="368" t="s">
        <v>1404</v>
      </c>
      <c r="BW9" s="445"/>
    </row>
    <row r="10" spans="1:75" ht="11.1" customHeight="1" x14ac:dyDescent="0.2">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368" t="s">
        <v>1404</v>
      </c>
      <c r="BB10" s="368" t="s">
        <v>1404</v>
      </c>
      <c r="BC10" s="368" t="s">
        <v>1404</v>
      </c>
      <c r="BD10" s="368" t="s">
        <v>1404</v>
      </c>
      <c r="BE10" s="368" t="s">
        <v>1404</v>
      </c>
      <c r="BF10" s="368" t="s">
        <v>1404</v>
      </c>
      <c r="BG10" s="368" t="s">
        <v>1404</v>
      </c>
      <c r="BH10" s="368" t="s">
        <v>1404</v>
      </c>
      <c r="BI10" s="368" t="s">
        <v>1404</v>
      </c>
      <c r="BJ10" s="368" t="s">
        <v>1404</v>
      </c>
      <c r="BK10" s="368" t="s">
        <v>1404</v>
      </c>
      <c r="BL10" s="368" t="s">
        <v>1404</v>
      </c>
      <c r="BM10" s="368" t="s">
        <v>1404</v>
      </c>
      <c r="BN10" s="368" t="s">
        <v>1404</v>
      </c>
      <c r="BO10" s="368" t="s">
        <v>1404</v>
      </c>
      <c r="BP10" s="368" t="s">
        <v>1404</v>
      </c>
      <c r="BQ10" s="368" t="s">
        <v>1404</v>
      </c>
      <c r="BR10" s="368" t="s">
        <v>1404</v>
      </c>
      <c r="BS10" s="368" t="s">
        <v>1404</v>
      </c>
      <c r="BT10" s="368" t="s">
        <v>1404</v>
      </c>
      <c r="BU10" s="368" t="s">
        <v>1404</v>
      </c>
      <c r="BV10" s="368" t="s">
        <v>1404</v>
      </c>
      <c r="BW10" s="445"/>
    </row>
    <row r="11" spans="1:75" ht="11.1" customHeight="1" x14ac:dyDescent="0.2">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368" t="s">
        <v>1404</v>
      </c>
      <c r="BB11" s="368" t="s">
        <v>1404</v>
      </c>
      <c r="BC11" s="368" t="s">
        <v>1404</v>
      </c>
      <c r="BD11" s="368" t="s">
        <v>1404</v>
      </c>
      <c r="BE11" s="368" t="s">
        <v>1404</v>
      </c>
      <c r="BF11" s="368" t="s">
        <v>1404</v>
      </c>
      <c r="BG11" s="368" t="s">
        <v>1404</v>
      </c>
      <c r="BH11" s="368" t="s">
        <v>1404</v>
      </c>
      <c r="BI11" s="368" t="s">
        <v>1404</v>
      </c>
      <c r="BJ11" s="368" t="s">
        <v>1404</v>
      </c>
      <c r="BK11" s="368" t="s">
        <v>1404</v>
      </c>
      <c r="BL11" s="368" t="s">
        <v>1404</v>
      </c>
      <c r="BM11" s="368" t="s">
        <v>1404</v>
      </c>
      <c r="BN11" s="368" t="s">
        <v>1404</v>
      </c>
      <c r="BO11" s="368" t="s">
        <v>1404</v>
      </c>
      <c r="BP11" s="368" t="s">
        <v>1404</v>
      </c>
      <c r="BQ11" s="368" t="s">
        <v>1404</v>
      </c>
      <c r="BR11" s="368" t="s">
        <v>1404</v>
      </c>
      <c r="BS11" s="368" t="s">
        <v>1404</v>
      </c>
      <c r="BT11" s="368" t="s">
        <v>1404</v>
      </c>
      <c r="BU11" s="368" t="s">
        <v>1404</v>
      </c>
      <c r="BV11" s="368" t="s">
        <v>1404</v>
      </c>
      <c r="BW11" s="445"/>
    </row>
    <row r="12" spans="1:75" ht="11.1" customHeight="1" x14ac:dyDescent="0.2">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4.8499999999999996</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368" t="s">
        <v>1404</v>
      </c>
      <c r="BB12" s="368" t="s">
        <v>1404</v>
      </c>
      <c r="BC12" s="368" t="s">
        <v>1404</v>
      </c>
      <c r="BD12" s="368" t="s">
        <v>1404</v>
      </c>
      <c r="BE12" s="368" t="s">
        <v>1404</v>
      </c>
      <c r="BF12" s="368" t="s">
        <v>1404</v>
      </c>
      <c r="BG12" s="368" t="s">
        <v>1404</v>
      </c>
      <c r="BH12" s="368" t="s">
        <v>1404</v>
      </c>
      <c r="BI12" s="368" t="s">
        <v>1404</v>
      </c>
      <c r="BJ12" s="368" t="s">
        <v>1404</v>
      </c>
      <c r="BK12" s="368" t="s">
        <v>1404</v>
      </c>
      <c r="BL12" s="368" t="s">
        <v>1404</v>
      </c>
      <c r="BM12" s="368" t="s">
        <v>1404</v>
      </c>
      <c r="BN12" s="368" t="s">
        <v>1404</v>
      </c>
      <c r="BO12" s="368" t="s">
        <v>1404</v>
      </c>
      <c r="BP12" s="368" t="s">
        <v>1404</v>
      </c>
      <c r="BQ12" s="368" t="s">
        <v>1404</v>
      </c>
      <c r="BR12" s="368" t="s">
        <v>1404</v>
      </c>
      <c r="BS12" s="368" t="s">
        <v>1404</v>
      </c>
      <c r="BT12" s="368" t="s">
        <v>1404</v>
      </c>
      <c r="BU12" s="368" t="s">
        <v>1404</v>
      </c>
      <c r="BV12" s="368" t="s">
        <v>1404</v>
      </c>
      <c r="BW12" s="445"/>
    </row>
    <row r="13" spans="1:75" ht="11.1" customHeight="1" x14ac:dyDescent="0.2">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368" t="s">
        <v>1404</v>
      </c>
      <c r="BB13" s="368" t="s">
        <v>1404</v>
      </c>
      <c r="BC13" s="368" t="s">
        <v>1404</v>
      </c>
      <c r="BD13" s="368" t="s">
        <v>1404</v>
      </c>
      <c r="BE13" s="368" t="s">
        <v>1404</v>
      </c>
      <c r="BF13" s="368" t="s">
        <v>1404</v>
      </c>
      <c r="BG13" s="368" t="s">
        <v>1404</v>
      </c>
      <c r="BH13" s="368" t="s">
        <v>1404</v>
      </c>
      <c r="BI13" s="368" t="s">
        <v>1404</v>
      </c>
      <c r="BJ13" s="368" t="s">
        <v>1404</v>
      </c>
      <c r="BK13" s="368" t="s">
        <v>1404</v>
      </c>
      <c r="BL13" s="368" t="s">
        <v>1404</v>
      </c>
      <c r="BM13" s="368" t="s">
        <v>1404</v>
      </c>
      <c r="BN13" s="368" t="s">
        <v>1404</v>
      </c>
      <c r="BO13" s="368" t="s">
        <v>1404</v>
      </c>
      <c r="BP13" s="368" t="s">
        <v>1404</v>
      </c>
      <c r="BQ13" s="368" t="s">
        <v>1404</v>
      </c>
      <c r="BR13" s="368" t="s">
        <v>1404</v>
      </c>
      <c r="BS13" s="368" t="s">
        <v>1404</v>
      </c>
      <c r="BT13" s="368" t="s">
        <v>1404</v>
      </c>
      <c r="BU13" s="368" t="s">
        <v>1404</v>
      </c>
      <c r="BV13" s="368" t="s">
        <v>1404</v>
      </c>
      <c r="BW13" s="445"/>
    </row>
    <row r="14" spans="1:75" ht="11.1" customHeight="1" x14ac:dyDescent="0.2">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368" t="s">
        <v>1404</v>
      </c>
      <c r="BB14" s="368" t="s">
        <v>1404</v>
      </c>
      <c r="BC14" s="368" t="s">
        <v>1404</v>
      </c>
      <c r="BD14" s="368" t="s">
        <v>1404</v>
      </c>
      <c r="BE14" s="368" t="s">
        <v>1404</v>
      </c>
      <c r="BF14" s="368" t="s">
        <v>1404</v>
      </c>
      <c r="BG14" s="368" t="s">
        <v>1404</v>
      </c>
      <c r="BH14" s="368" t="s">
        <v>1404</v>
      </c>
      <c r="BI14" s="368" t="s">
        <v>1404</v>
      </c>
      <c r="BJ14" s="368" t="s">
        <v>1404</v>
      </c>
      <c r="BK14" s="368" t="s">
        <v>1404</v>
      </c>
      <c r="BL14" s="368" t="s">
        <v>1404</v>
      </c>
      <c r="BM14" s="368" t="s">
        <v>1404</v>
      </c>
      <c r="BN14" s="368" t="s">
        <v>1404</v>
      </c>
      <c r="BO14" s="368" t="s">
        <v>1404</v>
      </c>
      <c r="BP14" s="368" t="s">
        <v>1404</v>
      </c>
      <c r="BQ14" s="368" t="s">
        <v>1404</v>
      </c>
      <c r="BR14" s="368" t="s">
        <v>1404</v>
      </c>
      <c r="BS14" s="368" t="s">
        <v>1404</v>
      </c>
      <c r="BT14" s="368" t="s">
        <v>1404</v>
      </c>
      <c r="BU14" s="368" t="s">
        <v>1404</v>
      </c>
      <c r="BV14" s="368" t="s">
        <v>1404</v>
      </c>
      <c r="BW14" s="445"/>
    </row>
    <row r="15" spans="1:75" ht="11.1" customHeight="1" x14ac:dyDescent="0.2">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368" t="s">
        <v>1404</v>
      </c>
      <c r="BB15" s="368" t="s">
        <v>1404</v>
      </c>
      <c r="BC15" s="368" t="s">
        <v>1404</v>
      </c>
      <c r="BD15" s="368" t="s">
        <v>1404</v>
      </c>
      <c r="BE15" s="368" t="s">
        <v>1404</v>
      </c>
      <c r="BF15" s="368" t="s">
        <v>1404</v>
      </c>
      <c r="BG15" s="368" t="s">
        <v>1404</v>
      </c>
      <c r="BH15" s="368" t="s">
        <v>1404</v>
      </c>
      <c r="BI15" s="368" t="s">
        <v>1404</v>
      </c>
      <c r="BJ15" s="368" t="s">
        <v>1404</v>
      </c>
      <c r="BK15" s="368" t="s">
        <v>1404</v>
      </c>
      <c r="BL15" s="368" t="s">
        <v>1404</v>
      </c>
      <c r="BM15" s="368" t="s">
        <v>1404</v>
      </c>
      <c r="BN15" s="368" t="s">
        <v>1404</v>
      </c>
      <c r="BO15" s="368" t="s">
        <v>1404</v>
      </c>
      <c r="BP15" s="368" t="s">
        <v>1404</v>
      </c>
      <c r="BQ15" s="368" t="s">
        <v>1404</v>
      </c>
      <c r="BR15" s="368" t="s">
        <v>1404</v>
      </c>
      <c r="BS15" s="368" t="s">
        <v>1404</v>
      </c>
      <c r="BT15" s="368" t="s">
        <v>1404</v>
      </c>
      <c r="BU15" s="368" t="s">
        <v>1404</v>
      </c>
      <c r="BV15" s="368" t="s">
        <v>1404</v>
      </c>
      <c r="BW15" s="445"/>
    </row>
    <row r="16" spans="1:75" ht="11.1" customHeight="1" x14ac:dyDescent="0.2">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368" t="s">
        <v>1404</v>
      </c>
      <c r="BB16" s="368" t="s">
        <v>1404</v>
      </c>
      <c r="BC16" s="368" t="s">
        <v>1404</v>
      </c>
      <c r="BD16" s="368" t="s">
        <v>1404</v>
      </c>
      <c r="BE16" s="368" t="s">
        <v>1404</v>
      </c>
      <c r="BF16" s="368" t="s">
        <v>1404</v>
      </c>
      <c r="BG16" s="368" t="s">
        <v>1404</v>
      </c>
      <c r="BH16" s="368" t="s">
        <v>1404</v>
      </c>
      <c r="BI16" s="368" t="s">
        <v>1404</v>
      </c>
      <c r="BJ16" s="368" t="s">
        <v>1404</v>
      </c>
      <c r="BK16" s="368" t="s">
        <v>1404</v>
      </c>
      <c r="BL16" s="368" t="s">
        <v>1404</v>
      </c>
      <c r="BM16" s="368" t="s">
        <v>1404</v>
      </c>
      <c r="BN16" s="368" t="s">
        <v>1404</v>
      </c>
      <c r="BO16" s="368" t="s">
        <v>1404</v>
      </c>
      <c r="BP16" s="368" t="s">
        <v>1404</v>
      </c>
      <c r="BQ16" s="368" t="s">
        <v>1404</v>
      </c>
      <c r="BR16" s="368" t="s">
        <v>1404</v>
      </c>
      <c r="BS16" s="368" t="s">
        <v>1404</v>
      </c>
      <c r="BT16" s="368" t="s">
        <v>1404</v>
      </c>
      <c r="BU16" s="368" t="s">
        <v>1404</v>
      </c>
      <c r="BV16" s="368" t="s">
        <v>1404</v>
      </c>
      <c r="BW16" s="445"/>
    </row>
    <row r="17" spans="1:75" ht="11.1" customHeight="1" x14ac:dyDescent="0.2">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2.95</v>
      </c>
      <c r="BA17" s="368" t="s">
        <v>1404</v>
      </c>
      <c r="BB17" s="368" t="s">
        <v>1404</v>
      </c>
      <c r="BC17" s="368" t="s">
        <v>1404</v>
      </c>
      <c r="BD17" s="368" t="s">
        <v>1404</v>
      </c>
      <c r="BE17" s="368" t="s">
        <v>1404</v>
      </c>
      <c r="BF17" s="368" t="s">
        <v>1404</v>
      </c>
      <c r="BG17" s="368" t="s">
        <v>1404</v>
      </c>
      <c r="BH17" s="368" t="s">
        <v>1404</v>
      </c>
      <c r="BI17" s="368" t="s">
        <v>1404</v>
      </c>
      <c r="BJ17" s="368" t="s">
        <v>1404</v>
      </c>
      <c r="BK17" s="368" t="s">
        <v>1404</v>
      </c>
      <c r="BL17" s="368" t="s">
        <v>1404</v>
      </c>
      <c r="BM17" s="368" t="s">
        <v>1404</v>
      </c>
      <c r="BN17" s="368" t="s">
        <v>1404</v>
      </c>
      <c r="BO17" s="368" t="s">
        <v>1404</v>
      </c>
      <c r="BP17" s="368" t="s">
        <v>1404</v>
      </c>
      <c r="BQ17" s="368" t="s">
        <v>1404</v>
      </c>
      <c r="BR17" s="368" t="s">
        <v>1404</v>
      </c>
      <c r="BS17" s="368" t="s">
        <v>1404</v>
      </c>
      <c r="BT17" s="368" t="s">
        <v>1404</v>
      </c>
      <c r="BU17" s="368" t="s">
        <v>1404</v>
      </c>
      <c r="BV17" s="368" t="s">
        <v>1404</v>
      </c>
      <c r="BW17" s="445"/>
    </row>
    <row r="18" spans="1:75" ht="11.1" customHeight="1" x14ac:dyDescent="0.2">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0.84</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368" t="s">
        <v>1404</v>
      </c>
      <c r="BB18" s="368" t="s">
        <v>1404</v>
      </c>
      <c r="BC18" s="368" t="s">
        <v>1404</v>
      </c>
      <c r="BD18" s="368" t="s">
        <v>1404</v>
      </c>
      <c r="BE18" s="368" t="s">
        <v>1404</v>
      </c>
      <c r="BF18" s="368" t="s">
        <v>1404</v>
      </c>
      <c r="BG18" s="368" t="s">
        <v>1404</v>
      </c>
      <c r="BH18" s="368" t="s">
        <v>1404</v>
      </c>
      <c r="BI18" s="368" t="s">
        <v>1404</v>
      </c>
      <c r="BJ18" s="368" t="s">
        <v>1404</v>
      </c>
      <c r="BK18" s="368" t="s">
        <v>1404</v>
      </c>
      <c r="BL18" s="368" t="s">
        <v>1404</v>
      </c>
      <c r="BM18" s="368" t="s">
        <v>1404</v>
      </c>
      <c r="BN18" s="368" t="s">
        <v>1404</v>
      </c>
      <c r="BO18" s="368" t="s">
        <v>1404</v>
      </c>
      <c r="BP18" s="368" t="s">
        <v>1404</v>
      </c>
      <c r="BQ18" s="368" t="s">
        <v>1404</v>
      </c>
      <c r="BR18" s="368" t="s">
        <v>1404</v>
      </c>
      <c r="BS18" s="368" t="s">
        <v>1404</v>
      </c>
      <c r="BT18" s="368" t="s">
        <v>1404</v>
      </c>
      <c r="BU18" s="368" t="s">
        <v>1404</v>
      </c>
      <c r="BV18" s="368" t="s">
        <v>1404</v>
      </c>
      <c r="BW18" s="445"/>
    </row>
    <row r="19" spans="1:75" ht="11.1" customHeight="1" x14ac:dyDescent="0.2">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30.155999999999999</v>
      </c>
      <c r="P19" s="244">
        <v>30.091000000000001</v>
      </c>
      <c r="Q19" s="244">
        <v>29.594999999999999</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27.745000000000001</v>
      </c>
      <c r="AX19" s="244">
        <v>27.86</v>
      </c>
      <c r="AY19" s="244">
        <v>27.81</v>
      </c>
      <c r="AZ19" s="244">
        <v>28.58</v>
      </c>
      <c r="BA19" s="368">
        <v>28.942854000000001</v>
      </c>
      <c r="BB19" s="368">
        <v>29.176514000000001</v>
      </c>
      <c r="BC19" s="368">
        <v>29.085173000000001</v>
      </c>
      <c r="BD19" s="368">
        <v>28.883832999999999</v>
      </c>
      <c r="BE19" s="368">
        <v>29.092293999999999</v>
      </c>
      <c r="BF19" s="368">
        <v>29.091152000000001</v>
      </c>
      <c r="BG19" s="368">
        <v>29.089811999999998</v>
      </c>
      <c r="BH19" s="368">
        <v>29.198526999999999</v>
      </c>
      <c r="BI19" s="368">
        <v>29.197132</v>
      </c>
      <c r="BJ19" s="368">
        <v>29.175791</v>
      </c>
      <c r="BK19" s="368">
        <v>29.238451000000001</v>
      </c>
      <c r="BL19" s="368">
        <v>29.237110999999999</v>
      </c>
      <c r="BM19" s="368">
        <v>29.245771000000001</v>
      </c>
      <c r="BN19" s="368">
        <v>29.239429999999999</v>
      </c>
      <c r="BO19" s="368">
        <v>29.21809</v>
      </c>
      <c r="BP19" s="368">
        <v>29.196750000000002</v>
      </c>
      <c r="BQ19" s="368">
        <v>29.180409000000001</v>
      </c>
      <c r="BR19" s="368">
        <v>29.159068999999999</v>
      </c>
      <c r="BS19" s="368">
        <v>29.147729000000002</v>
      </c>
      <c r="BT19" s="368">
        <v>29.131388999999999</v>
      </c>
      <c r="BU19" s="368">
        <v>29.110047999999999</v>
      </c>
      <c r="BV19" s="368">
        <v>29.098707999999998</v>
      </c>
      <c r="BW19" s="445"/>
    </row>
    <row r="20" spans="1:75"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724"/>
      <c r="BB20" s="724"/>
      <c r="BC20" s="724"/>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1" customHeight="1" x14ac:dyDescent="0.2">
      <c r="A21" s="159" t="s">
        <v>374</v>
      </c>
      <c r="B21" s="169" t="s">
        <v>990</v>
      </c>
      <c r="C21" s="244">
        <v>5.3051253526000002</v>
      </c>
      <c r="D21" s="244">
        <v>5.3801653364000002</v>
      </c>
      <c r="E21" s="244">
        <v>5.3882852428000003</v>
      </c>
      <c r="F21" s="244">
        <v>5.4186909998999999</v>
      </c>
      <c r="G21" s="244">
        <v>5.4151283477999996</v>
      </c>
      <c r="H21" s="244">
        <v>5.4148813499999999</v>
      </c>
      <c r="I21" s="244">
        <v>5.4042229764999998</v>
      </c>
      <c r="J21" s="244">
        <v>5.4031169342999998</v>
      </c>
      <c r="K21" s="244">
        <v>5.4002653516999999</v>
      </c>
      <c r="L21" s="244">
        <v>5.3949818904000004</v>
      </c>
      <c r="M21" s="244">
        <v>5.3956363585</v>
      </c>
      <c r="N21" s="244">
        <v>5.4019643524000003</v>
      </c>
      <c r="O21" s="244">
        <v>5.4816104869000002</v>
      </c>
      <c r="P21" s="244">
        <v>5.4911771009999999</v>
      </c>
      <c r="Q21" s="244">
        <v>5.5211771398999998</v>
      </c>
      <c r="R21" s="244">
        <v>5.5195815044999996</v>
      </c>
      <c r="S21" s="244">
        <v>5.5111405364000001</v>
      </c>
      <c r="T21" s="244">
        <v>5.5066607264999998</v>
      </c>
      <c r="U21" s="244">
        <v>5.5089187994</v>
      </c>
      <c r="V21" s="244">
        <v>5.4725731598999996</v>
      </c>
      <c r="W21" s="244">
        <v>5.2735584255000001</v>
      </c>
      <c r="X21" s="244">
        <v>5.2565657825000001</v>
      </c>
      <c r="Y21" s="244">
        <v>5.2909292072999996</v>
      </c>
      <c r="Z21" s="244">
        <v>5.3279918941000002</v>
      </c>
      <c r="AA21" s="244">
        <v>5.2743311747000003</v>
      </c>
      <c r="AB21" s="244">
        <v>5.2794123214999997</v>
      </c>
      <c r="AC21" s="244">
        <v>5.2485910270999998</v>
      </c>
      <c r="AD21" s="244">
        <v>5.3211586505000001</v>
      </c>
      <c r="AE21" s="244">
        <v>5.0689811584999998</v>
      </c>
      <c r="AF21" s="244">
        <v>5.0731761559999997</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5.4814919130000002</v>
      </c>
      <c r="AY21" s="244">
        <v>5.6221578183999998</v>
      </c>
      <c r="AZ21" s="244">
        <v>5.5360962153999997</v>
      </c>
      <c r="BA21" s="368">
        <v>5.5093923665000002</v>
      </c>
      <c r="BB21" s="368">
        <v>5.4286900351999998</v>
      </c>
      <c r="BC21" s="368">
        <v>5.4247080639999998</v>
      </c>
      <c r="BD21" s="368">
        <v>5.4449678196000004</v>
      </c>
      <c r="BE21" s="368">
        <v>5.4769804055</v>
      </c>
      <c r="BF21" s="368">
        <v>5.4979919766999998</v>
      </c>
      <c r="BG21" s="368">
        <v>5.4632685633999998</v>
      </c>
      <c r="BH21" s="368">
        <v>5.4500065678</v>
      </c>
      <c r="BI21" s="368">
        <v>5.5143700627000003</v>
      </c>
      <c r="BJ21" s="368">
        <v>5.5919861957999997</v>
      </c>
      <c r="BK21" s="368">
        <v>5.6030481392000002</v>
      </c>
      <c r="BL21" s="368">
        <v>5.5171905583000003</v>
      </c>
      <c r="BM21" s="368">
        <v>5.4906799954999999</v>
      </c>
      <c r="BN21" s="368">
        <v>5.4098917889000004</v>
      </c>
      <c r="BO21" s="368">
        <v>5.4058259549000001</v>
      </c>
      <c r="BP21" s="368">
        <v>5.426083277</v>
      </c>
      <c r="BQ21" s="368">
        <v>5.4579155639000003</v>
      </c>
      <c r="BR21" s="368">
        <v>5.4789039988999999</v>
      </c>
      <c r="BS21" s="368">
        <v>5.4441252142999996</v>
      </c>
      <c r="BT21" s="368">
        <v>5.4306807691000003</v>
      </c>
      <c r="BU21" s="368">
        <v>5.4949903893999998</v>
      </c>
      <c r="BV21" s="368">
        <v>5.5727212693999997</v>
      </c>
      <c r="BW21" s="445"/>
    </row>
    <row r="22" spans="1:75"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 customHeight="1" x14ac:dyDescent="0.2">
      <c r="A23" s="159" t="s">
        <v>295</v>
      </c>
      <c r="B23" s="169" t="s">
        <v>1387</v>
      </c>
      <c r="C23" s="244">
        <v>37.061125353000001</v>
      </c>
      <c r="D23" s="244">
        <v>36.966165336000003</v>
      </c>
      <c r="E23" s="244">
        <v>36.797285242999997</v>
      </c>
      <c r="F23" s="244">
        <v>36.761690999999999</v>
      </c>
      <c r="G23" s="244">
        <v>36.643128347999998</v>
      </c>
      <c r="H23" s="244">
        <v>36.643881350000001</v>
      </c>
      <c r="I23" s="244">
        <v>36.690222976999998</v>
      </c>
      <c r="J23" s="244">
        <v>36.933116933999997</v>
      </c>
      <c r="K23" s="244">
        <v>37.066265352000002</v>
      </c>
      <c r="L23" s="244">
        <v>37.235981889999998</v>
      </c>
      <c r="M23" s="244">
        <v>36.991636358999997</v>
      </c>
      <c r="N23" s="244">
        <v>36.217964352000003</v>
      </c>
      <c r="O23" s="244">
        <v>35.637610487000003</v>
      </c>
      <c r="P23" s="244">
        <v>35.582177100999999</v>
      </c>
      <c r="Q23" s="244">
        <v>35.116177139999998</v>
      </c>
      <c r="R23" s="244">
        <v>35.174581504000002</v>
      </c>
      <c r="S23" s="244">
        <v>34.846140536</v>
      </c>
      <c r="T23" s="244">
        <v>34.931660727000001</v>
      </c>
      <c r="U23" s="244">
        <v>34.513918799000002</v>
      </c>
      <c r="V23" s="244">
        <v>34.717573160000001</v>
      </c>
      <c r="W23" s="244">
        <v>32.958558426000003</v>
      </c>
      <c r="X23" s="244">
        <v>34.401565783000002</v>
      </c>
      <c r="Y23" s="244">
        <v>34.295515207000001</v>
      </c>
      <c r="Z23" s="244">
        <v>34.232991894000001</v>
      </c>
      <c r="AA23" s="244">
        <v>33.944331175000002</v>
      </c>
      <c r="AB23" s="244">
        <v>33.229412322000002</v>
      </c>
      <c r="AC23" s="244">
        <v>33.438591027000001</v>
      </c>
      <c r="AD23" s="244">
        <v>35.496158651000002</v>
      </c>
      <c r="AE23" s="244">
        <v>29.378981158999999</v>
      </c>
      <c r="AF23" s="244">
        <v>27.423176156</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33.119259825999997</v>
      </c>
      <c r="AX23" s="244">
        <v>33.341491912999999</v>
      </c>
      <c r="AY23" s="244">
        <v>33.432157818</v>
      </c>
      <c r="AZ23" s="244">
        <v>34.116096214999999</v>
      </c>
      <c r="BA23" s="368">
        <v>34.452246367000001</v>
      </c>
      <c r="BB23" s="368">
        <v>34.605204035</v>
      </c>
      <c r="BC23" s="368">
        <v>34.509881063999998</v>
      </c>
      <c r="BD23" s="368">
        <v>34.328800819999998</v>
      </c>
      <c r="BE23" s="368">
        <v>34.569274405999998</v>
      </c>
      <c r="BF23" s="368">
        <v>34.589143976999999</v>
      </c>
      <c r="BG23" s="368">
        <v>34.553080563000002</v>
      </c>
      <c r="BH23" s="368">
        <v>34.648533567999998</v>
      </c>
      <c r="BI23" s="368">
        <v>34.711502062999998</v>
      </c>
      <c r="BJ23" s="368">
        <v>34.767777195999997</v>
      </c>
      <c r="BK23" s="368">
        <v>34.841499139</v>
      </c>
      <c r="BL23" s="368">
        <v>34.754301558000002</v>
      </c>
      <c r="BM23" s="368">
        <v>34.736450994999998</v>
      </c>
      <c r="BN23" s="368">
        <v>34.649321788999998</v>
      </c>
      <c r="BO23" s="368">
        <v>34.623915955000001</v>
      </c>
      <c r="BP23" s="368">
        <v>34.622833276999998</v>
      </c>
      <c r="BQ23" s="368">
        <v>34.638324564000001</v>
      </c>
      <c r="BR23" s="368">
        <v>34.637972998999999</v>
      </c>
      <c r="BS23" s="368">
        <v>34.591854214000001</v>
      </c>
      <c r="BT23" s="368">
        <v>34.562069768999997</v>
      </c>
      <c r="BU23" s="368">
        <v>34.605038389000001</v>
      </c>
      <c r="BV23" s="368">
        <v>34.671429269000001</v>
      </c>
      <c r="BW23" s="445"/>
    </row>
    <row r="24" spans="1:75"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 customHeight="1" x14ac:dyDescent="0.2">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 customHeight="1" x14ac:dyDescent="0.2">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25.18</v>
      </c>
      <c r="AN26" s="244">
        <v>25.33</v>
      </c>
      <c r="AO26" s="244">
        <v>25.43</v>
      </c>
      <c r="AP26" s="244">
        <v>25.58</v>
      </c>
      <c r="AQ26" s="244">
        <v>25.58</v>
      </c>
      <c r="AR26" s="244">
        <v>25.63</v>
      </c>
      <c r="AS26" s="244">
        <v>25.63</v>
      </c>
      <c r="AT26" s="244">
        <v>25.58</v>
      </c>
      <c r="AU26" s="244">
        <v>25.58</v>
      </c>
      <c r="AV26" s="244">
        <v>25.58</v>
      </c>
      <c r="AW26" s="244">
        <v>25.58</v>
      </c>
      <c r="AX26" s="244">
        <v>25.58</v>
      </c>
      <c r="AY26" s="244">
        <v>25.63</v>
      </c>
      <c r="AZ26" s="244">
        <v>25.68</v>
      </c>
      <c r="BA26" s="368">
        <v>25.68</v>
      </c>
      <c r="BB26" s="444">
        <v>25.73</v>
      </c>
      <c r="BC26" s="444">
        <v>25.73</v>
      </c>
      <c r="BD26" s="444">
        <v>25.73</v>
      </c>
      <c r="BE26" s="444">
        <v>25.82</v>
      </c>
      <c r="BF26" s="444">
        <v>25.82</v>
      </c>
      <c r="BG26" s="444">
        <v>25.82</v>
      </c>
      <c r="BH26" s="444">
        <v>26.22</v>
      </c>
      <c r="BI26" s="444">
        <v>26.22</v>
      </c>
      <c r="BJ26" s="444">
        <v>26.22</v>
      </c>
      <c r="BK26" s="444">
        <v>26.42</v>
      </c>
      <c r="BL26" s="444">
        <v>26.42</v>
      </c>
      <c r="BM26" s="444">
        <v>26.42</v>
      </c>
      <c r="BN26" s="444">
        <v>26.42</v>
      </c>
      <c r="BO26" s="444">
        <v>26.42</v>
      </c>
      <c r="BP26" s="444">
        <v>26.42</v>
      </c>
      <c r="BQ26" s="444">
        <v>26.42</v>
      </c>
      <c r="BR26" s="444">
        <v>26.42</v>
      </c>
      <c r="BS26" s="444">
        <v>26.42</v>
      </c>
      <c r="BT26" s="444">
        <v>26.42</v>
      </c>
      <c r="BU26" s="444">
        <v>26.42</v>
      </c>
      <c r="BV26" s="444">
        <v>26.42</v>
      </c>
      <c r="BW26" s="445"/>
    </row>
    <row r="27" spans="1:75" ht="11.1" customHeight="1" x14ac:dyDescent="0.2">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6.7050000000000001</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244">
        <v>6.3</v>
      </c>
      <c r="BA27" s="368">
        <v>6.4649999999999999</v>
      </c>
      <c r="BB27" s="444">
        <v>6.49</v>
      </c>
      <c r="BC27" s="444">
        <v>6.46</v>
      </c>
      <c r="BD27" s="444">
        <v>6.43</v>
      </c>
      <c r="BE27" s="444">
        <v>6.43</v>
      </c>
      <c r="BF27" s="444">
        <v>6.42</v>
      </c>
      <c r="BG27" s="444">
        <v>6.42</v>
      </c>
      <c r="BH27" s="444">
        <v>6.42</v>
      </c>
      <c r="BI27" s="444">
        <v>6.41</v>
      </c>
      <c r="BJ27" s="444">
        <v>6.39</v>
      </c>
      <c r="BK27" s="444">
        <v>6.41</v>
      </c>
      <c r="BL27" s="444">
        <v>6.42</v>
      </c>
      <c r="BM27" s="444">
        <v>6.43</v>
      </c>
      <c r="BN27" s="444">
        <v>6.44</v>
      </c>
      <c r="BO27" s="444">
        <v>6.42</v>
      </c>
      <c r="BP27" s="444">
        <v>6.41</v>
      </c>
      <c r="BQ27" s="444">
        <v>6.4</v>
      </c>
      <c r="BR27" s="444">
        <v>6.39</v>
      </c>
      <c r="BS27" s="444">
        <v>6.38</v>
      </c>
      <c r="BT27" s="444">
        <v>6.37</v>
      </c>
      <c r="BU27" s="444">
        <v>6.36</v>
      </c>
      <c r="BV27" s="444">
        <v>6.35</v>
      </c>
      <c r="BW27" s="445"/>
    </row>
    <row r="28" spans="1:75" ht="11.1" customHeight="1" x14ac:dyDescent="0.2">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32.125</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30.77</v>
      </c>
      <c r="AK28" s="244">
        <v>31.32</v>
      </c>
      <c r="AL28" s="244">
        <v>31.31</v>
      </c>
      <c r="AM28" s="244">
        <v>31.15</v>
      </c>
      <c r="AN28" s="244">
        <v>31.62</v>
      </c>
      <c r="AO28" s="244">
        <v>31.71</v>
      </c>
      <c r="AP28" s="244">
        <v>31.71</v>
      </c>
      <c r="AQ28" s="244">
        <v>31.795000000000002</v>
      </c>
      <c r="AR28" s="244">
        <v>31.84</v>
      </c>
      <c r="AS28" s="244">
        <v>31.86</v>
      </c>
      <c r="AT28" s="244">
        <v>31.64</v>
      </c>
      <c r="AU28" s="244">
        <v>31.76</v>
      </c>
      <c r="AV28" s="244">
        <v>31.81</v>
      </c>
      <c r="AW28" s="244">
        <v>31.83</v>
      </c>
      <c r="AX28" s="244">
        <v>31.84</v>
      </c>
      <c r="AY28" s="244">
        <v>31.68</v>
      </c>
      <c r="AZ28" s="244">
        <v>31.98</v>
      </c>
      <c r="BA28" s="368">
        <v>32.145000000000003</v>
      </c>
      <c r="BB28" s="368">
        <v>32.22</v>
      </c>
      <c r="BC28" s="368">
        <v>32.19</v>
      </c>
      <c r="BD28" s="368">
        <v>32.159999999999997</v>
      </c>
      <c r="BE28" s="368">
        <v>32.25</v>
      </c>
      <c r="BF28" s="368">
        <v>32.24</v>
      </c>
      <c r="BG28" s="368">
        <v>32.24</v>
      </c>
      <c r="BH28" s="368">
        <v>32.64</v>
      </c>
      <c r="BI28" s="368">
        <v>32.630000000000003</v>
      </c>
      <c r="BJ28" s="368">
        <v>32.61</v>
      </c>
      <c r="BK28" s="368">
        <v>32.83</v>
      </c>
      <c r="BL28" s="368">
        <v>32.840000000000003</v>
      </c>
      <c r="BM28" s="368">
        <v>32.85</v>
      </c>
      <c r="BN28" s="368">
        <v>32.86</v>
      </c>
      <c r="BO28" s="368">
        <v>32.840000000000003</v>
      </c>
      <c r="BP28" s="368">
        <v>32.83</v>
      </c>
      <c r="BQ28" s="368">
        <v>32.82</v>
      </c>
      <c r="BR28" s="368">
        <v>32.81</v>
      </c>
      <c r="BS28" s="368">
        <v>32.799999999999997</v>
      </c>
      <c r="BT28" s="368">
        <v>32.79</v>
      </c>
      <c r="BU28" s="368">
        <v>32.78</v>
      </c>
      <c r="BV28" s="368">
        <v>32.770000000000003</v>
      </c>
      <c r="BW28" s="445"/>
    </row>
    <row r="29" spans="1:75"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 customHeight="1" x14ac:dyDescent="0.2">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1.97</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5.23</v>
      </c>
      <c r="AN31" s="244">
        <v>6.04</v>
      </c>
      <c r="AO31" s="244">
        <v>6.04</v>
      </c>
      <c r="AP31" s="244">
        <v>6.04</v>
      </c>
      <c r="AQ31" s="244">
        <v>5.6479999999999997</v>
      </c>
      <c r="AR31" s="244">
        <v>5.16</v>
      </c>
      <c r="AS31" s="244">
        <v>4.54</v>
      </c>
      <c r="AT31" s="244">
        <v>4.2850000000000001</v>
      </c>
      <c r="AU31" s="244">
        <v>4.0949999999999998</v>
      </c>
      <c r="AV31" s="244">
        <v>3.8</v>
      </c>
      <c r="AW31" s="244">
        <v>3.5950000000000002</v>
      </c>
      <c r="AX31" s="244">
        <v>3.48</v>
      </c>
      <c r="AY31" s="244">
        <v>3.39</v>
      </c>
      <c r="AZ31" s="244">
        <v>2.97</v>
      </c>
      <c r="BA31" s="368">
        <v>2.89</v>
      </c>
      <c r="BB31" s="444">
        <v>2.77</v>
      </c>
      <c r="BC31" s="444">
        <v>2.86</v>
      </c>
      <c r="BD31" s="444">
        <v>3.06</v>
      </c>
      <c r="BE31" s="444">
        <v>2.95</v>
      </c>
      <c r="BF31" s="444">
        <v>2.95</v>
      </c>
      <c r="BG31" s="444">
        <v>2.95</v>
      </c>
      <c r="BH31" s="444">
        <v>3.25</v>
      </c>
      <c r="BI31" s="444">
        <v>3.25</v>
      </c>
      <c r="BJ31" s="444">
        <v>3.25</v>
      </c>
      <c r="BK31" s="444">
        <v>3.4</v>
      </c>
      <c r="BL31" s="444">
        <v>3.4</v>
      </c>
      <c r="BM31" s="444">
        <v>3.4</v>
      </c>
      <c r="BN31" s="444">
        <v>3.4</v>
      </c>
      <c r="BO31" s="444">
        <v>3.4</v>
      </c>
      <c r="BP31" s="444">
        <v>3.4</v>
      </c>
      <c r="BQ31" s="444">
        <v>3.4</v>
      </c>
      <c r="BR31" s="444">
        <v>3.4</v>
      </c>
      <c r="BS31" s="444">
        <v>3.4</v>
      </c>
      <c r="BT31" s="444">
        <v>3.4</v>
      </c>
      <c r="BU31" s="444">
        <v>3.4</v>
      </c>
      <c r="BV31" s="444">
        <v>3.4</v>
      </c>
      <c r="BW31" s="445"/>
    </row>
    <row r="32" spans="1:75" ht="11.1" customHeight="1" x14ac:dyDescent="0.2">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0.49</v>
      </c>
      <c r="AX32" s="244">
        <v>0.5</v>
      </c>
      <c r="AY32" s="244">
        <v>0.48</v>
      </c>
      <c r="AZ32" s="244">
        <v>0.43</v>
      </c>
      <c r="BA32" s="368">
        <v>0.31214599999999998</v>
      </c>
      <c r="BB32" s="444">
        <v>0.27348600000000001</v>
      </c>
      <c r="BC32" s="444">
        <v>0.24482699999999999</v>
      </c>
      <c r="BD32" s="444">
        <v>0.216167</v>
      </c>
      <c r="BE32" s="444">
        <v>0.207706</v>
      </c>
      <c r="BF32" s="444">
        <v>0.198848</v>
      </c>
      <c r="BG32" s="444">
        <v>0.200188</v>
      </c>
      <c r="BH32" s="444">
        <v>0.191473</v>
      </c>
      <c r="BI32" s="444">
        <v>0.182868</v>
      </c>
      <c r="BJ32" s="444">
        <v>0.18420900000000001</v>
      </c>
      <c r="BK32" s="444">
        <v>0.191549</v>
      </c>
      <c r="BL32" s="444">
        <v>0.20288900000000001</v>
      </c>
      <c r="BM32" s="444">
        <v>0.20422899999999999</v>
      </c>
      <c r="BN32" s="444">
        <v>0.22056999999999999</v>
      </c>
      <c r="BO32" s="444">
        <v>0.22191</v>
      </c>
      <c r="BP32" s="444">
        <v>0.23325000000000001</v>
      </c>
      <c r="BQ32" s="444">
        <v>0.239591</v>
      </c>
      <c r="BR32" s="444">
        <v>0.25093100000000002</v>
      </c>
      <c r="BS32" s="444">
        <v>0.25227100000000002</v>
      </c>
      <c r="BT32" s="444">
        <v>0.25861099999999998</v>
      </c>
      <c r="BU32" s="444">
        <v>0.26995200000000003</v>
      </c>
      <c r="BV32" s="444">
        <v>0.27129199999999998</v>
      </c>
      <c r="BW32" s="445"/>
    </row>
    <row r="33" spans="1:75" ht="11.1" customHeight="1" x14ac:dyDescent="0.2">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1.97</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6.45</v>
      </c>
      <c r="AK33" s="244">
        <v>6.25</v>
      </c>
      <c r="AL33" s="244">
        <v>6.0549999999999997</v>
      </c>
      <c r="AM33" s="244">
        <v>5.835</v>
      </c>
      <c r="AN33" s="244">
        <v>6.7450000000000001</v>
      </c>
      <c r="AO33" s="244">
        <v>6.6849999999999996</v>
      </c>
      <c r="AP33" s="244">
        <v>6.7149999999999999</v>
      </c>
      <c r="AQ33" s="244">
        <v>6.3330000000000002</v>
      </c>
      <c r="AR33" s="244">
        <v>5.8250000000000002</v>
      </c>
      <c r="AS33" s="244">
        <v>5.14</v>
      </c>
      <c r="AT33" s="244">
        <v>4.9349999999999996</v>
      </c>
      <c r="AU33" s="244">
        <v>4.6550000000000002</v>
      </c>
      <c r="AV33" s="244">
        <v>4.4349999999999996</v>
      </c>
      <c r="AW33" s="244">
        <v>4.085</v>
      </c>
      <c r="AX33" s="244">
        <v>3.98</v>
      </c>
      <c r="AY33" s="244">
        <v>3.87</v>
      </c>
      <c r="AZ33" s="244">
        <v>3.4</v>
      </c>
      <c r="BA33" s="368">
        <v>3.2021459999999999</v>
      </c>
      <c r="BB33" s="368">
        <v>3.0434860000000001</v>
      </c>
      <c r="BC33" s="368">
        <v>3.1048269999999998</v>
      </c>
      <c r="BD33" s="368">
        <v>3.2761670000000001</v>
      </c>
      <c r="BE33" s="368">
        <v>3.1577060000000001</v>
      </c>
      <c r="BF33" s="368">
        <v>3.1488480000000001</v>
      </c>
      <c r="BG33" s="368">
        <v>3.150188</v>
      </c>
      <c r="BH33" s="368">
        <v>3.4414729999999998</v>
      </c>
      <c r="BI33" s="368">
        <v>3.432868</v>
      </c>
      <c r="BJ33" s="368">
        <v>3.4342090000000001</v>
      </c>
      <c r="BK33" s="368">
        <v>3.5915490000000001</v>
      </c>
      <c r="BL33" s="368">
        <v>3.6028889999999998</v>
      </c>
      <c r="BM33" s="368">
        <v>3.6042290000000001</v>
      </c>
      <c r="BN33" s="368">
        <v>3.6205699999999998</v>
      </c>
      <c r="BO33" s="368">
        <v>3.6219100000000002</v>
      </c>
      <c r="BP33" s="368">
        <v>3.6332499999999999</v>
      </c>
      <c r="BQ33" s="368">
        <v>3.6395909999999998</v>
      </c>
      <c r="BR33" s="368">
        <v>3.6509309999999999</v>
      </c>
      <c r="BS33" s="368">
        <v>3.6522709999999998</v>
      </c>
      <c r="BT33" s="368">
        <v>3.6586110000000001</v>
      </c>
      <c r="BU33" s="368">
        <v>3.6699519999999999</v>
      </c>
      <c r="BV33" s="368">
        <v>3.6712920000000002</v>
      </c>
      <c r="BW33" s="445"/>
    </row>
    <row r="34" spans="1:75"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 customHeight="1" x14ac:dyDescent="0.2">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1.8560000000000001</v>
      </c>
      <c r="BA35" s="559" t="s">
        <v>1403</v>
      </c>
      <c r="BB35" s="559" t="s">
        <v>1403</v>
      </c>
      <c r="BC35" s="559" t="s">
        <v>1403</v>
      </c>
      <c r="BD35" s="559" t="s">
        <v>1403</v>
      </c>
      <c r="BE35" s="559" t="s">
        <v>1403</v>
      </c>
      <c r="BF35" s="559" t="s">
        <v>1403</v>
      </c>
      <c r="BG35" s="559" t="s">
        <v>1403</v>
      </c>
      <c r="BH35" s="559" t="s">
        <v>1403</v>
      </c>
      <c r="BI35" s="559" t="s">
        <v>1403</v>
      </c>
      <c r="BJ35" s="559" t="s">
        <v>1403</v>
      </c>
      <c r="BK35" s="559" t="s">
        <v>1403</v>
      </c>
      <c r="BL35" s="559" t="s">
        <v>1403</v>
      </c>
      <c r="BM35" s="559" t="s">
        <v>1403</v>
      </c>
      <c r="BN35" s="559" t="s">
        <v>1403</v>
      </c>
      <c r="BO35" s="559" t="s">
        <v>1403</v>
      </c>
      <c r="BP35" s="559" t="s">
        <v>1403</v>
      </c>
      <c r="BQ35" s="559" t="s">
        <v>1403</v>
      </c>
      <c r="BR35" s="559" t="s">
        <v>1403</v>
      </c>
      <c r="BS35" s="559" t="s">
        <v>1403</v>
      </c>
      <c r="BT35" s="559" t="s">
        <v>1403</v>
      </c>
      <c r="BU35" s="559" t="s">
        <v>1403</v>
      </c>
      <c r="BV35" s="559" t="s">
        <v>1403</v>
      </c>
      <c r="BW35" s="445"/>
    </row>
    <row r="36" spans="1:75" ht="12" customHeight="1" x14ac:dyDescent="0.2">
      <c r="B36" s="777" t="s">
        <v>1013</v>
      </c>
      <c r="C36" s="734"/>
      <c r="D36" s="734"/>
      <c r="E36" s="734"/>
      <c r="F36" s="734"/>
      <c r="G36" s="734"/>
      <c r="H36" s="734"/>
      <c r="I36" s="734"/>
      <c r="J36" s="734"/>
      <c r="K36" s="734"/>
      <c r="L36" s="734"/>
      <c r="M36" s="734"/>
      <c r="N36" s="734"/>
      <c r="O36" s="734"/>
      <c r="P36" s="734"/>
      <c r="Q36" s="73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2" t="s">
        <v>1336</v>
      </c>
      <c r="C37" s="740"/>
      <c r="D37" s="740"/>
      <c r="E37" s="740"/>
      <c r="F37" s="740"/>
      <c r="G37" s="740"/>
      <c r="H37" s="740"/>
      <c r="I37" s="740"/>
      <c r="J37" s="740"/>
      <c r="K37" s="740"/>
      <c r="L37" s="740"/>
      <c r="M37" s="740"/>
      <c r="N37" s="740"/>
      <c r="O37" s="740"/>
      <c r="P37" s="740"/>
      <c r="Q37" s="734"/>
      <c r="BD37" s="445"/>
      <c r="BE37" s="445"/>
      <c r="BF37" s="445"/>
      <c r="BK37" s="445"/>
      <c r="BL37" s="445"/>
      <c r="BM37" s="445"/>
      <c r="BN37" s="445"/>
      <c r="BO37" s="445"/>
      <c r="BP37" s="445"/>
      <c r="BQ37" s="445"/>
      <c r="BR37" s="445"/>
      <c r="BS37" s="445"/>
      <c r="BT37" s="445"/>
      <c r="BU37" s="445"/>
      <c r="BV37" s="445"/>
      <c r="BW37" s="445"/>
    </row>
    <row r="38" spans="1:75" ht="12" customHeight="1" x14ac:dyDescent="0.2">
      <c r="B38" s="778" t="s">
        <v>1337</v>
      </c>
      <c r="C38" s="778"/>
      <c r="D38" s="778"/>
      <c r="E38" s="778"/>
      <c r="F38" s="778"/>
      <c r="G38" s="778"/>
      <c r="H38" s="778"/>
      <c r="I38" s="778"/>
      <c r="J38" s="778"/>
      <c r="K38" s="778"/>
      <c r="L38" s="778"/>
      <c r="M38" s="778"/>
      <c r="N38" s="778"/>
      <c r="O38" s="778"/>
      <c r="P38" s="778"/>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
      <c r="A39" s="398"/>
      <c r="B39" s="748" t="str">
        <f>"Notes: "&amp;"EIA completed modeling and analysis for this report on " &amp;Dates!D2&amp;"."</f>
        <v>Notes: EIA completed modeling and analysis for this report on Thursday March 3, 2022.</v>
      </c>
      <c r="C39" s="747"/>
      <c r="D39" s="747"/>
      <c r="E39" s="747"/>
      <c r="F39" s="747"/>
      <c r="G39" s="747"/>
      <c r="H39" s="747"/>
      <c r="I39" s="747"/>
      <c r="J39" s="747"/>
      <c r="K39" s="747"/>
      <c r="L39" s="747"/>
      <c r="M39" s="747"/>
      <c r="N39" s="747"/>
      <c r="O39" s="747"/>
      <c r="P39" s="747"/>
      <c r="Q39" s="747"/>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
      <c r="A40" s="398"/>
      <c r="B40" s="748" t="s">
        <v>351</v>
      </c>
      <c r="C40" s="747"/>
      <c r="D40" s="747"/>
      <c r="E40" s="747"/>
      <c r="F40" s="747"/>
      <c r="G40" s="747"/>
      <c r="H40" s="747"/>
      <c r="I40" s="747"/>
      <c r="J40" s="747"/>
      <c r="K40" s="747"/>
      <c r="L40" s="747"/>
      <c r="M40" s="747"/>
      <c r="N40" s="747"/>
      <c r="O40" s="747"/>
      <c r="P40" s="747"/>
      <c r="Q40" s="747"/>
      <c r="AY40" s="483"/>
      <c r="AZ40" s="483"/>
      <c r="BA40" s="483"/>
      <c r="BB40" s="483"/>
      <c r="BC40" s="483"/>
      <c r="BD40" s="577"/>
      <c r="BE40" s="577"/>
      <c r="BF40" s="577"/>
      <c r="BG40" s="483"/>
      <c r="BH40" s="483"/>
      <c r="BI40" s="483"/>
      <c r="BJ40" s="483"/>
    </row>
    <row r="41" spans="1:75" s="397" customFormat="1" ht="12" customHeight="1" x14ac:dyDescent="0.2">
      <c r="A41" s="398"/>
      <c r="B41" s="768" t="s">
        <v>878</v>
      </c>
      <c r="C41" s="755"/>
      <c r="D41" s="755"/>
      <c r="E41" s="755"/>
      <c r="F41" s="755"/>
      <c r="G41" s="755"/>
      <c r="H41" s="755"/>
      <c r="I41" s="755"/>
      <c r="J41" s="755"/>
      <c r="K41" s="755"/>
      <c r="L41" s="755"/>
      <c r="M41" s="755"/>
      <c r="N41" s="755"/>
      <c r="O41" s="755"/>
      <c r="P41" s="755"/>
      <c r="Q41" s="755"/>
      <c r="AY41" s="483"/>
      <c r="AZ41" s="483"/>
      <c r="BA41" s="483"/>
      <c r="BB41" s="483"/>
      <c r="BC41" s="483"/>
      <c r="BD41" s="577"/>
      <c r="BE41" s="577"/>
      <c r="BF41" s="577"/>
      <c r="BG41" s="483"/>
      <c r="BH41" s="483"/>
      <c r="BI41" s="483"/>
      <c r="BJ41" s="483"/>
    </row>
    <row r="42" spans="1:75" s="397" customFormat="1" ht="12" customHeight="1" x14ac:dyDescent="0.2">
      <c r="A42" s="398"/>
      <c r="B42" s="774" t="s">
        <v>847</v>
      </c>
      <c r="C42" s="734"/>
      <c r="D42" s="734"/>
      <c r="E42" s="734"/>
      <c r="F42" s="734"/>
      <c r="G42" s="734"/>
      <c r="H42" s="734"/>
      <c r="I42" s="734"/>
      <c r="J42" s="734"/>
      <c r="K42" s="734"/>
      <c r="L42" s="734"/>
      <c r="M42" s="734"/>
      <c r="N42" s="734"/>
      <c r="O42" s="734"/>
      <c r="P42" s="734"/>
      <c r="Q42" s="734"/>
      <c r="AY42" s="483"/>
      <c r="AZ42" s="483"/>
      <c r="BA42" s="483"/>
      <c r="BB42" s="483"/>
      <c r="BC42" s="483"/>
      <c r="BD42" s="577"/>
      <c r="BE42" s="577"/>
      <c r="BF42" s="577"/>
      <c r="BG42" s="483"/>
      <c r="BH42" s="483"/>
      <c r="BI42" s="483"/>
      <c r="BJ42" s="483"/>
    </row>
    <row r="43" spans="1:75" s="397" customFormat="1" ht="12" customHeight="1" x14ac:dyDescent="0.2">
      <c r="A43" s="398"/>
      <c r="B43" s="743" t="s">
        <v>831</v>
      </c>
      <c r="C43" s="744"/>
      <c r="D43" s="744"/>
      <c r="E43" s="744"/>
      <c r="F43" s="744"/>
      <c r="G43" s="744"/>
      <c r="H43" s="744"/>
      <c r="I43" s="744"/>
      <c r="J43" s="744"/>
      <c r="K43" s="744"/>
      <c r="L43" s="744"/>
      <c r="M43" s="744"/>
      <c r="N43" s="744"/>
      <c r="O43" s="744"/>
      <c r="P43" s="744"/>
      <c r="Q43" s="734"/>
      <c r="AY43" s="483"/>
      <c r="AZ43" s="483"/>
      <c r="BA43" s="483"/>
      <c r="BB43" s="483"/>
      <c r="BC43" s="483"/>
      <c r="BD43" s="577"/>
      <c r="BE43" s="577"/>
      <c r="BF43" s="577"/>
      <c r="BG43" s="483"/>
      <c r="BH43" s="483"/>
      <c r="BI43" s="483"/>
      <c r="BJ43" s="483"/>
    </row>
    <row r="44" spans="1:75" s="397" customFormat="1" ht="12" customHeight="1" x14ac:dyDescent="0.2">
      <c r="A44" s="393"/>
      <c r="B44" s="763" t="s">
        <v>1361</v>
      </c>
      <c r="C44" s="734"/>
      <c r="D44" s="734"/>
      <c r="E44" s="734"/>
      <c r="F44" s="734"/>
      <c r="G44" s="734"/>
      <c r="H44" s="734"/>
      <c r="I44" s="734"/>
      <c r="J44" s="734"/>
      <c r="K44" s="734"/>
      <c r="L44" s="734"/>
      <c r="M44" s="734"/>
      <c r="N44" s="734"/>
      <c r="O44" s="734"/>
      <c r="P44" s="734"/>
      <c r="Q44" s="734"/>
      <c r="AY44" s="483"/>
      <c r="AZ44" s="483"/>
      <c r="BA44" s="483"/>
      <c r="BB44" s="483"/>
      <c r="BC44" s="483"/>
      <c r="BD44" s="577"/>
      <c r="BE44" s="577"/>
      <c r="BF44" s="577"/>
      <c r="BG44" s="483"/>
      <c r="BH44" s="483"/>
      <c r="BI44" s="483"/>
      <c r="BJ44" s="483"/>
    </row>
    <row r="45" spans="1:75" x14ac:dyDescent="0.2">
      <c r="BK45" s="370"/>
      <c r="BL45" s="370"/>
      <c r="BM45" s="370"/>
      <c r="BN45" s="370"/>
      <c r="BO45" s="370"/>
      <c r="BP45" s="370"/>
      <c r="BQ45" s="370"/>
      <c r="BR45" s="370"/>
      <c r="BS45" s="370"/>
      <c r="BT45" s="370"/>
      <c r="BU45" s="370"/>
      <c r="BV45" s="370"/>
    </row>
    <row r="46" spans="1:75" x14ac:dyDescent="0.2">
      <c r="BK46" s="370"/>
      <c r="BL46" s="370"/>
      <c r="BM46" s="370"/>
      <c r="BN46" s="370"/>
      <c r="BO46" s="370"/>
      <c r="BP46" s="370"/>
      <c r="BQ46" s="370"/>
      <c r="BR46" s="370"/>
      <c r="BS46" s="370"/>
      <c r="BT46" s="370"/>
      <c r="BU46" s="370"/>
      <c r="BV46" s="370"/>
    </row>
    <row r="47" spans="1:75" x14ac:dyDescent="0.2">
      <c r="BK47" s="370"/>
      <c r="BL47" s="370"/>
      <c r="BM47" s="370"/>
      <c r="BN47" s="370"/>
      <c r="BO47" s="370"/>
      <c r="BP47" s="370"/>
      <c r="BQ47" s="370"/>
      <c r="BR47" s="370"/>
      <c r="BS47" s="370"/>
      <c r="BT47" s="370"/>
      <c r="BU47" s="370"/>
      <c r="BV47" s="370"/>
    </row>
    <row r="48" spans="1:75"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59" customWidth="1"/>
    <col min="2" max="2" width="35.8554687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customHeight="1" x14ac:dyDescent="0.2">
      <c r="A1" s="758" t="s">
        <v>792</v>
      </c>
      <c r="B1" s="782" t="s">
        <v>1342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c r="AX1" s="782"/>
      <c r="AY1" s="782"/>
      <c r="AZ1" s="782"/>
      <c r="BA1" s="782"/>
      <c r="BB1" s="782"/>
      <c r="BC1" s="782"/>
      <c r="BD1" s="782"/>
      <c r="BE1" s="782"/>
      <c r="BF1" s="782"/>
      <c r="BG1" s="782"/>
      <c r="BH1" s="782"/>
      <c r="BI1" s="782"/>
      <c r="BJ1" s="782"/>
      <c r="BK1" s="782"/>
      <c r="BL1" s="782"/>
      <c r="BM1" s="782"/>
      <c r="BN1" s="782"/>
      <c r="BO1" s="782"/>
      <c r="BP1" s="782"/>
      <c r="BQ1" s="782"/>
      <c r="BR1" s="782"/>
      <c r="BS1" s="782"/>
      <c r="BT1" s="782"/>
      <c r="BU1" s="782"/>
      <c r="BV1" s="782"/>
    </row>
    <row r="2" spans="1:74" ht="12.75" customHeight="1" x14ac:dyDescent="0.2">
      <c r="A2" s="759"/>
      <c r="B2" s="486" t="str">
        <f>"U.S. Energy Information Administration  |  Short-Term Energy Outlook  - "&amp;Dates!D1</f>
        <v>U.S. Energy Information Administration  |  Short-Term Energy Outlook  - March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2.75" x14ac:dyDescent="0.2">
      <c r="B3" s="432"/>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x14ac:dyDescent="0.2">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Y5" s="152"/>
      <c r="BG5" s="572"/>
      <c r="BH5" s="572"/>
      <c r="BI5" s="572"/>
    </row>
    <row r="6" spans="1:74" ht="11.1" customHeight="1" x14ac:dyDescent="0.2">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24.797142371</v>
      </c>
      <c r="P6" s="244">
        <v>24.610911371</v>
      </c>
      <c r="Q6" s="244">
        <v>24.276676371000001</v>
      </c>
      <c r="R6" s="244">
        <v>24.813470371000001</v>
      </c>
      <c r="S6" s="244">
        <v>24.702470371</v>
      </c>
      <c r="T6" s="244">
        <v>25.287735371</v>
      </c>
      <c r="U6" s="244">
        <v>25.409248371</v>
      </c>
      <c r="V6" s="244">
        <v>26.005489370999999</v>
      </c>
      <c r="W6" s="244">
        <v>24.823482371000001</v>
      </c>
      <c r="X6" s="244">
        <v>25.239505371</v>
      </c>
      <c r="Y6" s="244">
        <v>25.204484370999999</v>
      </c>
      <c r="Z6" s="244">
        <v>25.016778371000001</v>
      </c>
      <c r="AA6" s="244">
        <v>24.171271000000001</v>
      </c>
      <c r="AB6" s="244">
        <v>24.608239000000001</v>
      </c>
      <c r="AC6" s="244">
        <v>22.592877999999999</v>
      </c>
      <c r="AD6" s="244">
        <v>17.675602999999999</v>
      </c>
      <c r="AE6" s="244">
        <v>19.398257999999998</v>
      </c>
      <c r="AF6" s="244">
        <v>21.250423999999999</v>
      </c>
      <c r="AG6" s="244">
        <v>22.087509000000001</v>
      </c>
      <c r="AH6" s="244">
        <v>22.363371000000001</v>
      </c>
      <c r="AI6" s="244">
        <v>22.170169999999999</v>
      </c>
      <c r="AJ6" s="244">
        <v>22.248930999999999</v>
      </c>
      <c r="AK6" s="244">
        <v>22.526371000000001</v>
      </c>
      <c r="AL6" s="244">
        <v>22.558091999999998</v>
      </c>
      <c r="AM6" s="244">
        <v>22.144316</v>
      </c>
      <c r="AN6" s="244">
        <v>21.218402999999999</v>
      </c>
      <c r="AO6" s="244">
        <v>23.132845</v>
      </c>
      <c r="AP6" s="244">
        <v>23.137142999999998</v>
      </c>
      <c r="AQ6" s="244">
        <v>23.802662999999999</v>
      </c>
      <c r="AR6" s="244">
        <v>24.590944</v>
      </c>
      <c r="AS6" s="244">
        <v>23.898546</v>
      </c>
      <c r="AT6" s="244">
        <v>24.530322000000002</v>
      </c>
      <c r="AU6" s="244">
        <v>24.243950999999999</v>
      </c>
      <c r="AV6" s="244">
        <v>23.805467</v>
      </c>
      <c r="AW6" s="244">
        <v>24.710820999999999</v>
      </c>
      <c r="AX6" s="244">
        <v>24.960453866000002</v>
      </c>
      <c r="AY6" s="244">
        <v>24.531108644</v>
      </c>
      <c r="AZ6" s="244">
        <v>24.347878742999999</v>
      </c>
      <c r="BA6" s="368">
        <v>24.047622487999998</v>
      </c>
      <c r="BB6" s="368">
        <v>24.187013483000001</v>
      </c>
      <c r="BC6" s="368">
        <v>24.524872549000001</v>
      </c>
      <c r="BD6" s="368">
        <v>24.853472002</v>
      </c>
      <c r="BE6" s="368">
        <v>24.89651778</v>
      </c>
      <c r="BF6" s="368">
        <v>25.086716107000001</v>
      </c>
      <c r="BG6" s="368">
        <v>24.477550903000001</v>
      </c>
      <c r="BH6" s="368">
        <v>24.745117553</v>
      </c>
      <c r="BI6" s="368">
        <v>24.962176929999998</v>
      </c>
      <c r="BJ6" s="368">
        <v>24.968273902</v>
      </c>
      <c r="BK6" s="368">
        <v>24.287252888000001</v>
      </c>
      <c r="BL6" s="368">
        <v>24.357577286000001</v>
      </c>
      <c r="BM6" s="368">
        <v>24.401634976</v>
      </c>
      <c r="BN6" s="368">
        <v>24.531038904999999</v>
      </c>
      <c r="BO6" s="368">
        <v>24.812906991999998</v>
      </c>
      <c r="BP6" s="368">
        <v>25.1227117</v>
      </c>
      <c r="BQ6" s="368">
        <v>25.115944175999999</v>
      </c>
      <c r="BR6" s="368">
        <v>25.355983569999999</v>
      </c>
      <c r="BS6" s="368">
        <v>24.799893332</v>
      </c>
      <c r="BT6" s="368">
        <v>25.073270608000001</v>
      </c>
      <c r="BU6" s="368">
        <v>25.180024364000001</v>
      </c>
      <c r="BV6" s="368">
        <v>25.239472810999999</v>
      </c>
    </row>
    <row r="7" spans="1:74" ht="11.1" customHeight="1" x14ac:dyDescent="0.2">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2.2885810000000002</v>
      </c>
      <c r="P7" s="244">
        <v>2.3602910000000001</v>
      </c>
      <c r="Q7" s="244">
        <v>2.2280380000000002</v>
      </c>
      <c r="R7" s="244">
        <v>2.323213</v>
      </c>
      <c r="S7" s="244">
        <v>2.3477869999999998</v>
      </c>
      <c r="T7" s="244">
        <v>2.5477789999999998</v>
      </c>
      <c r="U7" s="244">
        <v>2.599113</v>
      </c>
      <c r="V7" s="244">
        <v>2.832519</v>
      </c>
      <c r="W7" s="244">
        <v>2.6829399999999999</v>
      </c>
      <c r="X7" s="244">
        <v>2.629381</v>
      </c>
      <c r="Y7" s="244">
        <v>2.5929359999999999</v>
      </c>
      <c r="Z7" s="244">
        <v>2.647707</v>
      </c>
      <c r="AA7" s="244">
        <v>2.386679</v>
      </c>
      <c r="AB7" s="244">
        <v>2.5965690000000001</v>
      </c>
      <c r="AC7" s="244">
        <v>2.2815409999999998</v>
      </c>
      <c r="AD7" s="244">
        <v>1.7511490000000001</v>
      </c>
      <c r="AE7" s="244">
        <v>1.9701059999999999</v>
      </c>
      <c r="AF7" s="244">
        <v>2.174706</v>
      </c>
      <c r="AG7" s="244">
        <v>2.1930139999999998</v>
      </c>
      <c r="AH7" s="244">
        <v>2.3182659999999999</v>
      </c>
      <c r="AI7" s="244">
        <v>2.2367539999999999</v>
      </c>
      <c r="AJ7" s="244">
        <v>2.060441</v>
      </c>
      <c r="AK7" s="244">
        <v>2.258953</v>
      </c>
      <c r="AL7" s="244">
        <v>2.09273</v>
      </c>
      <c r="AM7" s="244">
        <v>2.0014750000000001</v>
      </c>
      <c r="AN7" s="244">
        <v>2.182188</v>
      </c>
      <c r="AO7" s="244">
        <v>2.1940979999999999</v>
      </c>
      <c r="AP7" s="244">
        <v>2.0568960000000001</v>
      </c>
      <c r="AQ7" s="244">
        <v>2.0485540000000002</v>
      </c>
      <c r="AR7" s="244">
        <v>2.3879649999999999</v>
      </c>
      <c r="AS7" s="244">
        <v>2.3601269999999999</v>
      </c>
      <c r="AT7" s="244">
        <v>2.4269229999999999</v>
      </c>
      <c r="AU7" s="244">
        <v>2.4463149999999998</v>
      </c>
      <c r="AV7" s="244">
        <v>2.346514</v>
      </c>
      <c r="AW7" s="244">
        <v>2.3650479999999998</v>
      </c>
      <c r="AX7" s="244">
        <v>2.3953887210000002</v>
      </c>
      <c r="AY7" s="244">
        <v>2.3098536680000001</v>
      </c>
      <c r="AZ7" s="244">
        <v>2.3390779410000002</v>
      </c>
      <c r="BA7" s="368">
        <v>2.2564453339999999</v>
      </c>
      <c r="BB7" s="368">
        <v>2.2270138419999999</v>
      </c>
      <c r="BC7" s="368">
        <v>2.2943045230000001</v>
      </c>
      <c r="BD7" s="368">
        <v>2.3511840300000002</v>
      </c>
      <c r="BE7" s="368">
        <v>2.3888963310000002</v>
      </c>
      <c r="BF7" s="368">
        <v>2.4470921849999998</v>
      </c>
      <c r="BG7" s="368">
        <v>2.3974778840000002</v>
      </c>
      <c r="BH7" s="368">
        <v>2.372176515</v>
      </c>
      <c r="BI7" s="368">
        <v>2.396306429</v>
      </c>
      <c r="BJ7" s="368">
        <v>2.3987338390000001</v>
      </c>
      <c r="BK7" s="368">
        <v>2.3847339930000002</v>
      </c>
      <c r="BL7" s="368">
        <v>2.430643688</v>
      </c>
      <c r="BM7" s="368">
        <v>2.324340576</v>
      </c>
      <c r="BN7" s="368">
        <v>2.2670094089999999</v>
      </c>
      <c r="BO7" s="368">
        <v>2.3260675759999998</v>
      </c>
      <c r="BP7" s="368">
        <v>2.3853939830000002</v>
      </c>
      <c r="BQ7" s="368">
        <v>2.405931238</v>
      </c>
      <c r="BR7" s="368">
        <v>2.4624966650000002</v>
      </c>
      <c r="BS7" s="368">
        <v>2.4146432820000001</v>
      </c>
      <c r="BT7" s="368">
        <v>2.3888136360000001</v>
      </c>
      <c r="BU7" s="368">
        <v>2.410430888</v>
      </c>
      <c r="BV7" s="368">
        <v>2.4157256669999998</v>
      </c>
    </row>
    <row r="8" spans="1:74" ht="11.1" customHeight="1" x14ac:dyDescent="0.2">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1.791571145</v>
      </c>
      <c r="AY8" s="244">
        <v>1.5907209499999999</v>
      </c>
      <c r="AZ8" s="244">
        <v>1.6430142990000001</v>
      </c>
      <c r="BA8" s="368">
        <v>1.6353831560000001</v>
      </c>
      <c r="BB8" s="368">
        <v>1.628875643</v>
      </c>
      <c r="BC8" s="368">
        <v>1.6374940280000001</v>
      </c>
      <c r="BD8" s="368">
        <v>1.662963974</v>
      </c>
      <c r="BE8" s="368">
        <v>1.6528374509999999</v>
      </c>
      <c r="BF8" s="368">
        <v>1.635149924</v>
      </c>
      <c r="BG8" s="368">
        <v>1.6027090209999999</v>
      </c>
      <c r="BH8" s="368">
        <v>1.61878704</v>
      </c>
      <c r="BI8" s="368">
        <v>1.597916503</v>
      </c>
      <c r="BJ8" s="368">
        <v>1.6979360649999999</v>
      </c>
      <c r="BK8" s="368">
        <v>1.570645896</v>
      </c>
      <c r="BL8" s="368">
        <v>1.621740599</v>
      </c>
      <c r="BM8" s="368">
        <v>1.612791401</v>
      </c>
      <c r="BN8" s="368">
        <v>1.6091564970000001</v>
      </c>
      <c r="BO8" s="368">
        <v>1.6190264169999999</v>
      </c>
      <c r="BP8" s="368">
        <v>1.6447447180000001</v>
      </c>
      <c r="BQ8" s="368">
        <v>1.640989939</v>
      </c>
      <c r="BR8" s="368">
        <v>1.627013906</v>
      </c>
      <c r="BS8" s="368">
        <v>1.5990770510000001</v>
      </c>
      <c r="BT8" s="368">
        <v>1.6162939730000001</v>
      </c>
      <c r="BU8" s="368">
        <v>1.600200477</v>
      </c>
      <c r="BV8" s="368">
        <v>1.6944241449999999</v>
      </c>
    </row>
    <row r="9" spans="1:74" ht="11.1" customHeight="1" x14ac:dyDescent="0.2">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19.933388999999998</v>
      </c>
      <c r="AB9" s="244">
        <v>20.132254</v>
      </c>
      <c r="AC9" s="244">
        <v>18.462842999999999</v>
      </c>
      <c r="AD9" s="244">
        <v>14.548507000000001</v>
      </c>
      <c r="AE9" s="244">
        <v>16.078187</v>
      </c>
      <c r="AF9" s="244">
        <v>17.578064000000001</v>
      </c>
      <c r="AG9" s="244">
        <v>18.381074000000002</v>
      </c>
      <c r="AH9" s="244">
        <v>18.557877999999999</v>
      </c>
      <c r="AI9" s="244">
        <v>18.414832000000001</v>
      </c>
      <c r="AJ9" s="244">
        <v>18.613651999999998</v>
      </c>
      <c r="AK9" s="244">
        <v>18.742522999999998</v>
      </c>
      <c r="AL9" s="244">
        <v>18.801691999999999</v>
      </c>
      <c r="AM9" s="244">
        <v>18.595400999999999</v>
      </c>
      <c r="AN9" s="244">
        <v>17.444201</v>
      </c>
      <c r="AO9" s="244">
        <v>19.203831999999998</v>
      </c>
      <c r="AP9" s="244">
        <v>19.459365999999999</v>
      </c>
      <c r="AQ9" s="244">
        <v>20.093637999999999</v>
      </c>
      <c r="AR9" s="244">
        <v>20.537154000000001</v>
      </c>
      <c r="AS9" s="244">
        <v>19.894012</v>
      </c>
      <c r="AT9" s="244">
        <v>20.510584000000001</v>
      </c>
      <c r="AU9" s="244">
        <v>20.223537</v>
      </c>
      <c r="AV9" s="244">
        <v>19.891591999999999</v>
      </c>
      <c r="AW9" s="244">
        <v>20.594621</v>
      </c>
      <c r="AX9" s="244">
        <v>20.764406999999999</v>
      </c>
      <c r="AY9" s="244">
        <v>20.622310028000001</v>
      </c>
      <c r="AZ9" s="244">
        <v>20.357562505000001</v>
      </c>
      <c r="BA9" s="368">
        <v>20.147570000000002</v>
      </c>
      <c r="BB9" s="368">
        <v>20.322900000000001</v>
      </c>
      <c r="BC9" s="368">
        <v>20.584849999999999</v>
      </c>
      <c r="BD9" s="368">
        <v>20.831099999999999</v>
      </c>
      <c r="BE9" s="368">
        <v>20.84656</v>
      </c>
      <c r="BF9" s="368">
        <v>20.99625</v>
      </c>
      <c r="BG9" s="368">
        <v>20.469139999999999</v>
      </c>
      <c r="BH9" s="368">
        <v>20.745930000000001</v>
      </c>
      <c r="BI9" s="368">
        <v>20.95973</v>
      </c>
      <c r="BJ9" s="368">
        <v>20.863379999999999</v>
      </c>
      <c r="BK9" s="368">
        <v>20.322559999999999</v>
      </c>
      <c r="BL9" s="368">
        <v>20.29588</v>
      </c>
      <c r="BM9" s="368">
        <v>20.455190000000002</v>
      </c>
      <c r="BN9" s="368">
        <v>20.64556</v>
      </c>
      <c r="BO9" s="368">
        <v>20.858499999999999</v>
      </c>
      <c r="BP9" s="368">
        <v>21.083259999999999</v>
      </c>
      <c r="BQ9" s="368">
        <v>21.059709999999999</v>
      </c>
      <c r="BR9" s="368">
        <v>21.257159999999999</v>
      </c>
      <c r="BS9" s="368">
        <v>20.776859999999999</v>
      </c>
      <c r="BT9" s="368">
        <v>21.05885</v>
      </c>
      <c r="BU9" s="368">
        <v>21.160080000000001</v>
      </c>
      <c r="BV9" s="368">
        <v>21.120010000000001</v>
      </c>
    </row>
    <row r="10" spans="1:74" ht="11.1" customHeight="1" x14ac:dyDescent="0.2">
      <c r="AY10" s="152"/>
      <c r="AZ10" s="152"/>
      <c r="BD10" s="445"/>
      <c r="BE10" s="445"/>
      <c r="BF10" s="445"/>
      <c r="BJ10" s="152"/>
    </row>
    <row r="11" spans="1:74" ht="11.1" customHeight="1" x14ac:dyDescent="0.2">
      <c r="A11" s="159" t="s">
        <v>594</v>
      </c>
      <c r="B11" s="169" t="s">
        <v>378</v>
      </c>
      <c r="C11" s="244">
        <v>6.6684085242000002</v>
      </c>
      <c r="D11" s="244">
        <v>6.9639073937999996</v>
      </c>
      <c r="E11" s="244">
        <v>6.9926565017</v>
      </c>
      <c r="F11" s="244">
        <v>7.0531729119</v>
      </c>
      <c r="G11" s="244">
        <v>6.9188601525999998</v>
      </c>
      <c r="H11" s="244">
        <v>7.1047229694</v>
      </c>
      <c r="I11" s="244">
        <v>7.0948517768999997</v>
      </c>
      <c r="J11" s="244">
        <v>7.1329700868000003</v>
      </c>
      <c r="K11" s="244">
        <v>7.1539086020999996</v>
      </c>
      <c r="L11" s="244">
        <v>7.0879679314999997</v>
      </c>
      <c r="M11" s="244">
        <v>6.9818808488000004</v>
      </c>
      <c r="N11" s="244">
        <v>7.0817171858999997</v>
      </c>
      <c r="O11" s="244">
        <v>6.5766383278999996</v>
      </c>
      <c r="P11" s="244">
        <v>6.8843868242999999</v>
      </c>
      <c r="Q11" s="244">
        <v>6.9124873790999999</v>
      </c>
      <c r="R11" s="244">
        <v>6.9940654930999999</v>
      </c>
      <c r="S11" s="244">
        <v>6.8533300780999999</v>
      </c>
      <c r="T11" s="244">
        <v>7.0252196339999999</v>
      </c>
      <c r="U11" s="244">
        <v>7.0579552144999997</v>
      </c>
      <c r="V11" s="244">
        <v>7.0733784281999998</v>
      </c>
      <c r="W11" s="244">
        <v>7.0795875599000002</v>
      </c>
      <c r="X11" s="244">
        <v>7.0511699508000003</v>
      </c>
      <c r="Y11" s="244">
        <v>6.9866099701</v>
      </c>
      <c r="Z11" s="244">
        <v>7.0522414077000004</v>
      </c>
      <c r="AA11" s="244">
        <v>5.4148986539999999</v>
      </c>
      <c r="AB11" s="244">
        <v>5.6602405859999996</v>
      </c>
      <c r="AC11" s="244">
        <v>5.741439067</v>
      </c>
      <c r="AD11" s="244">
        <v>5.5931337502999998</v>
      </c>
      <c r="AE11" s="244">
        <v>5.5295510222999997</v>
      </c>
      <c r="AF11" s="244">
        <v>5.7110126512999999</v>
      </c>
      <c r="AG11" s="244">
        <v>5.6972758703000004</v>
      </c>
      <c r="AH11" s="244">
        <v>5.7251858769000004</v>
      </c>
      <c r="AI11" s="244">
        <v>5.7874111893000002</v>
      </c>
      <c r="AJ11" s="244">
        <v>5.8909958065000003</v>
      </c>
      <c r="AK11" s="244">
        <v>5.7546361506999997</v>
      </c>
      <c r="AL11" s="244">
        <v>5.7962543813999998</v>
      </c>
      <c r="AM11" s="244">
        <v>5.7379813193000002</v>
      </c>
      <c r="AN11" s="244">
        <v>6.0679817526999997</v>
      </c>
      <c r="AO11" s="244">
        <v>6.1756379655</v>
      </c>
      <c r="AP11" s="244">
        <v>6.1210370283</v>
      </c>
      <c r="AQ11" s="244">
        <v>6.0845286008999997</v>
      </c>
      <c r="AR11" s="244">
        <v>6.2067406580000002</v>
      </c>
      <c r="AS11" s="244">
        <v>6.2939260442</v>
      </c>
      <c r="AT11" s="244">
        <v>6.3779007434999997</v>
      </c>
      <c r="AU11" s="244">
        <v>6.3989171796999997</v>
      </c>
      <c r="AV11" s="244">
        <v>6.5107606462999996</v>
      </c>
      <c r="AW11" s="244">
        <v>6.4289634483000002</v>
      </c>
      <c r="AX11" s="244">
        <v>6.4938664289999997</v>
      </c>
      <c r="AY11" s="244">
        <v>6.0543560300000001</v>
      </c>
      <c r="AZ11" s="244">
        <v>6.3362631499999997</v>
      </c>
      <c r="BA11" s="368">
        <v>6.4059838830000002</v>
      </c>
      <c r="BB11" s="368">
        <v>6.3218487999999997</v>
      </c>
      <c r="BC11" s="368">
        <v>6.2809542919999997</v>
      </c>
      <c r="BD11" s="368">
        <v>6.4371401180000003</v>
      </c>
      <c r="BE11" s="368">
        <v>6.4252089349999997</v>
      </c>
      <c r="BF11" s="368">
        <v>6.4633815050000001</v>
      </c>
      <c r="BG11" s="368">
        <v>6.4870091600000004</v>
      </c>
      <c r="BH11" s="368">
        <v>6.5147092229999997</v>
      </c>
      <c r="BI11" s="368">
        <v>6.3991221319999996</v>
      </c>
      <c r="BJ11" s="368">
        <v>6.4889308369999998</v>
      </c>
      <c r="BK11" s="368">
        <v>6.1471771970000004</v>
      </c>
      <c r="BL11" s="368">
        <v>6.4119726080000001</v>
      </c>
      <c r="BM11" s="368">
        <v>6.4587250689999998</v>
      </c>
      <c r="BN11" s="368">
        <v>6.4711302770000003</v>
      </c>
      <c r="BO11" s="368">
        <v>6.387766611</v>
      </c>
      <c r="BP11" s="368">
        <v>6.5541217209999996</v>
      </c>
      <c r="BQ11" s="368">
        <v>6.5522468490000003</v>
      </c>
      <c r="BR11" s="368">
        <v>6.5755142690000001</v>
      </c>
      <c r="BS11" s="368">
        <v>6.6022892750000004</v>
      </c>
      <c r="BT11" s="368">
        <v>6.5478976250000001</v>
      </c>
      <c r="BU11" s="368">
        <v>6.4387669799999996</v>
      </c>
      <c r="BV11" s="368">
        <v>6.5544238840000002</v>
      </c>
    </row>
    <row r="12" spans="1:74" ht="11.1" customHeight="1" x14ac:dyDescent="0.2">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2.5982934919999998</v>
      </c>
      <c r="AN12" s="244">
        <v>2.833145757</v>
      </c>
      <c r="AO12" s="244">
        <v>2.9134672469999998</v>
      </c>
      <c r="AP12" s="244">
        <v>2.8862557149999999</v>
      </c>
      <c r="AQ12" s="244">
        <v>2.8346694870000002</v>
      </c>
      <c r="AR12" s="244">
        <v>2.9500105749999999</v>
      </c>
      <c r="AS12" s="244">
        <v>2.9264557550000001</v>
      </c>
      <c r="AT12" s="244">
        <v>3.031584375</v>
      </c>
      <c r="AU12" s="244">
        <v>3.08141387</v>
      </c>
      <c r="AV12" s="244">
        <v>3.1682479410000002</v>
      </c>
      <c r="AW12" s="244">
        <v>3.067306222</v>
      </c>
      <c r="AX12" s="244">
        <v>3.0969127529999998</v>
      </c>
      <c r="AY12" s="244">
        <v>2.7472897220000001</v>
      </c>
      <c r="AZ12" s="244">
        <v>2.9471872650000002</v>
      </c>
      <c r="BA12" s="368">
        <v>3.0033509349999998</v>
      </c>
      <c r="BB12" s="368">
        <v>2.9103184579999999</v>
      </c>
      <c r="BC12" s="368">
        <v>2.8534802529999999</v>
      </c>
      <c r="BD12" s="368">
        <v>2.9559714540000002</v>
      </c>
      <c r="BE12" s="368">
        <v>2.9230790990000002</v>
      </c>
      <c r="BF12" s="368">
        <v>2.991384563</v>
      </c>
      <c r="BG12" s="368">
        <v>3.0426625719999998</v>
      </c>
      <c r="BH12" s="368">
        <v>3.0492678309999999</v>
      </c>
      <c r="BI12" s="368">
        <v>2.9423643269999999</v>
      </c>
      <c r="BJ12" s="368">
        <v>2.9706296480000001</v>
      </c>
      <c r="BK12" s="368">
        <v>2.772464426</v>
      </c>
      <c r="BL12" s="368">
        <v>2.9562392480000002</v>
      </c>
      <c r="BM12" s="368">
        <v>3.0035382140000002</v>
      </c>
      <c r="BN12" s="368">
        <v>2.9747231969999999</v>
      </c>
      <c r="BO12" s="368">
        <v>2.9140619339999998</v>
      </c>
      <c r="BP12" s="368">
        <v>3.007362702</v>
      </c>
      <c r="BQ12" s="368">
        <v>2.9847723039999998</v>
      </c>
      <c r="BR12" s="368">
        <v>3.042923343</v>
      </c>
      <c r="BS12" s="368">
        <v>3.0865508820000001</v>
      </c>
      <c r="BT12" s="368">
        <v>3.0864178930000001</v>
      </c>
      <c r="BU12" s="368">
        <v>2.9779799960000002</v>
      </c>
      <c r="BV12" s="368">
        <v>3.001882943</v>
      </c>
    </row>
    <row r="13" spans="1:74" ht="11.1" customHeight="1" x14ac:dyDescent="0.2">
      <c r="AY13" s="152"/>
      <c r="AZ13" s="152"/>
      <c r="BD13" s="445"/>
      <c r="BE13" s="445"/>
      <c r="BF13" s="445"/>
      <c r="BJ13" s="152"/>
    </row>
    <row r="14" spans="1:74" ht="11.1" customHeight="1" x14ac:dyDescent="0.2">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14.067374696</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11.949790475</v>
      </c>
      <c r="AN14" s="244">
        <v>12.756003886</v>
      </c>
      <c r="AO14" s="244">
        <v>13.252551253</v>
      </c>
      <c r="AP14" s="244">
        <v>13.038271806999999</v>
      </c>
      <c r="AQ14" s="244">
        <v>12.901451004</v>
      </c>
      <c r="AR14" s="244">
        <v>14.158654330999999</v>
      </c>
      <c r="AS14" s="244">
        <v>14.465633419</v>
      </c>
      <c r="AT14" s="244">
        <v>14.357107441</v>
      </c>
      <c r="AU14" s="244">
        <v>14.89787205</v>
      </c>
      <c r="AV14" s="244">
        <v>14.889406899999999</v>
      </c>
      <c r="AW14" s="244">
        <v>14.496103509999999</v>
      </c>
      <c r="AX14" s="244">
        <v>13.890971378</v>
      </c>
      <c r="AY14" s="244">
        <v>13.478896656</v>
      </c>
      <c r="AZ14" s="244">
        <v>14.393708184999999</v>
      </c>
      <c r="BA14" s="368">
        <v>14.123125929</v>
      </c>
      <c r="BB14" s="368">
        <v>14.100606041000001</v>
      </c>
      <c r="BC14" s="368">
        <v>13.776731351</v>
      </c>
      <c r="BD14" s="368">
        <v>14.278222086</v>
      </c>
      <c r="BE14" s="368">
        <v>14.374658334999999</v>
      </c>
      <c r="BF14" s="368">
        <v>14.210553556000001</v>
      </c>
      <c r="BG14" s="368">
        <v>14.596776992000001</v>
      </c>
      <c r="BH14" s="368">
        <v>14.383135683000001</v>
      </c>
      <c r="BI14" s="368">
        <v>14.047705723</v>
      </c>
      <c r="BJ14" s="368">
        <v>13.818960196000001</v>
      </c>
      <c r="BK14" s="368">
        <v>13.449933905</v>
      </c>
      <c r="BL14" s="368">
        <v>14.347914334</v>
      </c>
      <c r="BM14" s="368">
        <v>14.067501309000001</v>
      </c>
      <c r="BN14" s="368">
        <v>14.137645385000001</v>
      </c>
      <c r="BO14" s="368">
        <v>13.838930829000001</v>
      </c>
      <c r="BP14" s="368">
        <v>14.372972098</v>
      </c>
      <c r="BQ14" s="368">
        <v>14.479441742000001</v>
      </c>
      <c r="BR14" s="368">
        <v>14.35003788</v>
      </c>
      <c r="BS14" s="368">
        <v>14.731942047</v>
      </c>
      <c r="BT14" s="368">
        <v>14.608130887</v>
      </c>
      <c r="BU14" s="368">
        <v>14.174477830000001</v>
      </c>
      <c r="BV14" s="368">
        <v>14.078913389</v>
      </c>
    </row>
    <row r="15" spans="1:74" ht="11.1" customHeight="1" x14ac:dyDescent="0.2">
      <c r="AY15" s="152"/>
      <c r="AZ15" s="152"/>
      <c r="BD15" s="445"/>
      <c r="BE15" s="445"/>
      <c r="BF15" s="445"/>
      <c r="BJ15" s="152"/>
    </row>
    <row r="16" spans="1:74" ht="11.1" customHeight="1" x14ac:dyDescent="0.2">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4.5497831939999998</v>
      </c>
      <c r="AN16" s="244">
        <v>4.7719797440000002</v>
      </c>
      <c r="AO16" s="244">
        <v>4.6457440310000004</v>
      </c>
      <c r="AP16" s="244">
        <v>4.5711522169999999</v>
      </c>
      <c r="AQ16" s="244">
        <v>4.7056416939999997</v>
      </c>
      <c r="AR16" s="244">
        <v>4.9047722589999996</v>
      </c>
      <c r="AS16" s="244">
        <v>5.0482158349999997</v>
      </c>
      <c r="AT16" s="244">
        <v>5.1427498490000003</v>
      </c>
      <c r="AU16" s="244">
        <v>5.06099605</v>
      </c>
      <c r="AV16" s="244">
        <v>4.8910222750000001</v>
      </c>
      <c r="AW16" s="244">
        <v>4.8936514789999999</v>
      </c>
      <c r="AX16" s="244">
        <v>5.0327260259999997</v>
      </c>
      <c r="AY16" s="244">
        <v>4.7412939420000004</v>
      </c>
      <c r="AZ16" s="244">
        <v>4.9754483670000003</v>
      </c>
      <c r="BA16" s="368">
        <v>4.6089902340000002</v>
      </c>
      <c r="BB16" s="368">
        <v>4.522310257</v>
      </c>
      <c r="BC16" s="368">
        <v>4.6531397270000001</v>
      </c>
      <c r="BD16" s="368">
        <v>4.8523712620000001</v>
      </c>
      <c r="BE16" s="368">
        <v>5.0169665759999997</v>
      </c>
      <c r="BF16" s="368">
        <v>5.1238400510000002</v>
      </c>
      <c r="BG16" s="368">
        <v>5.0445772470000003</v>
      </c>
      <c r="BH16" s="368">
        <v>4.8692963200000001</v>
      </c>
      <c r="BI16" s="368">
        <v>4.9855203250000004</v>
      </c>
      <c r="BJ16" s="368">
        <v>5.0478407760000001</v>
      </c>
      <c r="BK16" s="368">
        <v>4.6101306900000001</v>
      </c>
      <c r="BL16" s="368">
        <v>4.8784022230000001</v>
      </c>
      <c r="BM16" s="368">
        <v>4.7598427650000001</v>
      </c>
      <c r="BN16" s="368">
        <v>4.7401681179999997</v>
      </c>
      <c r="BO16" s="368">
        <v>4.8826085609999996</v>
      </c>
      <c r="BP16" s="368">
        <v>5.1074725580000004</v>
      </c>
      <c r="BQ16" s="368">
        <v>5.1882070779999996</v>
      </c>
      <c r="BR16" s="368">
        <v>5.3192317359999999</v>
      </c>
      <c r="BS16" s="368">
        <v>5.2310472680000002</v>
      </c>
      <c r="BT16" s="368">
        <v>5.1180950960000002</v>
      </c>
      <c r="BU16" s="368">
        <v>5.1722959990000001</v>
      </c>
      <c r="BV16" s="368">
        <v>5.1774609959999998</v>
      </c>
    </row>
    <row r="17" spans="1:74" ht="11.1" customHeight="1" x14ac:dyDescent="0.2">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3.3018860600000002</v>
      </c>
      <c r="AN17" s="244">
        <v>3.537492393</v>
      </c>
      <c r="AO17" s="244">
        <v>3.4313619439999998</v>
      </c>
      <c r="AP17" s="244">
        <v>3.3563852729999999</v>
      </c>
      <c r="AQ17" s="244">
        <v>3.5031888269999998</v>
      </c>
      <c r="AR17" s="244">
        <v>3.7077494259999999</v>
      </c>
      <c r="AS17" s="244">
        <v>3.7628411590000002</v>
      </c>
      <c r="AT17" s="244">
        <v>3.8835676110000001</v>
      </c>
      <c r="AU17" s="244">
        <v>3.7880446750000001</v>
      </c>
      <c r="AV17" s="244">
        <v>3.6122157929999998</v>
      </c>
      <c r="AW17" s="244">
        <v>3.6156466300000001</v>
      </c>
      <c r="AX17" s="244">
        <v>3.7456710649999998</v>
      </c>
      <c r="AY17" s="244">
        <v>3.4346310280000001</v>
      </c>
      <c r="AZ17" s="244">
        <v>3.6842194770000001</v>
      </c>
      <c r="BA17" s="368">
        <v>3.3776772980000001</v>
      </c>
      <c r="BB17" s="368">
        <v>3.2919850749999999</v>
      </c>
      <c r="BC17" s="368">
        <v>3.432858671</v>
      </c>
      <c r="BD17" s="368">
        <v>3.6362809970000001</v>
      </c>
      <c r="BE17" s="368">
        <v>3.7047479490000002</v>
      </c>
      <c r="BF17" s="368">
        <v>3.8292835510000001</v>
      </c>
      <c r="BG17" s="368">
        <v>3.7347465889999998</v>
      </c>
      <c r="BH17" s="368">
        <v>3.5478182930000002</v>
      </c>
      <c r="BI17" s="368">
        <v>3.6598217819999999</v>
      </c>
      <c r="BJ17" s="368">
        <v>3.7075762970000001</v>
      </c>
      <c r="BK17" s="368">
        <v>3.3760731380000002</v>
      </c>
      <c r="BL17" s="368">
        <v>3.6224824880000002</v>
      </c>
      <c r="BM17" s="368">
        <v>3.510126933</v>
      </c>
      <c r="BN17" s="368">
        <v>3.4274023300000001</v>
      </c>
      <c r="BO17" s="368">
        <v>3.5710227429999999</v>
      </c>
      <c r="BP17" s="368">
        <v>3.7800234019999999</v>
      </c>
      <c r="BQ17" s="368">
        <v>3.8457850050000002</v>
      </c>
      <c r="BR17" s="368">
        <v>3.9710377380000002</v>
      </c>
      <c r="BS17" s="368">
        <v>3.8753319820000001</v>
      </c>
      <c r="BT17" s="368">
        <v>3.6842027580000001</v>
      </c>
      <c r="BU17" s="368">
        <v>3.75511631</v>
      </c>
      <c r="BV17" s="368">
        <v>3.802929416</v>
      </c>
    </row>
    <row r="18" spans="1:74" ht="11.1" customHeight="1" x14ac:dyDescent="0.2">
      <c r="AY18" s="152"/>
      <c r="AZ18" s="152"/>
      <c r="BD18" s="445"/>
      <c r="BE18" s="445"/>
      <c r="BF18" s="445"/>
      <c r="BJ18" s="152"/>
    </row>
    <row r="19" spans="1:74" ht="11.1" customHeight="1" x14ac:dyDescent="0.2">
      <c r="A19" s="159" t="s">
        <v>599</v>
      </c>
      <c r="B19" s="169" t="s">
        <v>380</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8.2776644734999998</v>
      </c>
      <c r="AB19" s="244">
        <v>8.2565460388999998</v>
      </c>
      <c r="AC19" s="244">
        <v>7.9246883012999998</v>
      </c>
      <c r="AD19" s="244">
        <v>7.4837656176999996</v>
      </c>
      <c r="AE19" s="244">
        <v>8.2119266104000008</v>
      </c>
      <c r="AF19" s="244">
        <v>8.7955162766000008</v>
      </c>
      <c r="AG19" s="244">
        <v>8.7248858616000007</v>
      </c>
      <c r="AH19" s="244">
        <v>8.8132797017000009</v>
      </c>
      <c r="AI19" s="244">
        <v>8.6583772743999994</v>
      </c>
      <c r="AJ19" s="244">
        <v>8.3508940485000007</v>
      </c>
      <c r="AK19" s="244">
        <v>8.3467148372000004</v>
      </c>
      <c r="AL19" s="244">
        <v>8.5097863699000005</v>
      </c>
      <c r="AM19" s="244">
        <v>8.2617431493000009</v>
      </c>
      <c r="AN19" s="244">
        <v>8.1336191732999996</v>
      </c>
      <c r="AO19" s="244">
        <v>7.9782786178</v>
      </c>
      <c r="AP19" s="244">
        <v>8.0406665562999997</v>
      </c>
      <c r="AQ19" s="244">
        <v>8.5261195186999998</v>
      </c>
      <c r="AR19" s="244">
        <v>9.0641638173000008</v>
      </c>
      <c r="AS19" s="244">
        <v>9.0790858850999996</v>
      </c>
      <c r="AT19" s="244">
        <v>9.1267759707000007</v>
      </c>
      <c r="AU19" s="244">
        <v>9.0326008076999997</v>
      </c>
      <c r="AV19" s="244">
        <v>8.8277564339999994</v>
      </c>
      <c r="AW19" s="244">
        <v>8.7528688317000007</v>
      </c>
      <c r="AX19" s="244">
        <v>8.8827922400000006</v>
      </c>
      <c r="AY19" s="244">
        <v>9.1185614249999993</v>
      </c>
      <c r="AZ19" s="244">
        <v>8.9500294230000002</v>
      </c>
      <c r="BA19" s="368">
        <v>8.5334092380000008</v>
      </c>
      <c r="BB19" s="368">
        <v>8.4136605899999992</v>
      </c>
      <c r="BC19" s="368">
        <v>8.9003555349999992</v>
      </c>
      <c r="BD19" s="368">
        <v>9.308513413</v>
      </c>
      <c r="BE19" s="368">
        <v>9.3400669080000007</v>
      </c>
      <c r="BF19" s="368">
        <v>9.3992522709999999</v>
      </c>
      <c r="BG19" s="368">
        <v>9.2799101789999998</v>
      </c>
      <c r="BH19" s="368">
        <v>8.9683241579999997</v>
      </c>
      <c r="BI19" s="368">
        <v>8.5683658119999997</v>
      </c>
      <c r="BJ19" s="368">
        <v>8.7195553510000003</v>
      </c>
      <c r="BK19" s="368">
        <v>9.2913344959999993</v>
      </c>
      <c r="BL19" s="368">
        <v>9.151664105</v>
      </c>
      <c r="BM19" s="368">
        <v>8.7047203900000003</v>
      </c>
      <c r="BN19" s="368">
        <v>8.5570236239999993</v>
      </c>
      <c r="BO19" s="368">
        <v>9.1075162289999998</v>
      </c>
      <c r="BP19" s="368">
        <v>9.640171059</v>
      </c>
      <c r="BQ19" s="368">
        <v>9.6303086610000008</v>
      </c>
      <c r="BR19" s="368">
        <v>9.6966403000000003</v>
      </c>
      <c r="BS19" s="368">
        <v>9.4952236699999997</v>
      </c>
      <c r="BT19" s="368">
        <v>9.0959519120000003</v>
      </c>
      <c r="BU19" s="368">
        <v>8.838494936</v>
      </c>
      <c r="BV19" s="368">
        <v>9.1227261530000003</v>
      </c>
    </row>
    <row r="20" spans="1:74" ht="11.1" customHeight="1" x14ac:dyDescent="0.2">
      <c r="AY20" s="152"/>
      <c r="AZ20" s="152"/>
      <c r="BD20" s="445"/>
      <c r="BE20" s="445"/>
      <c r="BF20" s="445"/>
      <c r="BJ20" s="152"/>
    </row>
    <row r="21" spans="1:74" ht="11.1" customHeight="1" x14ac:dyDescent="0.2">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35.137842276999997</v>
      </c>
      <c r="AB21" s="244">
        <v>35.964693766000003</v>
      </c>
      <c r="AC21" s="244">
        <v>34.314478291</v>
      </c>
      <c r="AD21" s="244">
        <v>32.156797517999998</v>
      </c>
      <c r="AE21" s="244">
        <v>33.339161228999998</v>
      </c>
      <c r="AF21" s="244">
        <v>33.530561200999998</v>
      </c>
      <c r="AG21" s="244">
        <v>33.188752346000001</v>
      </c>
      <c r="AH21" s="244">
        <v>32.494878299</v>
      </c>
      <c r="AI21" s="244">
        <v>33.776176382999999</v>
      </c>
      <c r="AJ21" s="244">
        <v>33.425175760000002</v>
      </c>
      <c r="AK21" s="244">
        <v>35.438540224999997</v>
      </c>
      <c r="AL21" s="244">
        <v>35.987853516000001</v>
      </c>
      <c r="AM21" s="244">
        <v>35.828034121999998</v>
      </c>
      <c r="AN21" s="244">
        <v>37.013216219999997</v>
      </c>
      <c r="AO21" s="244">
        <v>36.537074015999998</v>
      </c>
      <c r="AP21" s="244">
        <v>36.173096391999998</v>
      </c>
      <c r="AQ21" s="244">
        <v>35.115406671000002</v>
      </c>
      <c r="AR21" s="244">
        <v>35.367906329</v>
      </c>
      <c r="AS21" s="244">
        <v>35.097086400000002</v>
      </c>
      <c r="AT21" s="244">
        <v>34.220718789000003</v>
      </c>
      <c r="AU21" s="244">
        <v>35.676153296000003</v>
      </c>
      <c r="AV21" s="244">
        <v>35.386758094000001</v>
      </c>
      <c r="AW21" s="244">
        <v>36.765918714000001</v>
      </c>
      <c r="AX21" s="244">
        <v>37.952048974999997</v>
      </c>
      <c r="AY21" s="244">
        <v>36.996725865000002</v>
      </c>
      <c r="AZ21" s="244">
        <v>37.887231771000003</v>
      </c>
      <c r="BA21" s="368">
        <v>37.259500039999999</v>
      </c>
      <c r="BB21" s="368">
        <v>37.206099803999997</v>
      </c>
      <c r="BC21" s="368">
        <v>36.965364577999999</v>
      </c>
      <c r="BD21" s="368">
        <v>36.690520880999998</v>
      </c>
      <c r="BE21" s="368">
        <v>36.454947288</v>
      </c>
      <c r="BF21" s="368">
        <v>36.071497616000002</v>
      </c>
      <c r="BG21" s="368">
        <v>36.855096281000002</v>
      </c>
      <c r="BH21" s="368">
        <v>36.253779872000003</v>
      </c>
      <c r="BI21" s="368">
        <v>37.8954016</v>
      </c>
      <c r="BJ21" s="368">
        <v>38.958660168999998</v>
      </c>
      <c r="BK21" s="368">
        <v>38.715465977999997</v>
      </c>
      <c r="BL21" s="368">
        <v>39.85849983</v>
      </c>
      <c r="BM21" s="368">
        <v>39.258045371000001</v>
      </c>
      <c r="BN21" s="368">
        <v>38.762898632000002</v>
      </c>
      <c r="BO21" s="368">
        <v>38.333240627999999</v>
      </c>
      <c r="BP21" s="368">
        <v>37.895376511000002</v>
      </c>
      <c r="BQ21" s="368">
        <v>37.373707086000003</v>
      </c>
      <c r="BR21" s="368">
        <v>36.805725082000002</v>
      </c>
      <c r="BS21" s="368">
        <v>37.484007564999999</v>
      </c>
      <c r="BT21" s="368">
        <v>36.544065682999999</v>
      </c>
      <c r="BU21" s="368">
        <v>38.123637311000003</v>
      </c>
      <c r="BV21" s="368">
        <v>39.097113522000001</v>
      </c>
    </row>
    <row r="22" spans="1:74" ht="11.1" customHeight="1" x14ac:dyDescent="0.2">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15.00836848</v>
      </c>
      <c r="AN22" s="244">
        <v>15.45765113</v>
      </c>
      <c r="AO22" s="244">
        <v>15.36631684</v>
      </c>
      <c r="AP22" s="244">
        <v>15.68249769</v>
      </c>
      <c r="AQ22" s="244">
        <v>15.460295950000001</v>
      </c>
      <c r="AR22" s="244">
        <v>15.28869647</v>
      </c>
      <c r="AS22" s="244">
        <v>15.07913201</v>
      </c>
      <c r="AT22" s="244">
        <v>14.542067749999999</v>
      </c>
      <c r="AU22" s="244">
        <v>15.35926489</v>
      </c>
      <c r="AV22" s="244">
        <v>14.540767750000001</v>
      </c>
      <c r="AW22" s="244">
        <v>15.430344789999999</v>
      </c>
      <c r="AX22" s="244">
        <v>16.02197391</v>
      </c>
      <c r="AY22" s="244">
        <v>15.45670312</v>
      </c>
      <c r="AZ22" s="244">
        <v>15.6503546</v>
      </c>
      <c r="BA22" s="368">
        <v>15.549252839999999</v>
      </c>
      <c r="BB22" s="368">
        <v>16.057658230000001</v>
      </c>
      <c r="BC22" s="368">
        <v>15.846426729999999</v>
      </c>
      <c r="BD22" s="368">
        <v>15.68753366</v>
      </c>
      <c r="BE22" s="368">
        <v>15.628698890000001</v>
      </c>
      <c r="BF22" s="368">
        <v>15.164265589999999</v>
      </c>
      <c r="BG22" s="368">
        <v>16.023877779999999</v>
      </c>
      <c r="BH22" s="368">
        <v>15.09721725</v>
      </c>
      <c r="BI22" s="368">
        <v>16.077203340000001</v>
      </c>
      <c r="BJ22" s="368">
        <v>16.551265369999999</v>
      </c>
      <c r="BK22" s="368">
        <v>16.473651969999999</v>
      </c>
      <c r="BL22" s="368">
        <v>16.843009370000001</v>
      </c>
      <c r="BM22" s="368">
        <v>16.637286339999999</v>
      </c>
      <c r="BN22" s="368">
        <v>16.865450549999998</v>
      </c>
      <c r="BO22" s="368">
        <v>16.520912020000001</v>
      </c>
      <c r="BP22" s="368">
        <v>16.230447030000001</v>
      </c>
      <c r="BQ22" s="368">
        <v>16.05980637</v>
      </c>
      <c r="BR22" s="368">
        <v>15.462346610000001</v>
      </c>
      <c r="BS22" s="368">
        <v>16.196195920000001</v>
      </c>
      <c r="BT22" s="368">
        <v>15.131870729999999</v>
      </c>
      <c r="BU22" s="368">
        <v>15.99003036</v>
      </c>
      <c r="BV22" s="368">
        <v>16.339933120000001</v>
      </c>
    </row>
    <row r="23" spans="1:74" ht="11.1" customHeight="1" x14ac:dyDescent="0.2">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3.5220666666999998</v>
      </c>
      <c r="AX23" s="244">
        <v>3.816556431</v>
      </c>
      <c r="AY23" s="244">
        <v>3.7649440909999998</v>
      </c>
      <c r="AZ23" s="244">
        <v>3.9665892559999998</v>
      </c>
      <c r="BA23" s="368">
        <v>3.578844278</v>
      </c>
      <c r="BB23" s="368">
        <v>3.2397669480000002</v>
      </c>
      <c r="BC23" s="368">
        <v>2.9922278819999999</v>
      </c>
      <c r="BD23" s="368">
        <v>3.0317409870000001</v>
      </c>
      <c r="BE23" s="368">
        <v>3.1643278810000002</v>
      </c>
      <c r="BF23" s="368">
        <v>3.2627329729999999</v>
      </c>
      <c r="BG23" s="368">
        <v>3.1827387279999999</v>
      </c>
      <c r="BH23" s="368">
        <v>3.2327360500000002</v>
      </c>
      <c r="BI23" s="368">
        <v>3.4691456509999998</v>
      </c>
      <c r="BJ23" s="368">
        <v>3.9563410769999998</v>
      </c>
      <c r="BK23" s="368">
        <v>3.6303269349999998</v>
      </c>
      <c r="BL23" s="368">
        <v>3.8719880940000002</v>
      </c>
      <c r="BM23" s="368">
        <v>3.5705838769999998</v>
      </c>
      <c r="BN23" s="368">
        <v>3.2388462690000002</v>
      </c>
      <c r="BO23" s="368">
        <v>2.9813602640000001</v>
      </c>
      <c r="BP23" s="368">
        <v>3.0102978569999999</v>
      </c>
      <c r="BQ23" s="368">
        <v>3.1377002439999999</v>
      </c>
      <c r="BR23" s="368">
        <v>3.234910459</v>
      </c>
      <c r="BS23" s="368">
        <v>3.1591691549999998</v>
      </c>
      <c r="BT23" s="368">
        <v>3.1883181610000002</v>
      </c>
      <c r="BU23" s="368">
        <v>3.4233188189999999</v>
      </c>
      <c r="BV23" s="368">
        <v>3.8970974969999999</v>
      </c>
    </row>
    <row r="24" spans="1:74" ht="11.1" customHeight="1" x14ac:dyDescent="0.2">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5.0227403290000003</v>
      </c>
      <c r="AB24" s="244">
        <v>5.1598136910000001</v>
      </c>
      <c r="AC24" s="244">
        <v>4.3279267790000002</v>
      </c>
      <c r="AD24" s="244">
        <v>2.766498742</v>
      </c>
      <c r="AE24" s="244">
        <v>4.0712094109999999</v>
      </c>
      <c r="AF24" s="244">
        <v>4.4417431929999998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4.8221642930000002</v>
      </c>
      <c r="AW24" s="244">
        <v>4.8411487129999999</v>
      </c>
      <c r="AX24" s="244">
        <v>5.0107069329999998</v>
      </c>
      <c r="AY24" s="244">
        <v>4.7882888149999996</v>
      </c>
      <c r="AZ24" s="244">
        <v>5.1547551880000002</v>
      </c>
      <c r="BA24" s="368">
        <v>5.143081209</v>
      </c>
      <c r="BB24" s="368">
        <v>5.082722371</v>
      </c>
      <c r="BC24" s="368">
        <v>5.1650026609999999</v>
      </c>
      <c r="BD24" s="368">
        <v>5.084067288</v>
      </c>
      <c r="BE24" s="368">
        <v>4.8223905020000002</v>
      </c>
      <c r="BF24" s="368">
        <v>4.7094867159999998</v>
      </c>
      <c r="BG24" s="368">
        <v>4.7886701379999996</v>
      </c>
      <c r="BH24" s="368">
        <v>4.9200892639999996</v>
      </c>
      <c r="BI24" s="368">
        <v>5.1277966299999997</v>
      </c>
      <c r="BJ24" s="368">
        <v>5.1844747609999997</v>
      </c>
      <c r="BK24" s="368">
        <v>5.0622560710000002</v>
      </c>
      <c r="BL24" s="368">
        <v>5.4412846530000003</v>
      </c>
      <c r="BM24" s="368">
        <v>5.4365125919999997</v>
      </c>
      <c r="BN24" s="368">
        <v>5.3543059230000001</v>
      </c>
      <c r="BO24" s="368">
        <v>5.4359035420000001</v>
      </c>
      <c r="BP24" s="368">
        <v>5.3463825370000002</v>
      </c>
      <c r="BQ24" s="368">
        <v>5.062425878</v>
      </c>
      <c r="BR24" s="368">
        <v>4.9467812660000003</v>
      </c>
      <c r="BS24" s="368">
        <v>5.0341463129999999</v>
      </c>
      <c r="BT24" s="368">
        <v>5.1717239599999996</v>
      </c>
      <c r="BU24" s="368">
        <v>5.3953360190000001</v>
      </c>
      <c r="BV24" s="368">
        <v>5.4590452669999996</v>
      </c>
    </row>
    <row r="25" spans="1:74" ht="11.1" customHeight="1" x14ac:dyDescent="0.2">
      <c r="AY25" s="152"/>
      <c r="AZ25" s="152"/>
      <c r="BD25" s="445"/>
      <c r="BE25" s="445"/>
      <c r="BF25" s="445"/>
      <c r="BJ25" s="152"/>
    </row>
    <row r="26" spans="1:74" ht="11.1" customHeight="1" x14ac:dyDescent="0.2">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4.3622040348000004</v>
      </c>
      <c r="P26" s="244">
        <v>4.3578073440000002</v>
      </c>
      <c r="Q26" s="244">
        <v>4.3592662375</v>
      </c>
      <c r="R26" s="244">
        <v>4.3570225953000001</v>
      </c>
      <c r="S26" s="244">
        <v>4.3648764686000003</v>
      </c>
      <c r="T26" s="244">
        <v>4.3751030027000004</v>
      </c>
      <c r="U26" s="244">
        <v>4.3064309142999999</v>
      </c>
      <c r="V26" s="244">
        <v>4.3231242282000002</v>
      </c>
      <c r="W26" s="244">
        <v>4.3141506383000001</v>
      </c>
      <c r="X26" s="244">
        <v>4.3589257321000003</v>
      </c>
      <c r="Y26" s="244">
        <v>4.3829886229000001</v>
      </c>
      <c r="Z26" s="244">
        <v>4.3992511411999997</v>
      </c>
      <c r="AA26" s="244">
        <v>4.1350147108000002</v>
      </c>
      <c r="AB26" s="244">
        <v>4.2208048315999998</v>
      </c>
      <c r="AC26" s="244">
        <v>4.1965459076</v>
      </c>
      <c r="AD26" s="244">
        <v>4.2018784848999999</v>
      </c>
      <c r="AE26" s="244">
        <v>4.1472856205999999</v>
      </c>
      <c r="AF26" s="244">
        <v>4.2041134637999997</v>
      </c>
      <c r="AG26" s="244">
        <v>4.0479579154999996</v>
      </c>
      <c r="AH26" s="244">
        <v>4.0771271655000003</v>
      </c>
      <c r="AI26" s="244">
        <v>4.1387923948000003</v>
      </c>
      <c r="AJ26" s="244">
        <v>4.1605804900000001</v>
      </c>
      <c r="AK26" s="244">
        <v>4.239641486</v>
      </c>
      <c r="AL26" s="244">
        <v>4.2459579723000003</v>
      </c>
      <c r="AM26" s="244">
        <v>4.3077553990000004</v>
      </c>
      <c r="AN26" s="244">
        <v>4.3788872489999999</v>
      </c>
      <c r="AO26" s="244">
        <v>4.3766455430000004</v>
      </c>
      <c r="AP26" s="244">
        <v>4.3810101909999997</v>
      </c>
      <c r="AQ26" s="244">
        <v>4.3459881039999999</v>
      </c>
      <c r="AR26" s="244">
        <v>4.3944367939999998</v>
      </c>
      <c r="AS26" s="244">
        <v>4.2079480880000002</v>
      </c>
      <c r="AT26" s="244">
        <v>4.2771989130000003</v>
      </c>
      <c r="AU26" s="244">
        <v>4.3466570210000004</v>
      </c>
      <c r="AV26" s="244">
        <v>4.4977298269999997</v>
      </c>
      <c r="AW26" s="244">
        <v>4.5340020870000002</v>
      </c>
      <c r="AX26" s="244">
        <v>4.3595797550000004</v>
      </c>
      <c r="AY26" s="244">
        <v>4.3837413789999999</v>
      </c>
      <c r="AZ26" s="244">
        <v>4.4862249849999998</v>
      </c>
      <c r="BA26" s="368">
        <v>4.5105519989999996</v>
      </c>
      <c r="BB26" s="368">
        <v>4.5102341920000004</v>
      </c>
      <c r="BC26" s="368">
        <v>4.4746673729999999</v>
      </c>
      <c r="BD26" s="368">
        <v>4.5557939440000004</v>
      </c>
      <c r="BE26" s="368">
        <v>4.4074516299999997</v>
      </c>
      <c r="BF26" s="368">
        <v>4.4163355070000003</v>
      </c>
      <c r="BG26" s="368">
        <v>4.4859937729999997</v>
      </c>
      <c r="BH26" s="368">
        <v>4.6251603499999998</v>
      </c>
      <c r="BI26" s="368">
        <v>4.6727362030000004</v>
      </c>
      <c r="BJ26" s="368">
        <v>4.5818898749999999</v>
      </c>
      <c r="BK26" s="368">
        <v>4.5413844890000004</v>
      </c>
      <c r="BL26" s="368">
        <v>4.6459674890000002</v>
      </c>
      <c r="BM26" s="368">
        <v>4.6231939300000002</v>
      </c>
      <c r="BN26" s="368">
        <v>4.632666704</v>
      </c>
      <c r="BO26" s="368">
        <v>4.575297269</v>
      </c>
      <c r="BP26" s="368">
        <v>4.6474653750000003</v>
      </c>
      <c r="BQ26" s="368">
        <v>4.4816291420000001</v>
      </c>
      <c r="BR26" s="368">
        <v>4.5223081069999997</v>
      </c>
      <c r="BS26" s="368">
        <v>4.6009760249999996</v>
      </c>
      <c r="BT26" s="368">
        <v>4.6260167079999999</v>
      </c>
      <c r="BU26" s="368">
        <v>4.7254533390000004</v>
      </c>
      <c r="BV26" s="368">
        <v>4.7408052630000004</v>
      </c>
    </row>
    <row r="27" spans="1:74" ht="11.1" customHeight="1" x14ac:dyDescent="0.2">
      <c r="AY27" s="152"/>
      <c r="AZ27" s="152"/>
      <c r="BD27" s="445"/>
      <c r="BE27" s="445"/>
      <c r="BF27" s="445"/>
      <c r="BJ27" s="152"/>
    </row>
    <row r="28" spans="1:74" ht="11.1" customHeight="1" x14ac:dyDescent="0.2">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47.729927295000003</v>
      </c>
      <c r="P28" s="244">
        <v>48.106296942999997</v>
      </c>
      <c r="Q28" s="244">
        <v>46.649814067999998</v>
      </c>
      <c r="R28" s="244">
        <v>47.603550433999999</v>
      </c>
      <c r="S28" s="244">
        <v>46.598660858000002</v>
      </c>
      <c r="T28" s="244">
        <v>47.417969460000002</v>
      </c>
      <c r="U28" s="244">
        <v>48.555198773999997</v>
      </c>
      <c r="V28" s="244">
        <v>48.885144908000001</v>
      </c>
      <c r="W28" s="244">
        <v>47.481009544999999</v>
      </c>
      <c r="X28" s="244">
        <v>47.843914218999998</v>
      </c>
      <c r="Y28" s="244">
        <v>47.932913032000002</v>
      </c>
      <c r="Z28" s="244">
        <v>47.891697311999998</v>
      </c>
      <c r="AA28" s="244">
        <v>46.064151195000001</v>
      </c>
      <c r="AB28" s="244">
        <v>47.250380864</v>
      </c>
      <c r="AC28" s="244">
        <v>43.300915052999997</v>
      </c>
      <c r="AD28" s="244">
        <v>34.948544445000003</v>
      </c>
      <c r="AE28" s="244">
        <v>37.149930974999997</v>
      </c>
      <c r="AF28" s="244">
        <v>40.337873270000003</v>
      </c>
      <c r="AG28" s="244">
        <v>42.194220020000003</v>
      </c>
      <c r="AH28" s="244">
        <v>41.965220219000003</v>
      </c>
      <c r="AI28" s="244">
        <v>42.675283065999999</v>
      </c>
      <c r="AJ28" s="244">
        <v>42.684186789000002</v>
      </c>
      <c r="AK28" s="244">
        <v>42.735874916999997</v>
      </c>
      <c r="AL28" s="244">
        <v>43.113643078000003</v>
      </c>
      <c r="AM28" s="244">
        <v>41.391824636000003</v>
      </c>
      <c r="AN28" s="244">
        <v>41.693854489000003</v>
      </c>
      <c r="AO28" s="244">
        <v>43.758792909</v>
      </c>
      <c r="AP28" s="244">
        <v>43.039278564</v>
      </c>
      <c r="AQ28" s="244">
        <v>43.343608138999997</v>
      </c>
      <c r="AR28" s="244">
        <v>45.625075160999998</v>
      </c>
      <c r="AS28" s="244">
        <v>45.231124641999997</v>
      </c>
      <c r="AT28" s="244">
        <v>45.695479980000002</v>
      </c>
      <c r="AU28" s="244">
        <v>46.240707675000003</v>
      </c>
      <c r="AV28" s="244">
        <v>45.776562198999997</v>
      </c>
      <c r="AW28" s="244">
        <v>46.640958359000003</v>
      </c>
      <c r="AX28" s="244">
        <v>46.562069700999999</v>
      </c>
      <c r="AY28" s="244">
        <v>45.645552047000002</v>
      </c>
      <c r="AZ28" s="244">
        <v>46.721162575999998</v>
      </c>
      <c r="BA28" s="368">
        <v>45.709053511999997</v>
      </c>
      <c r="BB28" s="368">
        <v>45.197228123000002</v>
      </c>
      <c r="BC28" s="368">
        <v>45.099624372000001</v>
      </c>
      <c r="BD28" s="368">
        <v>45.943189408000002</v>
      </c>
      <c r="BE28" s="368">
        <v>46.197344502</v>
      </c>
      <c r="BF28" s="368">
        <v>46.435610513999997</v>
      </c>
      <c r="BG28" s="368">
        <v>46.024953510000003</v>
      </c>
      <c r="BH28" s="368">
        <v>46.213394469000001</v>
      </c>
      <c r="BI28" s="368">
        <v>46.506106008000003</v>
      </c>
      <c r="BJ28" s="368">
        <v>46.767209028000003</v>
      </c>
      <c r="BK28" s="368">
        <v>45.315238379</v>
      </c>
      <c r="BL28" s="368">
        <v>46.644614965000002</v>
      </c>
      <c r="BM28" s="368">
        <v>45.996193486000003</v>
      </c>
      <c r="BN28" s="368">
        <v>45.637327513999999</v>
      </c>
      <c r="BO28" s="368">
        <v>45.433936168999999</v>
      </c>
      <c r="BP28" s="368">
        <v>46.292652453000002</v>
      </c>
      <c r="BQ28" s="368">
        <v>46.505540392999997</v>
      </c>
      <c r="BR28" s="368">
        <v>46.801075222000001</v>
      </c>
      <c r="BS28" s="368">
        <v>46.456472869000002</v>
      </c>
      <c r="BT28" s="368">
        <v>46.670785782999999</v>
      </c>
      <c r="BU28" s="368">
        <v>46.756849355999996</v>
      </c>
      <c r="BV28" s="368">
        <v>47.230155799999999</v>
      </c>
    </row>
    <row r="29" spans="1:74" ht="11.1" customHeight="1" x14ac:dyDescent="0.2">
      <c r="A29" s="159" t="s">
        <v>288</v>
      </c>
      <c r="B29" s="169" t="s">
        <v>531</v>
      </c>
      <c r="C29" s="244">
        <v>50.814086727999999</v>
      </c>
      <c r="D29" s="244">
        <v>51.589303493999999</v>
      </c>
      <c r="E29" s="244">
        <v>51.885581801999997</v>
      </c>
      <c r="F29" s="244">
        <v>52.053352341</v>
      </c>
      <c r="G29" s="244">
        <v>52.679205240999998</v>
      </c>
      <c r="H29" s="244">
        <v>53.065205329000001</v>
      </c>
      <c r="I29" s="244">
        <v>52.820789228000002</v>
      </c>
      <c r="J29" s="244">
        <v>52.529928333000001</v>
      </c>
      <c r="K29" s="244">
        <v>52.907892799000003</v>
      </c>
      <c r="L29" s="244">
        <v>52.040809789000001</v>
      </c>
      <c r="M29" s="244">
        <v>52.481686187999998</v>
      </c>
      <c r="N29" s="244">
        <v>53.166855525999999</v>
      </c>
      <c r="O29" s="244">
        <v>51.424244741000003</v>
      </c>
      <c r="P29" s="244">
        <v>52.100622569999999</v>
      </c>
      <c r="Q29" s="244">
        <v>52.447197072999998</v>
      </c>
      <c r="R29" s="244">
        <v>52.686821457000001</v>
      </c>
      <c r="S29" s="244">
        <v>53.311816790000002</v>
      </c>
      <c r="T29" s="244">
        <v>53.597339859000002</v>
      </c>
      <c r="U29" s="244">
        <v>53.552272518000002</v>
      </c>
      <c r="V29" s="244">
        <v>53.241568057000002</v>
      </c>
      <c r="W29" s="244">
        <v>53.389377676000002</v>
      </c>
      <c r="X29" s="244">
        <v>52.559436646000002</v>
      </c>
      <c r="Y29" s="244">
        <v>53.262010955000001</v>
      </c>
      <c r="Z29" s="244">
        <v>53.804078853</v>
      </c>
      <c r="AA29" s="244">
        <v>49.361185700999997</v>
      </c>
      <c r="AB29" s="244">
        <v>50.530980169999999</v>
      </c>
      <c r="AC29" s="244">
        <v>49.255717429000001</v>
      </c>
      <c r="AD29" s="244">
        <v>47.556569101000001</v>
      </c>
      <c r="AE29" s="244">
        <v>49.355653461000003</v>
      </c>
      <c r="AF29" s="244">
        <v>50.542400522999998</v>
      </c>
      <c r="AG29" s="244">
        <v>49.997560868999997</v>
      </c>
      <c r="AH29" s="244">
        <v>49.523446341000003</v>
      </c>
      <c r="AI29" s="244">
        <v>50.546457652999997</v>
      </c>
      <c r="AJ29" s="244">
        <v>49.749540271999997</v>
      </c>
      <c r="AK29" s="244">
        <v>51.350592939999999</v>
      </c>
      <c r="AL29" s="244">
        <v>51.657611963000001</v>
      </c>
      <c r="AM29" s="244">
        <v>51.387579021999997</v>
      </c>
      <c r="AN29" s="244">
        <v>52.646236536000004</v>
      </c>
      <c r="AO29" s="244">
        <v>52.339983517</v>
      </c>
      <c r="AP29" s="244">
        <v>52.423098627999998</v>
      </c>
      <c r="AQ29" s="244">
        <v>52.138190453999997</v>
      </c>
      <c r="AR29" s="244">
        <v>53.062543026999997</v>
      </c>
      <c r="AS29" s="244">
        <v>52.859317029000003</v>
      </c>
      <c r="AT29" s="244">
        <v>52.337293725999999</v>
      </c>
      <c r="AU29" s="244">
        <v>53.41643973</v>
      </c>
      <c r="AV29" s="244">
        <v>53.032338977000002</v>
      </c>
      <c r="AW29" s="244">
        <v>53.941370710000001</v>
      </c>
      <c r="AX29" s="244">
        <v>55.010368968000002</v>
      </c>
      <c r="AY29" s="244">
        <v>53.659131893999998</v>
      </c>
      <c r="AZ29" s="244">
        <v>54.655622047999998</v>
      </c>
      <c r="BA29" s="368">
        <v>53.780130299</v>
      </c>
      <c r="BB29" s="368">
        <v>54.064545043999999</v>
      </c>
      <c r="BC29" s="368">
        <v>54.476461033</v>
      </c>
      <c r="BD29" s="368">
        <v>55.032844298000001</v>
      </c>
      <c r="BE29" s="368">
        <v>54.718472949999999</v>
      </c>
      <c r="BF29" s="368">
        <v>54.335966098999997</v>
      </c>
      <c r="BG29" s="368">
        <v>55.201961025000003</v>
      </c>
      <c r="BH29" s="368">
        <v>54.146128689999998</v>
      </c>
      <c r="BI29" s="368">
        <v>55.024922717000003</v>
      </c>
      <c r="BJ29" s="368">
        <v>55.816902077999998</v>
      </c>
      <c r="BK29" s="368">
        <v>55.727441263999999</v>
      </c>
      <c r="BL29" s="368">
        <v>57.007382909999997</v>
      </c>
      <c r="BM29" s="368">
        <v>56.277470323999999</v>
      </c>
      <c r="BN29" s="368">
        <v>56.195244131000003</v>
      </c>
      <c r="BO29" s="368">
        <v>56.504330950000003</v>
      </c>
      <c r="BP29" s="368">
        <v>57.047638569</v>
      </c>
      <c r="BQ29" s="368">
        <v>56.315944340999998</v>
      </c>
      <c r="BR29" s="368">
        <v>55.824365722000003</v>
      </c>
      <c r="BS29" s="368">
        <v>56.488906313000001</v>
      </c>
      <c r="BT29" s="368">
        <v>54.942642736000003</v>
      </c>
      <c r="BU29" s="368">
        <v>55.896301403000002</v>
      </c>
      <c r="BV29" s="368">
        <v>56.780760217999998</v>
      </c>
    </row>
    <row r="30" spans="1:74" ht="11.1" customHeight="1" x14ac:dyDescent="0.2">
      <c r="B30" s="169"/>
      <c r="AY30" s="152"/>
      <c r="AZ30" s="152"/>
      <c r="BD30" s="445"/>
      <c r="BE30" s="445"/>
      <c r="BF30" s="445"/>
      <c r="BJ30" s="152"/>
    </row>
    <row r="31" spans="1:74" ht="11.1" customHeight="1" x14ac:dyDescent="0.2">
      <c r="A31" s="159" t="s">
        <v>289</v>
      </c>
      <c r="B31" s="171" t="s">
        <v>532</v>
      </c>
      <c r="C31" s="245">
        <v>98.205469195999996</v>
      </c>
      <c r="D31" s="245">
        <v>99.823472710000004</v>
      </c>
      <c r="E31" s="245">
        <v>100.01290217</v>
      </c>
      <c r="F31" s="245">
        <v>99.025416180999997</v>
      </c>
      <c r="G31" s="245">
        <v>99.737624775</v>
      </c>
      <c r="H31" s="245">
        <v>100.74689944000001</v>
      </c>
      <c r="I31" s="245">
        <v>101.16373568</v>
      </c>
      <c r="J31" s="245">
        <v>101.5232592</v>
      </c>
      <c r="K31" s="245">
        <v>100.23646591000001</v>
      </c>
      <c r="L31" s="245">
        <v>100.18607218</v>
      </c>
      <c r="M31" s="245">
        <v>100.54543434999999</v>
      </c>
      <c r="N31" s="245">
        <v>100.27245313</v>
      </c>
      <c r="O31" s="245">
        <v>99.154172036000006</v>
      </c>
      <c r="P31" s="245">
        <v>100.20691951000001</v>
      </c>
      <c r="Q31" s="245">
        <v>99.097011140999996</v>
      </c>
      <c r="R31" s="245">
        <v>100.29037189</v>
      </c>
      <c r="S31" s="245">
        <v>99.910477647999997</v>
      </c>
      <c r="T31" s="245">
        <v>101.01530932</v>
      </c>
      <c r="U31" s="245">
        <v>102.10747129000001</v>
      </c>
      <c r="V31" s="245">
        <v>102.12671296000001</v>
      </c>
      <c r="W31" s="245">
        <v>100.87038722</v>
      </c>
      <c r="X31" s="245">
        <v>100.40335087</v>
      </c>
      <c r="Y31" s="245">
        <v>101.19492399000001</v>
      </c>
      <c r="Z31" s="245">
        <v>101.69577615999999</v>
      </c>
      <c r="AA31" s="245">
        <v>95.425336895000001</v>
      </c>
      <c r="AB31" s="245">
        <v>97.781361032999996</v>
      </c>
      <c r="AC31" s="245">
        <v>92.556632483000001</v>
      </c>
      <c r="AD31" s="245">
        <v>82.505113546000004</v>
      </c>
      <c r="AE31" s="245">
        <v>86.505584436000007</v>
      </c>
      <c r="AF31" s="245">
        <v>90.880273793000001</v>
      </c>
      <c r="AG31" s="245">
        <v>92.191780889</v>
      </c>
      <c r="AH31" s="245">
        <v>91.488666559999999</v>
      </c>
      <c r="AI31" s="245">
        <v>93.221740718999996</v>
      </c>
      <c r="AJ31" s="245">
        <v>92.433727060999999</v>
      </c>
      <c r="AK31" s="245">
        <v>94.086467855999999</v>
      </c>
      <c r="AL31" s="245">
        <v>94.771255041000003</v>
      </c>
      <c r="AM31" s="245">
        <v>92.779403658000007</v>
      </c>
      <c r="AN31" s="245">
        <v>94.340091025000007</v>
      </c>
      <c r="AO31" s="245">
        <v>96.098776426000001</v>
      </c>
      <c r="AP31" s="245">
        <v>95.462377192000005</v>
      </c>
      <c r="AQ31" s="245">
        <v>95.481798592999994</v>
      </c>
      <c r="AR31" s="245">
        <v>98.687618188000002</v>
      </c>
      <c r="AS31" s="245">
        <v>98.090441670999994</v>
      </c>
      <c r="AT31" s="245">
        <v>98.032773706</v>
      </c>
      <c r="AU31" s="245">
        <v>99.657147405000003</v>
      </c>
      <c r="AV31" s="245">
        <v>98.808901176000006</v>
      </c>
      <c r="AW31" s="245">
        <v>100.58232907</v>
      </c>
      <c r="AX31" s="245">
        <v>101.57243867</v>
      </c>
      <c r="AY31" s="245">
        <v>99.304683940999993</v>
      </c>
      <c r="AZ31" s="245">
        <v>101.37678462</v>
      </c>
      <c r="BA31" s="559">
        <v>99.489183811000004</v>
      </c>
      <c r="BB31" s="559">
        <v>99.261773167000001</v>
      </c>
      <c r="BC31" s="559">
        <v>99.576085405000001</v>
      </c>
      <c r="BD31" s="559">
        <v>100.97603371</v>
      </c>
      <c r="BE31" s="559">
        <v>100.91581745000001</v>
      </c>
      <c r="BF31" s="559">
        <v>100.77157661</v>
      </c>
      <c r="BG31" s="559">
        <v>101.22691453</v>
      </c>
      <c r="BH31" s="559">
        <v>100.35952315999999</v>
      </c>
      <c r="BI31" s="559">
        <v>101.53102873</v>
      </c>
      <c r="BJ31" s="559">
        <v>102.58411110999999</v>
      </c>
      <c r="BK31" s="559">
        <v>101.04267964</v>
      </c>
      <c r="BL31" s="559">
        <v>103.65199788</v>
      </c>
      <c r="BM31" s="559">
        <v>102.27366381</v>
      </c>
      <c r="BN31" s="559">
        <v>101.83257165000001</v>
      </c>
      <c r="BO31" s="559">
        <v>101.93826712000001</v>
      </c>
      <c r="BP31" s="559">
        <v>103.34029102</v>
      </c>
      <c r="BQ31" s="559">
        <v>102.82148472999999</v>
      </c>
      <c r="BR31" s="559">
        <v>102.62544094</v>
      </c>
      <c r="BS31" s="559">
        <v>102.94537918</v>
      </c>
      <c r="BT31" s="559">
        <v>101.61342852</v>
      </c>
      <c r="BU31" s="559">
        <v>102.65315076</v>
      </c>
      <c r="BV31" s="559">
        <v>104.01091602</v>
      </c>
    </row>
    <row r="32" spans="1:74" ht="12" customHeight="1" x14ac:dyDescent="0.2">
      <c r="B32" s="754" t="s">
        <v>808</v>
      </c>
      <c r="C32" s="755"/>
      <c r="D32" s="755"/>
      <c r="E32" s="755"/>
      <c r="F32" s="755"/>
      <c r="G32" s="755"/>
      <c r="H32" s="755"/>
      <c r="I32" s="755"/>
      <c r="J32" s="755"/>
      <c r="K32" s="755"/>
      <c r="L32" s="755"/>
      <c r="M32" s="755"/>
      <c r="N32" s="755"/>
      <c r="O32" s="755"/>
      <c r="P32" s="755"/>
      <c r="Q32" s="755"/>
      <c r="BD32" s="445"/>
      <c r="BE32" s="445"/>
      <c r="BF32" s="445"/>
    </row>
    <row r="33" spans="2:58" ht="12" customHeight="1" x14ac:dyDescent="0.2">
      <c r="B33" s="772" t="s">
        <v>645</v>
      </c>
      <c r="C33" s="740"/>
      <c r="D33" s="740"/>
      <c r="E33" s="740"/>
      <c r="F33" s="740"/>
      <c r="G33" s="740"/>
      <c r="H33" s="740"/>
      <c r="I33" s="740"/>
      <c r="J33" s="740"/>
      <c r="K33" s="740"/>
      <c r="L33" s="740"/>
      <c r="M33" s="740"/>
      <c r="N33" s="740"/>
      <c r="O33" s="740"/>
      <c r="P33" s="740"/>
      <c r="Q33" s="734"/>
      <c r="BD33" s="445"/>
      <c r="BE33" s="445"/>
      <c r="BF33" s="445"/>
    </row>
    <row r="34" spans="2:58" ht="12" customHeight="1" x14ac:dyDescent="0.2">
      <c r="B34" s="772" t="s">
        <v>1329</v>
      </c>
      <c r="C34" s="734"/>
      <c r="D34" s="734"/>
      <c r="E34" s="734"/>
      <c r="F34" s="734"/>
      <c r="G34" s="734"/>
      <c r="H34" s="734"/>
      <c r="I34" s="734"/>
      <c r="J34" s="734"/>
      <c r="K34" s="734"/>
      <c r="L34" s="734"/>
      <c r="M34" s="734"/>
      <c r="N34" s="734"/>
      <c r="O34" s="734"/>
      <c r="P34" s="734"/>
      <c r="Q34" s="734"/>
      <c r="BD34" s="445"/>
      <c r="BE34" s="445"/>
      <c r="BF34" s="445"/>
    </row>
    <row r="35" spans="2:58" ht="12" customHeight="1" x14ac:dyDescent="0.2">
      <c r="B35" s="772" t="s">
        <v>1328</v>
      </c>
      <c r="C35" s="734"/>
      <c r="D35" s="734"/>
      <c r="E35" s="734"/>
      <c r="F35" s="734"/>
      <c r="G35" s="734"/>
      <c r="H35" s="734"/>
      <c r="I35" s="734"/>
      <c r="J35" s="734"/>
      <c r="K35" s="734"/>
      <c r="L35" s="734"/>
      <c r="M35" s="734"/>
      <c r="N35" s="734"/>
      <c r="O35" s="734"/>
      <c r="P35" s="734"/>
      <c r="Q35" s="734"/>
      <c r="BD35" s="445"/>
      <c r="BE35" s="445"/>
      <c r="BF35" s="445"/>
    </row>
    <row r="36" spans="2:58" ht="12" customHeight="1" x14ac:dyDescent="0.2">
      <c r="B36" s="783" t="str">
        <f>"Notes: "&amp;"EIA completed modeling and analysis for this report on " &amp;Dates!D2&amp;"."</f>
        <v>Notes: EIA completed modeling and analysis for this report on Thursday March 3, 2022.</v>
      </c>
      <c r="C36" s="755"/>
      <c r="D36" s="755"/>
      <c r="E36" s="755"/>
      <c r="F36" s="755"/>
      <c r="G36" s="755"/>
      <c r="H36" s="755"/>
      <c r="I36" s="755"/>
      <c r="J36" s="755"/>
      <c r="K36" s="755"/>
      <c r="L36" s="755"/>
      <c r="M36" s="755"/>
      <c r="N36" s="755"/>
      <c r="O36" s="755"/>
      <c r="P36" s="755"/>
      <c r="Q36" s="755"/>
    </row>
    <row r="37" spans="2:58" ht="12" customHeight="1" x14ac:dyDescent="0.2">
      <c r="B37" s="748" t="s">
        <v>351</v>
      </c>
      <c r="C37" s="747"/>
      <c r="D37" s="747"/>
      <c r="E37" s="747"/>
      <c r="F37" s="747"/>
      <c r="G37" s="747"/>
      <c r="H37" s="747"/>
      <c r="I37" s="747"/>
      <c r="J37" s="747"/>
      <c r="K37" s="747"/>
      <c r="L37" s="747"/>
      <c r="M37" s="747"/>
      <c r="N37" s="747"/>
      <c r="O37" s="747"/>
      <c r="P37" s="747"/>
      <c r="Q37" s="747"/>
    </row>
    <row r="38" spans="2:58" ht="12" customHeight="1" x14ac:dyDescent="0.2">
      <c r="B38" s="774" t="s">
        <v>847</v>
      </c>
      <c r="C38" s="734"/>
      <c r="D38" s="734"/>
      <c r="E38" s="734"/>
      <c r="F38" s="734"/>
      <c r="G38" s="734"/>
      <c r="H38" s="734"/>
      <c r="I38" s="734"/>
      <c r="J38" s="734"/>
      <c r="K38" s="734"/>
      <c r="L38" s="734"/>
      <c r="M38" s="734"/>
      <c r="N38" s="734"/>
      <c r="O38" s="734"/>
      <c r="P38" s="734"/>
      <c r="Q38" s="734"/>
    </row>
    <row r="39" spans="2:58" ht="12" customHeight="1" x14ac:dyDescent="0.2">
      <c r="B39" s="743" t="s">
        <v>831</v>
      </c>
      <c r="C39" s="744"/>
      <c r="D39" s="744"/>
      <c r="E39" s="744"/>
      <c r="F39" s="744"/>
      <c r="G39" s="744"/>
      <c r="H39" s="744"/>
      <c r="I39" s="744"/>
      <c r="J39" s="744"/>
      <c r="K39" s="744"/>
      <c r="L39" s="744"/>
      <c r="M39" s="744"/>
      <c r="N39" s="744"/>
      <c r="O39" s="744"/>
      <c r="P39" s="744"/>
      <c r="Q39" s="734"/>
    </row>
    <row r="40" spans="2:58" ht="12" customHeight="1" x14ac:dyDescent="0.2">
      <c r="B40" s="763" t="s">
        <v>1361</v>
      </c>
      <c r="C40" s="734"/>
      <c r="D40" s="734"/>
      <c r="E40" s="734"/>
      <c r="F40" s="734"/>
      <c r="G40" s="734"/>
      <c r="H40" s="734"/>
      <c r="I40" s="734"/>
      <c r="J40" s="734"/>
      <c r="K40" s="734"/>
      <c r="L40" s="734"/>
      <c r="M40" s="734"/>
      <c r="N40" s="734"/>
      <c r="O40" s="734"/>
      <c r="P40" s="734"/>
      <c r="Q40" s="734"/>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U8"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367" customWidth="1"/>
    <col min="56" max="58" width="6.5703125" style="584" customWidth="1"/>
    <col min="59" max="62" width="6.5703125" style="367" customWidth="1"/>
    <col min="63" max="74" width="6.5703125" style="47" customWidth="1"/>
    <col min="75" max="16384" width="9.5703125" style="47"/>
  </cols>
  <sheetData>
    <row r="1" spans="1:74" ht="13.35" customHeight="1" x14ac:dyDescent="0.2">
      <c r="A1" s="758" t="s">
        <v>792</v>
      </c>
      <c r="B1" s="786" t="s">
        <v>894</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75"/>
    </row>
    <row r="2" spans="1:74" ht="12.75" x14ac:dyDescent="0.2">
      <c r="A2" s="759"/>
      <c r="B2" s="486" t="str">
        <f>"U.S. Energy Information Administration  |  Short-Term Energy Outlook  - "&amp;Dates!D1</f>
        <v>U.S. Energy Information Administration  |  Short-Term Energy Outlook  - March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2.75" x14ac:dyDescent="0.2">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 customHeight="1" x14ac:dyDescent="0.2">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 customHeight="1" x14ac:dyDescent="0.2">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11.772707</v>
      </c>
      <c r="AX7" s="210">
        <v>11.567342999999999</v>
      </c>
      <c r="AY7" s="210">
        <v>11.576332410999999</v>
      </c>
      <c r="AZ7" s="210">
        <v>11.526885069</v>
      </c>
      <c r="BA7" s="299">
        <v>11.66494</v>
      </c>
      <c r="BB7" s="299">
        <v>11.837070000000001</v>
      </c>
      <c r="BC7" s="299">
        <v>11.87027</v>
      </c>
      <c r="BD7" s="299">
        <v>11.953189999999999</v>
      </c>
      <c r="BE7" s="299">
        <v>12.036210000000001</v>
      </c>
      <c r="BF7" s="299">
        <v>12.187860000000001</v>
      </c>
      <c r="BG7" s="299">
        <v>12.24024</v>
      </c>
      <c r="BH7" s="299">
        <v>12.30223</v>
      </c>
      <c r="BI7" s="299">
        <v>12.517239999999999</v>
      </c>
      <c r="BJ7" s="299">
        <v>12.635</v>
      </c>
      <c r="BK7" s="299">
        <v>12.67319</v>
      </c>
      <c r="BL7" s="299">
        <v>12.77441</v>
      </c>
      <c r="BM7" s="299">
        <v>12.8065</v>
      </c>
      <c r="BN7" s="299">
        <v>12.91596</v>
      </c>
      <c r="BO7" s="299">
        <v>12.88846</v>
      </c>
      <c r="BP7" s="299">
        <v>12.93131</v>
      </c>
      <c r="BQ7" s="299">
        <v>12.97119</v>
      </c>
      <c r="BR7" s="299">
        <v>13.10422</v>
      </c>
      <c r="BS7" s="299">
        <v>13.09685</v>
      </c>
      <c r="BT7" s="299">
        <v>13.09904</v>
      </c>
      <c r="BU7" s="299">
        <v>13.290929999999999</v>
      </c>
      <c r="BV7" s="299">
        <v>13.34248</v>
      </c>
    </row>
    <row r="8" spans="1:74" ht="11.1" customHeight="1" x14ac:dyDescent="0.2">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0.41808678379000003</v>
      </c>
      <c r="AZ8" s="210">
        <v>0.41527579501</v>
      </c>
      <c r="BA8" s="299">
        <v>0.41510708806000002</v>
      </c>
      <c r="BB8" s="299">
        <v>0.41422326248000002</v>
      </c>
      <c r="BC8" s="299">
        <v>0.34809064349000002</v>
      </c>
      <c r="BD8" s="299">
        <v>0.31576951293</v>
      </c>
      <c r="BE8" s="299">
        <v>0.33466569172999999</v>
      </c>
      <c r="BF8" s="299">
        <v>0.40160606194999998</v>
      </c>
      <c r="BG8" s="299">
        <v>0.40603629379</v>
      </c>
      <c r="BH8" s="299">
        <v>0.40137547816000002</v>
      </c>
      <c r="BI8" s="299">
        <v>0.40230774043</v>
      </c>
      <c r="BJ8" s="299">
        <v>0.41341075801999999</v>
      </c>
      <c r="BK8" s="299">
        <v>0.41308252090999997</v>
      </c>
      <c r="BL8" s="299">
        <v>0.41351379850999997</v>
      </c>
      <c r="BM8" s="299">
        <v>0.41105013971999999</v>
      </c>
      <c r="BN8" s="299">
        <v>0.41367688954999998</v>
      </c>
      <c r="BO8" s="299">
        <v>0.34234689755999997</v>
      </c>
      <c r="BP8" s="299">
        <v>0.31888863219000002</v>
      </c>
      <c r="BQ8" s="299">
        <v>0.33317970842</v>
      </c>
      <c r="BR8" s="299">
        <v>0.42171927512000001</v>
      </c>
      <c r="BS8" s="299">
        <v>0.40663153431999999</v>
      </c>
      <c r="BT8" s="299">
        <v>0.40473762009999997</v>
      </c>
      <c r="BU8" s="299">
        <v>0.43011069226999998</v>
      </c>
      <c r="BV8" s="299">
        <v>0.42057928824000002</v>
      </c>
    </row>
    <row r="9" spans="1:74" ht="11.1" customHeight="1" x14ac:dyDescent="0.2">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1.79443</v>
      </c>
      <c r="AX9" s="210">
        <v>1.7134959999999999</v>
      </c>
      <c r="AY9" s="210">
        <v>1.8047292249</v>
      </c>
      <c r="AZ9" s="210">
        <v>1.7814397179999999</v>
      </c>
      <c r="BA9" s="299">
        <v>1.8323266131</v>
      </c>
      <c r="BB9" s="299">
        <v>1.8489619016000001</v>
      </c>
      <c r="BC9" s="299">
        <v>1.8035370506999999</v>
      </c>
      <c r="BD9" s="299">
        <v>1.802109524</v>
      </c>
      <c r="BE9" s="299">
        <v>1.7646056983</v>
      </c>
      <c r="BF9" s="299">
        <v>1.7516968918</v>
      </c>
      <c r="BG9" s="299">
        <v>1.7062271907</v>
      </c>
      <c r="BH9" s="299">
        <v>1.6857893878000001</v>
      </c>
      <c r="BI9" s="299">
        <v>1.8229144885999999</v>
      </c>
      <c r="BJ9" s="299">
        <v>1.8647059075000001</v>
      </c>
      <c r="BK9" s="299">
        <v>1.8348816903</v>
      </c>
      <c r="BL9" s="299">
        <v>1.8667298857000001</v>
      </c>
      <c r="BM9" s="299">
        <v>1.8280711638</v>
      </c>
      <c r="BN9" s="299">
        <v>1.8579075094999999</v>
      </c>
      <c r="BO9" s="299">
        <v>1.8251542168999999</v>
      </c>
      <c r="BP9" s="299">
        <v>1.8196334270000001</v>
      </c>
      <c r="BQ9" s="299">
        <v>1.7791341096</v>
      </c>
      <c r="BR9" s="299">
        <v>1.7626942317000001</v>
      </c>
      <c r="BS9" s="299">
        <v>1.7155610214999999</v>
      </c>
      <c r="BT9" s="299">
        <v>1.6745208291</v>
      </c>
      <c r="BU9" s="299">
        <v>1.8083802173000001</v>
      </c>
      <c r="BV9" s="299">
        <v>1.8495091982</v>
      </c>
    </row>
    <row r="10" spans="1:74" ht="11.1" customHeight="1" x14ac:dyDescent="0.2">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9.5323100000000007</v>
      </c>
      <c r="AX10" s="210">
        <v>9.4027229999999999</v>
      </c>
      <c r="AY10" s="210">
        <v>9.3535164023000004</v>
      </c>
      <c r="AZ10" s="210">
        <v>9.3301695563999996</v>
      </c>
      <c r="BA10" s="299">
        <v>9.4175074160999994</v>
      </c>
      <c r="BB10" s="299">
        <v>9.5738895343999992</v>
      </c>
      <c r="BC10" s="299">
        <v>9.7186448558999992</v>
      </c>
      <c r="BD10" s="299">
        <v>9.8353131348999998</v>
      </c>
      <c r="BE10" s="299">
        <v>9.9369375480999995</v>
      </c>
      <c r="BF10" s="299">
        <v>10.034554131</v>
      </c>
      <c r="BG10" s="299">
        <v>10.127977177</v>
      </c>
      <c r="BH10" s="299">
        <v>10.215065001999999</v>
      </c>
      <c r="BI10" s="299">
        <v>10.292012871000001</v>
      </c>
      <c r="BJ10" s="299">
        <v>10.356883071</v>
      </c>
      <c r="BK10" s="299">
        <v>10.425228929999999</v>
      </c>
      <c r="BL10" s="299">
        <v>10.494168447</v>
      </c>
      <c r="BM10" s="299">
        <v>10.567377146</v>
      </c>
      <c r="BN10" s="299">
        <v>10.644373889000001</v>
      </c>
      <c r="BO10" s="299">
        <v>10.720961205</v>
      </c>
      <c r="BP10" s="299">
        <v>10.792792220000001</v>
      </c>
      <c r="BQ10" s="299">
        <v>10.858878959</v>
      </c>
      <c r="BR10" s="299">
        <v>10.919809657</v>
      </c>
      <c r="BS10" s="299">
        <v>10.974659527</v>
      </c>
      <c r="BT10" s="299">
        <v>11.019783529</v>
      </c>
      <c r="BU10" s="299">
        <v>11.052439011000001</v>
      </c>
      <c r="BV10" s="299">
        <v>11.072390588999999</v>
      </c>
    </row>
    <row r="11" spans="1:74" ht="11.1" customHeight="1" x14ac:dyDescent="0.2">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2.6182949999999998</v>
      </c>
      <c r="AN11" s="210">
        <v>2.8868520000000002</v>
      </c>
      <c r="AO11" s="210">
        <v>3.1017480000000002</v>
      </c>
      <c r="AP11" s="210">
        <v>2.5353530000000002</v>
      </c>
      <c r="AQ11" s="210">
        <v>3.0916030000000001</v>
      </c>
      <c r="AR11" s="210">
        <v>3.2522319999999998</v>
      </c>
      <c r="AS11" s="210">
        <v>3.6951019999999999</v>
      </c>
      <c r="AT11" s="210">
        <v>3.2405279999999999</v>
      </c>
      <c r="AU11" s="210">
        <v>3.8596170000000001</v>
      </c>
      <c r="AV11" s="210">
        <v>3.0710980000000001</v>
      </c>
      <c r="AW11" s="210">
        <v>3.2233010000000002</v>
      </c>
      <c r="AX11" s="210">
        <v>2.9692069999999999</v>
      </c>
      <c r="AY11" s="210">
        <v>3.9944516128999998</v>
      </c>
      <c r="AZ11" s="210">
        <v>3.1982544285999999</v>
      </c>
      <c r="BA11" s="299">
        <v>3.7711260000000002</v>
      </c>
      <c r="BB11" s="299">
        <v>3.5203180000000001</v>
      </c>
      <c r="BC11" s="299">
        <v>3.9427080000000001</v>
      </c>
      <c r="BD11" s="299">
        <v>4.3778519999999999</v>
      </c>
      <c r="BE11" s="299">
        <v>4.3681330000000003</v>
      </c>
      <c r="BF11" s="299">
        <v>4.3683860000000001</v>
      </c>
      <c r="BG11" s="299">
        <v>3.8203510000000001</v>
      </c>
      <c r="BH11" s="299">
        <v>2.869869</v>
      </c>
      <c r="BI11" s="299">
        <v>3.212545</v>
      </c>
      <c r="BJ11" s="299">
        <v>3.2742740000000001</v>
      </c>
      <c r="BK11" s="299">
        <v>2.7572589999999999</v>
      </c>
      <c r="BL11" s="299">
        <v>1.5676859999999999</v>
      </c>
      <c r="BM11" s="299">
        <v>2.6806760000000001</v>
      </c>
      <c r="BN11" s="299">
        <v>3.1418339999999998</v>
      </c>
      <c r="BO11" s="299">
        <v>3.744548</v>
      </c>
      <c r="BP11" s="299">
        <v>3.7952560000000002</v>
      </c>
      <c r="BQ11" s="299">
        <v>3.8789389999999999</v>
      </c>
      <c r="BR11" s="299">
        <v>3.991126</v>
      </c>
      <c r="BS11" s="299">
        <v>3.082503</v>
      </c>
      <c r="BT11" s="299">
        <v>2.2176110000000002</v>
      </c>
      <c r="BU11" s="299">
        <v>2.4578380000000002</v>
      </c>
      <c r="BV11" s="299">
        <v>2.1202619999999999</v>
      </c>
    </row>
    <row r="12" spans="1:74" ht="11.1" customHeight="1" x14ac:dyDescent="0.2">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0.19893548387000001</v>
      </c>
      <c r="AZ12" s="210">
        <v>0.34982180624999998</v>
      </c>
      <c r="BA12" s="299">
        <v>0.35299999999999998</v>
      </c>
      <c r="BB12" s="299">
        <v>0.59666669999999999</v>
      </c>
      <c r="BC12" s="299">
        <v>0.57741940000000003</v>
      </c>
      <c r="BD12" s="299">
        <v>9.6666699999999994E-2</v>
      </c>
      <c r="BE12" s="299">
        <v>0</v>
      </c>
      <c r="BF12" s="299">
        <v>0</v>
      </c>
      <c r="BG12" s="299">
        <v>0</v>
      </c>
      <c r="BH12" s="299">
        <v>8.3871000000000001E-2</v>
      </c>
      <c r="BI12" s="299">
        <v>8.6666699999999999E-2</v>
      </c>
      <c r="BJ12" s="299">
        <v>8.3871000000000001E-2</v>
      </c>
      <c r="BK12" s="299">
        <v>8.3871000000000001E-2</v>
      </c>
      <c r="BL12" s="299">
        <v>9.2857099999999998E-2</v>
      </c>
      <c r="BM12" s="299">
        <v>8.3871000000000001E-2</v>
      </c>
      <c r="BN12" s="299">
        <v>8.6666699999999999E-2</v>
      </c>
      <c r="BO12" s="299">
        <v>8.3871000000000001E-2</v>
      </c>
      <c r="BP12" s="299">
        <v>8.6666699999999999E-2</v>
      </c>
      <c r="BQ12" s="299">
        <v>1.9354799999999998E-2</v>
      </c>
      <c r="BR12" s="299">
        <v>-6.4516100000000007E-2</v>
      </c>
      <c r="BS12" s="299">
        <v>-6.6666699999999995E-2</v>
      </c>
      <c r="BT12" s="299">
        <v>0.1129032</v>
      </c>
      <c r="BU12" s="299">
        <v>0.1166667</v>
      </c>
      <c r="BV12" s="299">
        <v>0.1129032</v>
      </c>
    </row>
    <row r="13" spans="1:74" ht="11.1" customHeight="1" x14ac:dyDescent="0.2">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0.35590322581</v>
      </c>
      <c r="AZ13" s="210">
        <v>-0.20759848124999999</v>
      </c>
      <c r="BA13" s="299">
        <v>-0.56982759999999999</v>
      </c>
      <c r="BB13" s="299">
        <v>-0.4307377</v>
      </c>
      <c r="BC13" s="299">
        <v>-0.12925439999999999</v>
      </c>
      <c r="BD13" s="299">
        <v>0.17855740000000001</v>
      </c>
      <c r="BE13" s="299">
        <v>0.40206910000000001</v>
      </c>
      <c r="BF13" s="299">
        <v>0.27856330000000001</v>
      </c>
      <c r="BG13" s="299">
        <v>-8.8872199999999998E-2</v>
      </c>
      <c r="BH13" s="299">
        <v>-0.36290670000000003</v>
      </c>
      <c r="BI13" s="299">
        <v>-0.14296239999999999</v>
      </c>
      <c r="BJ13" s="299">
        <v>0.30963109999999999</v>
      </c>
      <c r="BK13" s="299">
        <v>-0.35435739999999999</v>
      </c>
      <c r="BL13" s="299">
        <v>-0.27936680000000003</v>
      </c>
      <c r="BM13" s="299">
        <v>-0.4362451</v>
      </c>
      <c r="BN13" s="299">
        <v>-0.32322329999999999</v>
      </c>
      <c r="BO13" s="299">
        <v>-3.7853400000000002E-2</v>
      </c>
      <c r="BP13" s="299">
        <v>9.0013899999999994E-2</v>
      </c>
      <c r="BQ13" s="299">
        <v>0.21687709999999999</v>
      </c>
      <c r="BR13" s="299">
        <v>5.5524700000000003E-2</v>
      </c>
      <c r="BS13" s="299">
        <v>-8.7809999999999999E-2</v>
      </c>
      <c r="BT13" s="299">
        <v>-0.2272237</v>
      </c>
      <c r="BU13" s="299">
        <v>-1.2844299999999999E-2</v>
      </c>
      <c r="BV13" s="299">
        <v>0.43169010000000002</v>
      </c>
    </row>
    <row r="14" spans="1:74" ht="11.1" customHeight="1" x14ac:dyDescent="0.2">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0.48193775861999999</v>
      </c>
      <c r="AC14" s="210">
        <v>0.73639870967999999</v>
      </c>
      <c r="AD14" s="210">
        <v>-0.15762066666999999</v>
      </c>
      <c r="AE14" s="210">
        <v>0.44588216129000002</v>
      </c>
      <c r="AF14" s="210">
        <v>0.29437966666999998</v>
      </c>
      <c r="AG14" s="210">
        <v>0.41349287096999998</v>
      </c>
      <c r="AH14" s="210">
        <v>0.800674</v>
      </c>
      <c r="AI14" s="210">
        <v>0.17119966667</v>
      </c>
      <c r="AJ14" s="210">
        <v>0.43728706451999999</v>
      </c>
      <c r="AK14" s="210">
        <v>0.43087066667000001</v>
      </c>
      <c r="AL14" s="210">
        <v>0.20705077419000001</v>
      </c>
      <c r="AM14" s="210">
        <v>0.54014667742</v>
      </c>
      <c r="AN14" s="210">
        <v>0.32041071429000001</v>
      </c>
      <c r="AO14" s="210">
        <v>0.40391754838999999</v>
      </c>
      <c r="AP14" s="210">
        <v>0.84419900000000003</v>
      </c>
      <c r="AQ14" s="210">
        <v>0.55732119354999998</v>
      </c>
      <c r="AR14" s="210">
        <v>0.48571566666999999</v>
      </c>
      <c r="AS14" s="210">
        <v>0.53535838710000005</v>
      </c>
      <c r="AT14" s="210">
        <v>0.71778203226000004</v>
      </c>
      <c r="AU14" s="210">
        <v>0.35361733333000001</v>
      </c>
      <c r="AV14" s="210">
        <v>0.74214929031999999</v>
      </c>
      <c r="AW14" s="210">
        <v>0.34432533332999998</v>
      </c>
      <c r="AX14" s="210">
        <v>0.56493374194000001</v>
      </c>
      <c r="AY14" s="210">
        <v>-0.66975176588999996</v>
      </c>
      <c r="AZ14" s="210">
        <v>0.31151717708999999</v>
      </c>
      <c r="BA14" s="299">
        <v>0.22451199999999999</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15.865413999999999</v>
      </c>
      <c r="AC15" s="210">
        <v>15.230452</v>
      </c>
      <c r="AD15" s="210">
        <v>12.772333</v>
      </c>
      <c r="AE15" s="210">
        <v>12.968031999999999</v>
      </c>
      <c r="AF15" s="210">
        <v>13.734367000000001</v>
      </c>
      <c r="AG15" s="210">
        <v>14.333581000000001</v>
      </c>
      <c r="AH15" s="210">
        <v>14.15171</v>
      </c>
      <c r="AI15" s="210">
        <v>13.572832999999999</v>
      </c>
      <c r="AJ15" s="210">
        <v>13.444742</v>
      </c>
      <c r="AK15" s="210">
        <v>14.123699999999999</v>
      </c>
      <c r="AL15" s="210">
        <v>14.139806999999999</v>
      </c>
      <c r="AM15" s="210">
        <v>14.525097000000001</v>
      </c>
      <c r="AN15" s="210">
        <v>12.373536</v>
      </c>
      <c r="AO15" s="210">
        <v>14.383032</v>
      </c>
      <c r="AP15" s="210">
        <v>15.160333</v>
      </c>
      <c r="AQ15" s="210">
        <v>15.594903</v>
      </c>
      <c r="AR15" s="210">
        <v>16.190232999999999</v>
      </c>
      <c r="AS15" s="210">
        <v>15.851839</v>
      </c>
      <c r="AT15" s="210">
        <v>15.719419</v>
      </c>
      <c r="AU15" s="210">
        <v>15.227867</v>
      </c>
      <c r="AV15" s="210">
        <v>15.045355000000001</v>
      </c>
      <c r="AW15" s="210">
        <v>15.733599999999999</v>
      </c>
      <c r="AX15" s="210">
        <v>15.757516000000001</v>
      </c>
      <c r="AY15" s="210">
        <v>15.455870967999999</v>
      </c>
      <c r="AZ15" s="210">
        <v>15.178879999999999</v>
      </c>
      <c r="BA15" s="299">
        <v>15.44375</v>
      </c>
      <c r="BB15" s="299">
        <v>15.67408</v>
      </c>
      <c r="BC15" s="299">
        <v>16.478169999999999</v>
      </c>
      <c r="BD15" s="299">
        <v>16.884640000000001</v>
      </c>
      <c r="BE15" s="299">
        <v>17.042390000000001</v>
      </c>
      <c r="BF15" s="299">
        <v>17.031120000000001</v>
      </c>
      <c r="BG15" s="299">
        <v>16.215769999999999</v>
      </c>
      <c r="BH15" s="299">
        <v>15.051069999999999</v>
      </c>
      <c r="BI15" s="299">
        <v>15.831939999999999</v>
      </c>
      <c r="BJ15" s="299">
        <v>16.473800000000001</v>
      </c>
      <c r="BK15" s="299">
        <v>15.397790000000001</v>
      </c>
      <c r="BL15" s="299">
        <v>14.354760000000001</v>
      </c>
      <c r="BM15" s="299">
        <v>15.359310000000001</v>
      </c>
      <c r="BN15" s="299">
        <v>15.97199</v>
      </c>
      <c r="BO15" s="299">
        <v>16.896059999999999</v>
      </c>
      <c r="BP15" s="299">
        <v>17.181619999999999</v>
      </c>
      <c r="BQ15" s="299">
        <v>17.322340000000001</v>
      </c>
      <c r="BR15" s="299">
        <v>17.28267</v>
      </c>
      <c r="BS15" s="299">
        <v>16.268930000000001</v>
      </c>
      <c r="BT15" s="299">
        <v>15.360329999999999</v>
      </c>
      <c r="BU15" s="299">
        <v>16.011050000000001</v>
      </c>
      <c r="BV15" s="299">
        <v>16.178360000000001</v>
      </c>
    </row>
    <row r="16" spans="1:74" ht="11.1" customHeight="1" x14ac:dyDescent="0.2">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99"/>
      <c r="BB16" s="299"/>
      <c r="BC16" s="299"/>
      <c r="BD16" s="299"/>
      <c r="BE16" s="299"/>
      <c r="BF16" s="299"/>
      <c r="BG16" s="299"/>
      <c r="BH16" s="299"/>
      <c r="BI16" s="299"/>
      <c r="BJ16" s="366"/>
      <c r="BK16" s="366"/>
      <c r="BL16" s="366"/>
      <c r="BM16" s="366"/>
      <c r="BN16" s="366"/>
      <c r="BO16" s="366"/>
      <c r="BP16" s="366"/>
      <c r="BQ16" s="366"/>
      <c r="BR16" s="366"/>
      <c r="BS16" s="366"/>
      <c r="BT16" s="366"/>
      <c r="BU16" s="366"/>
      <c r="BV16" s="366"/>
    </row>
    <row r="17" spans="1:74" ht="11.1" customHeight="1" x14ac:dyDescent="0.2">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1.128098</v>
      </c>
      <c r="AB17" s="210">
        <v>0.94134399999999996</v>
      </c>
      <c r="AC17" s="210">
        <v>0.97412799999999999</v>
      </c>
      <c r="AD17" s="210">
        <v>0.77373199999999998</v>
      </c>
      <c r="AE17" s="210">
        <v>0.80803000000000003</v>
      </c>
      <c r="AF17" s="210">
        <v>0.87066600000000005</v>
      </c>
      <c r="AG17" s="210">
        <v>0.92867699999999997</v>
      </c>
      <c r="AH17" s="210">
        <v>0.923902</v>
      </c>
      <c r="AI17" s="210">
        <v>0.94806900000000005</v>
      </c>
      <c r="AJ17" s="210">
        <v>0.92429099999999997</v>
      </c>
      <c r="AK17" s="210">
        <v>0.93443299999999996</v>
      </c>
      <c r="AL17" s="210">
        <v>0.91493599999999997</v>
      </c>
      <c r="AM17" s="210">
        <v>0.89135200000000003</v>
      </c>
      <c r="AN17" s="210">
        <v>0.764571</v>
      </c>
      <c r="AO17" s="210">
        <v>0.86361500000000002</v>
      </c>
      <c r="AP17" s="210">
        <v>0.94893499999999997</v>
      </c>
      <c r="AQ17" s="210">
        <v>1.0244139999999999</v>
      </c>
      <c r="AR17" s="210">
        <v>0.92243299999999995</v>
      </c>
      <c r="AS17" s="210">
        <v>0.95987199999999995</v>
      </c>
      <c r="AT17" s="210">
        <v>1.0087410000000001</v>
      </c>
      <c r="AU17" s="210">
        <v>0.93666400000000005</v>
      </c>
      <c r="AV17" s="210">
        <v>1.01329</v>
      </c>
      <c r="AW17" s="210">
        <v>1.012602</v>
      </c>
      <c r="AX17" s="210">
        <v>1.083261</v>
      </c>
      <c r="AY17" s="210">
        <v>1.109761</v>
      </c>
      <c r="AZ17" s="210">
        <v>0.97777700000000001</v>
      </c>
      <c r="BA17" s="299">
        <v>1.0332269999999999</v>
      </c>
      <c r="BB17" s="299">
        <v>1.0397130000000001</v>
      </c>
      <c r="BC17" s="299">
        <v>1.0290889999999999</v>
      </c>
      <c r="BD17" s="299">
        <v>1.024222</v>
      </c>
      <c r="BE17" s="299">
        <v>1.034465</v>
      </c>
      <c r="BF17" s="299">
        <v>1.0740449999999999</v>
      </c>
      <c r="BG17" s="299">
        <v>1.0486340000000001</v>
      </c>
      <c r="BH17" s="299">
        <v>0.99700319999999998</v>
      </c>
      <c r="BI17" s="299">
        <v>1.0787150000000001</v>
      </c>
      <c r="BJ17" s="299">
        <v>1.0966009999999999</v>
      </c>
      <c r="BK17" s="299">
        <v>1.0754239999999999</v>
      </c>
      <c r="BL17" s="299">
        <v>1.0136750000000001</v>
      </c>
      <c r="BM17" s="299">
        <v>0.99336029999999997</v>
      </c>
      <c r="BN17" s="299">
        <v>0.99728240000000001</v>
      </c>
      <c r="BO17" s="299">
        <v>1.0138069999999999</v>
      </c>
      <c r="BP17" s="299">
        <v>1.0021139999999999</v>
      </c>
      <c r="BQ17" s="299">
        <v>1.01024</v>
      </c>
      <c r="BR17" s="299">
        <v>1.051434</v>
      </c>
      <c r="BS17" s="299">
        <v>0.99031800000000003</v>
      </c>
      <c r="BT17" s="299">
        <v>0.95921940000000006</v>
      </c>
      <c r="BU17" s="299">
        <v>1.0114369999999999</v>
      </c>
      <c r="BV17" s="299">
        <v>1.048986</v>
      </c>
    </row>
    <row r="18" spans="1:74" ht="11.1" customHeight="1" x14ac:dyDescent="0.2">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5.5913008119000001</v>
      </c>
      <c r="AZ18" s="210">
        <v>5.6730140768000004</v>
      </c>
      <c r="BA18" s="299">
        <v>5.7009230000000004</v>
      </c>
      <c r="BB18" s="299">
        <v>5.7380870000000002</v>
      </c>
      <c r="BC18" s="299">
        <v>5.7919689999999999</v>
      </c>
      <c r="BD18" s="299">
        <v>5.8430859999999996</v>
      </c>
      <c r="BE18" s="299">
        <v>5.8471310000000001</v>
      </c>
      <c r="BF18" s="299">
        <v>5.9750940000000003</v>
      </c>
      <c r="BG18" s="299">
        <v>6.0422190000000002</v>
      </c>
      <c r="BH18" s="299">
        <v>6.0818950000000003</v>
      </c>
      <c r="BI18" s="299">
        <v>6.135491</v>
      </c>
      <c r="BJ18" s="299">
        <v>6.051863</v>
      </c>
      <c r="BK18" s="299">
        <v>6.0282489999999997</v>
      </c>
      <c r="BL18" s="299">
        <v>6.0567770000000003</v>
      </c>
      <c r="BM18" s="299">
        <v>6.1279909999999997</v>
      </c>
      <c r="BN18" s="299">
        <v>6.169772</v>
      </c>
      <c r="BO18" s="299">
        <v>6.2453099999999999</v>
      </c>
      <c r="BP18" s="299">
        <v>6.1701889999999997</v>
      </c>
      <c r="BQ18" s="299">
        <v>6.145899</v>
      </c>
      <c r="BR18" s="299">
        <v>6.2414880000000004</v>
      </c>
      <c r="BS18" s="299">
        <v>6.2554800000000004</v>
      </c>
      <c r="BT18" s="299">
        <v>6.2777950000000002</v>
      </c>
      <c r="BU18" s="299">
        <v>6.2756020000000001</v>
      </c>
      <c r="BV18" s="299">
        <v>6.1745039999999998</v>
      </c>
    </row>
    <row r="19" spans="1:74" ht="11.1" customHeight="1" x14ac:dyDescent="0.2">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0.66970499999999999</v>
      </c>
      <c r="AE19" s="210">
        <v>0.78595099999999996</v>
      </c>
      <c r="AF19" s="210">
        <v>0.96711599999999998</v>
      </c>
      <c r="AG19" s="210">
        <v>1.0307500000000001</v>
      </c>
      <c r="AH19" s="210">
        <v>1.0227630000000001</v>
      </c>
      <c r="AI19" s="210">
        <v>1.033018</v>
      </c>
      <c r="AJ19" s="210">
        <v>1.0555319999999999</v>
      </c>
      <c r="AK19" s="210">
        <v>1.096816</v>
      </c>
      <c r="AL19" s="210">
        <v>1.0719810000000001</v>
      </c>
      <c r="AM19" s="210">
        <v>1.0606450000000001</v>
      </c>
      <c r="AN19" s="210">
        <v>0.93417799999999995</v>
      </c>
      <c r="AO19" s="210">
        <v>1.080214</v>
      </c>
      <c r="AP19" s="210">
        <v>1.0715920000000001</v>
      </c>
      <c r="AQ19" s="210">
        <v>1.151294</v>
      </c>
      <c r="AR19" s="210">
        <v>1.153902</v>
      </c>
      <c r="AS19" s="210">
        <v>1.1574249999999999</v>
      </c>
      <c r="AT19" s="210">
        <v>1.0821529999999999</v>
      </c>
      <c r="AU19" s="210">
        <v>1.059372</v>
      </c>
      <c r="AV19" s="210">
        <v>1.198895</v>
      </c>
      <c r="AW19" s="210">
        <v>1.250785</v>
      </c>
      <c r="AX19" s="210">
        <v>1.2589410000000001</v>
      </c>
      <c r="AY19" s="210">
        <v>1.203911229</v>
      </c>
      <c r="AZ19" s="210">
        <v>1.1719172571000001</v>
      </c>
      <c r="BA19" s="299">
        <v>1.1258300000000001</v>
      </c>
      <c r="BB19" s="299">
        <v>1.146844</v>
      </c>
      <c r="BC19" s="299">
        <v>1.1819850000000001</v>
      </c>
      <c r="BD19" s="299">
        <v>1.1967019999999999</v>
      </c>
      <c r="BE19" s="299">
        <v>1.2063379999999999</v>
      </c>
      <c r="BF19" s="299">
        <v>1.191489</v>
      </c>
      <c r="BG19" s="299">
        <v>1.1618839999999999</v>
      </c>
      <c r="BH19" s="299">
        <v>1.17557</v>
      </c>
      <c r="BI19" s="299">
        <v>1.233125</v>
      </c>
      <c r="BJ19" s="299">
        <v>1.236785</v>
      </c>
      <c r="BK19" s="299">
        <v>1.1832780000000001</v>
      </c>
      <c r="BL19" s="299">
        <v>1.169187</v>
      </c>
      <c r="BM19" s="299">
        <v>1.1586350000000001</v>
      </c>
      <c r="BN19" s="299">
        <v>1.1779500000000001</v>
      </c>
      <c r="BO19" s="299">
        <v>1.2122930000000001</v>
      </c>
      <c r="BP19" s="299">
        <v>1.2123409999999999</v>
      </c>
      <c r="BQ19" s="299">
        <v>1.2227170000000001</v>
      </c>
      <c r="BR19" s="299">
        <v>1.2174849999999999</v>
      </c>
      <c r="BS19" s="299">
        <v>1.1785589999999999</v>
      </c>
      <c r="BT19" s="299">
        <v>1.2244919999999999</v>
      </c>
      <c r="BU19" s="299">
        <v>1.2829660000000001</v>
      </c>
      <c r="BV19" s="299">
        <v>1.2841260000000001</v>
      </c>
    </row>
    <row r="20" spans="1:74" ht="11.1" customHeight="1" x14ac:dyDescent="0.2">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0.56676700000000002</v>
      </c>
      <c r="AE20" s="210">
        <v>0.68248399999999998</v>
      </c>
      <c r="AF20" s="210">
        <v>0.86529999999999996</v>
      </c>
      <c r="AG20" s="210">
        <v>0.92606500000000003</v>
      </c>
      <c r="AH20" s="210">
        <v>0.91677399999999998</v>
      </c>
      <c r="AI20" s="210">
        <v>0.92596699999999998</v>
      </c>
      <c r="AJ20" s="210">
        <v>0.95528000000000002</v>
      </c>
      <c r="AK20" s="210">
        <v>0.99715200000000004</v>
      </c>
      <c r="AL20" s="210">
        <v>0.971221</v>
      </c>
      <c r="AM20" s="210">
        <v>0.93054800000000004</v>
      </c>
      <c r="AN20" s="210">
        <v>0.81885699999999995</v>
      </c>
      <c r="AO20" s="210">
        <v>0.94639799999999996</v>
      </c>
      <c r="AP20" s="210">
        <v>0.94060299999999997</v>
      </c>
      <c r="AQ20" s="210">
        <v>1.0072030000000001</v>
      </c>
      <c r="AR20" s="210">
        <v>1.0227329999999999</v>
      </c>
      <c r="AS20" s="210">
        <v>1.014052</v>
      </c>
      <c r="AT20" s="210">
        <v>0.93794699999999998</v>
      </c>
      <c r="AU20" s="210">
        <v>0.93623800000000001</v>
      </c>
      <c r="AV20" s="210">
        <v>1.037566</v>
      </c>
      <c r="AW20" s="210">
        <v>1.0794790000000001</v>
      </c>
      <c r="AX20" s="210">
        <v>1.068308</v>
      </c>
      <c r="AY20" s="210">
        <v>1.0295161289999999</v>
      </c>
      <c r="AZ20" s="210">
        <v>1.0043110571</v>
      </c>
      <c r="BA20" s="299">
        <v>0.95606139999999995</v>
      </c>
      <c r="BB20" s="299">
        <v>0.97515839999999998</v>
      </c>
      <c r="BC20" s="299">
        <v>1.006141</v>
      </c>
      <c r="BD20" s="299">
        <v>1.0175380000000001</v>
      </c>
      <c r="BE20" s="299">
        <v>1.0159959999999999</v>
      </c>
      <c r="BF20" s="299">
        <v>1.013064</v>
      </c>
      <c r="BG20" s="299">
        <v>0.99448939999999997</v>
      </c>
      <c r="BH20" s="299">
        <v>0.99524299999999999</v>
      </c>
      <c r="BI20" s="299">
        <v>1.036197</v>
      </c>
      <c r="BJ20" s="299">
        <v>1.031655</v>
      </c>
      <c r="BK20" s="299">
        <v>0.99241990000000002</v>
      </c>
      <c r="BL20" s="299">
        <v>0.97617399999999999</v>
      </c>
      <c r="BM20" s="299">
        <v>0.96353869999999997</v>
      </c>
      <c r="BN20" s="299">
        <v>0.98275279999999998</v>
      </c>
      <c r="BO20" s="299">
        <v>1.013409</v>
      </c>
      <c r="BP20" s="299">
        <v>1.021525</v>
      </c>
      <c r="BQ20" s="299">
        <v>1.0086740000000001</v>
      </c>
      <c r="BR20" s="299">
        <v>1.002705</v>
      </c>
      <c r="BS20" s="299">
        <v>0.98984039999999995</v>
      </c>
      <c r="BT20" s="299">
        <v>0.99187230000000004</v>
      </c>
      <c r="BU20" s="299">
        <v>1.0405660000000001</v>
      </c>
      <c r="BV20" s="299">
        <v>1.037542</v>
      </c>
    </row>
    <row r="21" spans="1:74" ht="11.1" customHeight="1" x14ac:dyDescent="0.2">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0.22435541935</v>
      </c>
      <c r="AB21" s="210">
        <v>0.20613789655</v>
      </c>
      <c r="AC21" s="210">
        <v>0.21832125806</v>
      </c>
      <c r="AD21" s="210">
        <v>0.18726733333000001</v>
      </c>
      <c r="AE21" s="210">
        <v>0.19396751612999999</v>
      </c>
      <c r="AF21" s="210">
        <v>0.17730066667</v>
      </c>
      <c r="AG21" s="210">
        <v>0.20712993548</v>
      </c>
      <c r="AH21" s="210">
        <v>0.19493541935</v>
      </c>
      <c r="AI21" s="210">
        <v>0.18493366667</v>
      </c>
      <c r="AJ21" s="210">
        <v>0.19324206452000001</v>
      </c>
      <c r="AK21" s="210">
        <v>0.1995403</v>
      </c>
      <c r="AL21" s="210">
        <v>0.18784264515999999</v>
      </c>
      <c r="AM21" s="210">
        <v>0.20264367742</v>
      </c>
      <c r="AN21" s="210">
        <v>0.17764371429</v>
      </c>
      <c r="AO21" s="210">
        <v>0.19611206451999999</v>
      </c>
      <c r="AP21" s="210">
        <v>0.20686243333000001</v>
      </c>
      <c r="AQ21" s="210">
        <v>0.21765629032</v>
      </c>
      <c r="AR21" s="210">
        <v>0.22625816667000001</v>
      </c>
      <c r="AS21" s="210">
        <v>0.22281374194</v>
      </c>
      <c r="AT21" s="210">
        <v>0.22027319355</v>
      </c>
      <c r="AU21" s="210">
        <v>0.22197923333</v>
      </c>
      <c r="AV21" s="210">
        <v>0.21973596774000001</v>
      </c>
      <c r="AW21" s="210">
        <v>0.22811083333000001</v>
      </c>
      <c r="AX21" s="210">
        <v>0.24390629032</v>
      </c>
      <c r="AY21" s="210">
        <v>0.2071229</v>
      </c>
      <c r="AZ21" s="210">
        <v>0.20266339999999999</v>
      </c>
      <c r="BA21" s="299">
        <v>0.20821390000000001</v>
      </c>
      <c r="BB21" s="299">
        <v>0.21485950000000001</v>
      </c>
      <c r="BC21" s="299">
        <v>0.21901490000000001</v>
      </c>
      <c r="BD21" s="299">
        <v>0.22298370000000001</v>
      </c>
      <c r="BE21" s="299">
        <v>0.22403139999999999</v>
      </c>
      <c r="BF21" s="299">
        <v>0.22054860000000001</v>
      </c>
      <c r="BG21" s="299">
        <v>0.21539610000000001</v>
      </c>
      <c r="BH21" s="299">
        <v>0.2075273</v>
      </c>
      <c r="BI21" s="299">
        <v>0.2185762</v>
      </c>
      <c r="BJ21" s="299">
        <v>0.22630459999999999</v>
      </c>
      <c r="BK21" s="299">
        <v>0.20952789999999999</v>
      </c>
      <c r="BL21" s="299">
        <v>0.20200899999999999</v>
      </c>
      <c r="BM21" s="299">
        <v>0.20639830000000001</v>
      </c>
      <c r="BN21" s="299">
        <v>0.21395059999999999</v>
      </c>
      <c r="BO21" s="299">
        <v>0.21911079999999999</v>
      </c>
      <c r="BP21" s="299">
        <v>0.22399949999999999</v>
      </c>
      <c r="BQ21" s="299">
        <v>0.22568830000000001</v>
      </c>
      <c r="BR21" s="299">
        <v>0.22228439999999999</v>
      </c>
      <c r="BS21" s="299">
        <v>0.2163515</v>
      </c>
      <c r="BT21" s="299">
        <v>0.209345</v>
      </c>
      <c r="BU21" s="299">
        <v>0.22054840000000001</v>
      </c>
      <c r="BV21" s="299">
        <v>0.2268551</v>
      </c>
    </row>
    <row r="22" spans="1:74" ht="11.1" customHeight="1" x14ac:dyDescent="0.2">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-3.4319459999999999</v>
      </c>
      <c r="AN22" s="210">
        <v>-2.8997660000000001</v>
      </c>
      <c r="AO22" s="210">
        <v>-2.4924110000000002</v>
      </c>
      <c r="AP22" s="210">
        <v>-3.378323</v>
      </c>
      <c r="AQ22" s="210">
        <v>-2.7925209999999998</v>
      </c>
      <c r="AR22" s="210">
        <v>-3.2156920000000002</v>
      </c>
      <c r="AS22" s="210">
        <v>-3.5464820000000001</v>
      </c>
      <c r="AT22" s="210">
        <v>-3.4249459999999998</v>
      </c>
      <c r="AU22" s="210">
        <v>-2.7358189999999998</v>
      </c>
      <c r="AV22" s="210">
        <v>-3.6089549999999999</v>
      </c>
      <c r="AW22" s="210">
        <v>-3.933392</v>
      </c>
      <c r="AX22" s="210">
        <v>-4.0315529999999997</v>
      </c>
      <c r="AY22" s="210">
        <v>-3.3618427985000001</v>
      </c>
      <c r="AZ22" s="210">
        <v>-3.5562112031000002</v>
      </c>
      <c r="BA22" s="299">
        <v>-3.569903</v>
      </c>
      <c r="BB22" s="299">
        <v>-2.8632919999999999</v>
      </c>
      <c r="BC22" s="299">
        <v>-3.2977669999999999</v>
      </c>
      <c r="BD22" s="299">
        <v>-3.484121</v>
      </c>
      <c r="BE22" s="299">
        <v>-3.7848069999999998</v>
      </c>
      <c r="BF22" s="299">
        <v>-4.1913109999999998</v>
      </c>
      <c r="BG22" s="299">
        <v>-4.0486469999999999</v>
      </c>
      <c r="BH22" s="299">
        <v>-3.2601360000000001</v>
      </c>
      <c r="BI22" s="299">
        <v>-3.6043959999999999</v>
      </c>
      <c r="BJ22" s="299">
        <v>-4.5258830000000003</v>
      </c>
      <c r="BK22" s="299">
        <v>-3.7149109999999999</v>
      </c>
      <c r="BL22" s="299">
        <v>-3.0099</v>
      </c>
      <c r="BM22" s="299">
        <v>-3.8149799999999998</v>
      </c>
      <c r="BN22" s="299">
        <v>-3.6369699999999998</v>
      </c>
      <c r="BO22" s="299">
        <v>-4.0143630000000003</v>
      </c>
      <c r="BP22" s="299">
        <v>-4.0588959999999998</v>
      </c>
      <c r="BQ22" s="299">
        <v>-4.2873950000000001</v>
      </c>
      <c r="BR22" s="299">
        <v>-4.5233650000000001</v>
      </c>
      <c r="BS22" s="299">
        <v>-4.0644520000000002</v>
      </c>
      <c r="BT22" s="299">
        <v>-3.4888319999999999</v>
      </c>
      <c r="BU22" s="299">
        <v>-3.8914689999999998</v>
      </c>
      <c r="BV22" s="299">
        <v>-4.1974080000000002</v>
      </c>
    </row>
    <row r="23" spans="1:74" ht="11.1" customHeight="1" x14ac:dyDescent="0.2">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-2.1455899999999999</v>
      </c>
      <c r="AN23" s="210">
        <v>-1.9329689999999999</v>
      </c>
      <c r="AO23" s="210">
        <v>-1.984958</v>
      </c>
      <c r="AP23" s="210">
        <v>-2.328627</v>
      </c>
      <c r="AQ23" s="210">
        <v>-2.1592159999999998</v>
      </c>
      <c r="AR23" s="210">
        <v>-2.2001750000000002</v>
      </c>
      <c r="AS23" s="210">
        <v>-2.1780819999999999</v>
      </c>
      <c r="AT23" s="210">
        <v>-2.2589899999999998</v>
      </c>
      <c r="AU23" s="210">
        <v>-2.0265179999999998</v>
      </c>
      <c r="AV23" s="210">
        <v>-2.2137199999999999</v>
      </c>
      <c r="AW23" s="210">
        <v>-2.2468240000000002</v>
      </c>
      <c r="AX23" s="210">
        <v>-2.1143770000000002</v>
      </c>
      <c r="AY23" s="210">
        <v>-2.2493283903000001</v>
      </c>
      <c r="AZ23" s="210">
        <v>-2.2097988143</v>
      </c>
      <c r="BA23" s="299">
        <v>-2.1545230000000002</v>
      </c>
      <c r="BB23" s="299">
        <v>-2.172615</v>
      </c>
      <c r="BC23" s="299">
        <v>-2.112978</v>
      </c>
      <c r="BD23" s="299">
        <v>-2.1272720000000001</v>
      </c>
      <c r="BE23" s="299">
        <v>-2.2426520000000001</v>
      </c>
      <c r="BF23" s="299">
        <v>-2.219033</v>
      </c>
      <c r="BG23" s="299">
        <v>-2.322921</v>
      </c>
      <c r="BH23" s="299">
        <v>-2.324754</v>
      </c>
      <c r="BI23" s="299">
        <v>-2.3268909999999998</v>
      </c>
      <c r="BJ23" s="299">
        <v>-2.3667020000000001</v>
      </c>
      <c r="BK23" s="299">
        <v>-2.4137919999999999</v>
      </c>
      <c r="BL23" s="299">
        <v>-2.4778889999999998</v>
      </c>
      <c r="BM23" s="299">
        <v>-2.4322029999999999</v>
      </c>
      <c r="BN23" s="299">
        <v>-2.4757169999999999</v>
      </c>
      <c r="BO23" s="299">
        <v>-2.4968759999999999</v>
      </c>
      <c r="BP23" s="299">
        <v>-2.5408590000000002</v>
      </c>
      <c r="BQ23" s="299">
        <v>-2.6591459999999998</v>
      </c>
      <c r="BR23" s="299">
        <v>-2.5627209999999998</v>
      </c>
      <c r="BS23" s="299">
        <v>-2.5578349999999999</v>
      </c>
      <c r="BT23" s="299">
        <v>-2.5596480000000001</v>
      </c>
      <c r="BU23" s="299">
        <v>-2.5316800000000002</v>
      </c>
      <c r="BV23" s="299">
        <v>-2.4932430000000001</v>
      </c>
    </row>
    <row r="24" spans="1:74" ht="11.1" customHeight="1" x14ac:dyDescent="0.2">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4.0495999999999997E-2</v>
      </c>
      <c r="AN24" s="210">
        <v>8.8261999999999993E-2</v>
      </c>
      <c r="AO24" s="210">
        <v>0.27442</v>
      </c>
      <c r="AP24" s="210">
        <v>0.21038499999999999</v>
      </c>
      <c r="AQ24" s="210">
        <v>0.236738</v>
      </c>
      <c r="AR24" s="210">
        <v>0.31046400000000002</v>
      </c>
      <c r="AS24" s="210">
        <v>0.29766700000000001</v>
      </c>
      <c r="AT24" s="210">
        <v>0.184637</v>
      </c>
      <c r="AU24" s="210">
        <v>0.19159200000000001</v>
      </c>
      <c r="AV24" s="210">
        <v>0.20543500000000001</v>
      </c>
      <c r="AW24" s="210">
        <v>1.3416000000000001E-2</v>
      </c>
      <c r="AX24" s="210">
        <v>1.3514999999999999E-2</v>
      </c>
      <c r="AY24" s="210">
        <v>0.25026979999999999</v>
      </c>
      <c r="AZ24" s="210">
        <v>0.19438920000000001</v>
      </c>
      <c r="BA24" s="299">
        <v>0.2483747</v>
      </c>
      <c r="BB24" s="299">
        <v>0.29392810000000003</v>
      </c>
      <c r="BC24" s="299">
        <v>0.2863366</v>
      </c>
      <c r="BD24" s="299">
        <v>0.25746540000000001</v>
      </c>
      <c r="BE24" s="299">
        <v>0.31637599999999999</v>
      </c>
      <c r="BF24" s="299">
        <v>0.29428569999999998</v>
      </c>
      <c r="BG24" s="299">
        <v>0.30082130000000001</v>
      </c>
      <c r="BH24" s="299">
        <v>0.25981910000000003</v>
      </c>
      <c r="BI24" s="299">
        <v>0.16918620000000001</v>
      </c>
      <c r="BJ24" s="299">
        <v>0.1644727</v>
      </c>
      <c r="BK24" s="299">
        <v>0.19457340000000001</v>
      </c>
      <c r="BL24" s="299">
        <v>0.16848630000000001</v>
      </c>
      <c r="BM24" s="299">
        <v>0.18980929999999999</v>
      </c>
      <c r="BN24" s="299">
        <v>0.24437880000000001</v>
      </c>
      <c r="BO24" s="299">
        <v>0.23204150000000001</v>
      </c>
      <c r="BP24" s="299">
        <v>0.20094020000000001</v>
      </c>
      <c r="BQ24" s="299">
        <v>0.27325260000000001</v>
      </c>
      <c r="BR24" s="299">
        <v>0.27525549999999999</v>
      </c>
      <c r="BS24" s="299">
        <v>0.3210885</v>
      </c>
      <c r="BT24" s="299">
        <v>0.26518659999999999</v>
      </c>
      <c r="BU24" s="299">
        <v>0.1781896</v>
      </c>
      <c r="BV24" s="299">
        <v>0.1698472</v>
      </c>
    </row>
    <row r="25" spans="1:74" ht="11.1" customHeight="1" x14ac:dyDescent="0.2">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-0.10254000000000001</v>
      </c>
      <c r="AN25" s="210">
        <v>-5.5336999999999997E-2</v>
      </c>
      <c r="AO25" s="210">
        <v>-7.0293999999999995E-2</v>
      </c>
      <c r="AP25" s="210">
        <v>-5.5850999999999998E-2</v>
      </c>
      <c r="AQ25" s="210">
        <v>-3.5020999999999997E-2</v>
      </c>
      <c r="AR25" s="210">
        <v>-2.5545000000000002E-2</v>
      </c>
      <c r="AS25" s="210">
        <v>-1.4062E-2</v>
      </c>
      <c r="AT25" s="210">
        <v>-4.2318000000000001E-2</v>
      </c>
      <c r="AU25" s="210">
        <v>-2.9242000000000001E-2</v>
      </c>
      <c r="AV25" s="210">
        <v>-3.8349000000000001E-2</v>
      </c>
      <c r="AW25" s="210">
        <v>-7.2470999999999994E-2</v>
      </c>
      <c r="AX25" s="210">
        <v>-6.4443E-2</v>
      </c>
      <c r="AY25" s="210">
        <v>-5.3853730773999998E-2</v>
      </c>
      <c r="AZ25" s="210">
        <v>-5.5399299286000001E-2</v>
      </c>
      <c r="BA25" s="299">
        <v>-4.2308499999999999E-2</v>
      </c>
      <c r="BB25" s="299">
        <v>-2.6904000000000001E-2</v>
      </c>
      <c r="BC25" s="299">
        <v>-2.9654400000000001E-2</v>
      </c>
      <c r="BD25" s="299">
        <v>-2.7983399999999999E-2</v>
      </c>
      <c r="BE25" s="299">
        <v>-4.4259E-2</v>
      </c>
      <c r="BF25" s="299">
        <v>-5.22636E-2</v>
      </c>
      <c r="BG25" s="299">
        <v>-4.0733400000000003E-2</v>
      </c>
      <c r="BH25" s="299">
        <v>-3.2745999999999997E-2</v>
      </c>
      <c r="BI25" s="299">
        <v>-2.7432000000000002E-2</v>
      </c>
      <c r="BJ25" s="299">
        <v>-2.94886E-2</v>
      </c>
      <c r="BK25" s="299">
        <v>-3.9500300000000002E-2</v>
      </c>
      <c r="BL25" s="299">
        <v>-4.0870200000000002E-2</v>
      </c>
      <c r="BM25" s="299">
        <v>-4.0063500000000002E-2</v>
      </c>
      <c r="BN25" s="299">
        <v>-3.5754399999999999E-2</v>
      </c>
      <c r="BO25" s="299">
        <v>-3.8527400000000003E-2</v>
      </c>
      <c r="BP25" s="299">
        <v>-1.8787999999999999E-2</v>
      </c>
      <c r="BQ25" s="299">
        <v>-3.4532899999999998E-2</v>
      </c>
      <c r="BR25" s="299">
        <v>-2.7152599999999999E-2</v>
      </c>
      <c r="BS25" s="299">
        <v>-2.4546399999999999E-2</v>
      </c>
      <c r="BT25" s="299">
        <v>-2.3953499999999999E-2</v>
      </c>
      <c r="BU25" s="299">
        <v>-1.7610899999999999E-2</v>
      </c>
      <c r="BV25" s="299">
        <v>-1.7989499999999999E-2</v>
      </c>
    </row>
    <row r="26" spans="1:74" ht="11.1" customHeight="1" x14ac:dyDescent="0.2">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0.41551100000000002</v>
      </c>
      <c r="AN26" s="210">
        <v>0.50917800000000002</v>
      </c>
      <c r="AO26" s="210">
        <v>0.72934200000000005</v>
      </c>
      <c r="AP26" s="210">
        <v>0.77208399999999999</v>
      </c>
      <c r="AQ26" s="210">
        <v>0.82546600000000003</v>
      </c>
      <c r="AR26" s="210">
        <v>0.78552200000000005</v>
      </c>
      <c r="AS26" s="210">
        <v>0.65271500000000005</v>
      </c>
      <c r="AT26" s="210">
        <v>0.66822800000000004</v>
      </c>
      <c r="AU26" s="210">
        <v>0.67320500000000005</v>
      </c>
      <c r="AV26" s="210">
        <v>0.34602699999999997</v>
      </c>
      <c r="AW26" s="210">
        <v>0.44228800000000001</v>
      </c>
      <c r="AX26" s="210">
        <v>0.415574</v>
      </c>
      <c r="AY26" s="210">
        <v>0.32418371613000002</v>
      </c>
      <c r="AZ26" s="210">
        <v>0.41334008071</v>
      </c>
      <c r="BA26" s="299">
        <v>0.3322022</v>
      </c>
      <c r="BB26" s="299">
        <v>0.65341530000000003</v>
      </c>
      <c r="BC26" s="299">
        <v>0.77594350000000001</v>
      </c>
      <c r="BD26" s="299">
        <v>0.80471499999999996</v>
      </c>
      <c r="BE26" s="299">
        <v>0.57483119999999999</v>
      </c>
      <c r="BF26" s="299">
        <v>0.35928539999999998</v>
      </c>
      <c r="BG26" s="299">
        <v>0.26355590000000001</v>
      </c>
      <c r="BH26" s="299">
        <v>0.38920919999999998</v>
      </c>
      <c r="BI26" s="299">
        <v>0.36746709999999999</v>
      </c>
      <c r="BJ26" s="299">
        <v>-0.12960869999999999</v>
      </c>
      <c r="BK26" s="299">
        <v>0.3837699</v>
      </c>
      <c r="BL26" s="299">
        <v>0.42871189999999998</v>
      </c>
      <c r="BM26" s="299">
        <v>0.31374200000000002</v>
      </c>
      <c r="BN26" s="299">
        <v>0.5289857</v>
      </c>
      <c r="BO26" s="299">
        <v>0.63227520000000004</v>
      </c>
      <c r="BP26" s="299">
        <v>0.63397650000000005</v>
      </c>
      <c r="BQ26" s="299">
        <v>0.52824760000000004</v>
      </c>
      <c r="BR26" s="299">
        <v>0.4428241</v>
      </c>
      <c r="BS26" s="299">
        <v>0.18043239999999999</v>
      </c>
      <c r="BT26" s="299">
        <v>0.33547919999999998</v>
      </c>
      <c r="BU26" s="299">
        <v>0.40848820000000002</v>
      </c>
      <c r="BV26" s="299">
        <v>0.48280260000000003</v>
      </c>
    </row>
    <row r="27" spans="1:74" ht="11.1" customHeight="1" x14ac:dyDescent="0.2">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-0.62568900000000005</v>
      </c>
      <c r="AO27" s="210">
        <v>-0.60288200000000003</v>
      </c>
      <c r="AP27" s="210">
        <v>-0.56372199999999995</v>
      </c>
      <c r="AQ27" s="210">
        <v>-0.646899</v>
      </c>
      <c r="AR27" s="210">
        <v>-0.76094799999999996</v>
      </c>
      <c r="AS27" s="210">
        <v>-0.65057699999999996</v>
      </c>
      <c r="AT27" s="210">
        <v>-0.79640699999999998</v>
      </c>
      <c r="AU27" s="210">
        <v>-0.59548000000000001</v>
      </c>
      <c r="AV27" s="210">
        <v>-0.77815000000000001</v>
      </c>
      <c r="AW27" s="210">
        <v>-0.89977200000000002</v>
      </c>
      <c r="AX27" s="210">
        <v>-0.88656000000000001</v>
      </c>
      <c r="AY27" s="210">
        <v>-0.56999999999999995</v>
      </c>
      <c r="AZ27" s="210">
        <v>-0.70324381856999996</v>
      </c>
      <c r="BA27" s="299">
        <v>-0.6747976</v>
      </c>
      <c r="BB27" s="299">
        <v>-0.35792109999999999</v>
      </c>
      <c r="BC27" s="299">
        <v>-0.68744369999999999</v>
      </c>
      <c r="BD27" s="299">
        <v>-0.64491290000000001</v>
      </c>
      <c r="BE27" s="299">
        <v>-0.59165909999999999</v>
      </c>
      <c r="BF27" s="299">
        <v>-0.71242899999999998</v>
      </c>
      <c r="BG27" s="299">
        <v>-0.66541760000000005</v>
      </c>
      <c r="BH27" s="299">
        <v>-0.54091619999999996</v>
      </c>
      <c r="BI27" s="299">
        <v>-0.67162080000000002</v>
      </c>
      <c r="BJ27" s="299">
        <v>-0.47212860000000001</v>
      </c>
      <c r="BK27" s="299">
        <v>-0.85766529999999996</v>
      </c>
      <c r="BL27" s="299">
        <v>-0.44317610000000002</v>
      </c>
      <c r="BM27" s="299">
        <v>-0.6602325</v>
      </c>
      <c r="BN27" s="299">
        <v>-0.59104009999999996</v>
      </c>
      <c r="BO27" s="299">
        <v>-0.74313799999999997</v>
      </c>
      <c r="BP27" s="299">
        <v>-0.56047340000000001</v>
      </c>
      <c r="BQ27" s="299">
        <v>-0.57435760000000002</v>
      </c>
      <c r="BR27" s="299">
        <v>-0.77672799999999997</v>
      </c>
      <c r="BS27" s="299">
        <v>-0.53915049999999998</v>
      </c>
      <c r="BT27" s="299">
        <v>-0.5351882</v>
      </c>
      <c r="BU27" s="299">
        <v>-0.76268119999999995</v>
      </c>
      <c r="BV27" s="299">
        <v>-0.89724919999999997</v>
      </c>
    </row>
    <row r="28" spans="1:74" ht="11.1" customHeight="1" x14ac:dyDescent="0.2">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4.5110999999999998E-2</v>
      </c>
      <c r="AO28" s="210">
        <v>2.7949999999999999E-2</v>
      </c>
      <c r="AP28" s="210">
        <v>6.7746000000000001E-2</v>
      </c>
      <c r="AQ28" s="210">
        <v>0.101174</v>
      </c>
      <c r="AR28" s="210">
        <v>8.6559999999999998E-2</v>
      </c>
      <c r="AS28" s="210">
        <v>3.7420000000000002E-2</v>
      </c>
      <c r="AT28" s="210">
        <v>0.101712</v>
      </c>
      <c r="AU28" s="210">
        <v>0.124238</v>
      </c>
      <c r="AV28" s="210">
        <v>6.6558000000000006E-2</v>
      </c>
      <c r="AW28" s="210">
        <v>-5.6637E-2</v>
      </c>
      <c r="AX28" s="210">
        <v>-1.7644E-2</v>
      </c>
      <c r="AY28" s="210">
        <v>2.5806451613000002E-3</v>
      </c>
      <c r="AZ28" s="210">
        <v>-5.3869923303999999E-2</v>
      </c>
      <c r="BA28" s="299">
        <v>5.41279E-2</v>
      </c>
      <c r="BB28" s="299">
        <v>9.4853499999999993E-2</v>
      </c>
      <c r="BC28" s="299">
        <v>3.3518300000000001E-2</v>
      </c>
      <c r="BD28" s="299">
        <v>-2.7168800000000001E-3</v>
      </c>
      <c r="BE28" s="299">
        <v>3.9488199999999996E-3</v>
      </c>
      <c r="BF28" s="299">
        <v>-3.4834900000000002E-2</v>
      </c>
      <c r="BG28" s="299">
        <v>-4.29869E-3</v>
      </c>
      <c r="BH28" s="299">
        <v>3.4785299999999998E-2</v>
      </c>
      <c r="BI28" s="299">
        <v>-2.1717799999999999E-2</v>
      </c>
      <c r="BJ28" s="299">
        <v>1.9680400000000001E-2</v>
      </c>
      <c r="BK28" s="299">
        <v>-3.8292699999999999E-2</v>
      </c>
      <c r="BL28" s="299">
        <v>3.8946500000000002E-2</v>
      </c>
      <c r="BM28" s="299">
        <v>1.99113E-2</v>
      </c>
      <c r="BN28" s="299">
        <v>2.3951699999999999E-2</v>
      </c>
      <c r="BO28" s="299">
        <v>1.50457E-2</v>
      </c>
      <c r="BP28" s="299">
        <v>2.3752499999999999E-2</v>
      </c>
      <c r="BQ28" s="299">
        <v>3.6016399999999997E-2</v>
      </c>
      <c r="BR28" s="299">
        <v>2.0368199999999999E-2</v>
      </c>
      <c r="BS28" s="299">
        <v>6.9135500000000003E-2</v>
      </c>
      <c r="BT28" s="299">
        <v>0.124794</v>
      </c>
      <c r="BU28" s="299">
        <v>1.6589099999999999E-2</v>
      </c>
      <c r="BV28" s="299">
        <v>0.105923</v>
      </c>
    </row>
    <row r="29" spans="1:74" ht="11.1" customHeight="1" x14ac:dyDescent="0.2">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-0.51340799999999998</v>
      </c>
      <c r="AO29" s="210">
        <v>-0.40631</v>
      </c>
      <c r="AP29" s="210">
        <v>-0.93474500000000005</v>
      </c>
      <c r="AQ29" s="210">
        <v>-0.74490100000000004</v>
      </c>
      <c r="AR29" s="210">
        <v>-1.010826</v>
      </c>
      <c r="AS29" s="210">
        <v>-1.1317330000000001</v>
      </c>
      <c r="AT29" s="210">
        <v>-1.0005379999999999</v>
      </c>
      <c r="AU29" s="210">
        <v>-0.68204399999999998</v>
      </c>
      <c r="AV29" s="210">
        <v>-0.80218900000000004</v>
      </c>
      <c r="AW29" s="210">
        <v>-0.81179699999999999</v>
      </c>
      <c r="AX29" s="210">
        <v>-1.0450390000000001</v>
      </c>
      <c r="AY29" s="210">
        <v>-0.61399999999999999</v>
      </c>
      <c r="AZ29" s="210">
        <v>-0.50750306563000003</v>
      </c>
      <c r="BA29" s="299">
        <v>-0.82714840000000001</v>
      </c>
      <c r="BB29" s="299">
        <v>-0.90239230000000004</v>
      </c>
      <c r="BC29" s="299">
        <v>-1.060897</v>
      </c>
      <c r="BD29" s="299">
        <v>-1.18527</v>
      </c>
      <c r="BE29" s="299">
        <v>-1.237946</v>
      </c>
      <c r="BF29" s="299">
        <v>-1.1339950000000001</v>
      </c>
      <c r="BG29" s="299">
        <v>-1.1334900000000001</v>
      </c>
      <c r="BH29" s="299">
        <v>-0.69400470000000003</v>
      </c>
      <c r="BI29" s="299">
        <v>-0.82037780000000005</v>
      </c>
      <c r="BJ29" s="299">
        <v>-1.1636740000000001</v>
      </c>
      <c r="BK29" s="299">
        <v>-0.60691039999999996</v>
      </c>
      <c r="BL29" s="299">
        <v>-0.34670210000000001</v>
      </c>
      <c r="BM29" s="299">
        <v>-0.77139999999999997</v>
      </c>
      <c r="BN29" s="299">
        <v>-0.86509689999999995</v>
      </c>
      <c r="BO29" s="299">
        <v>-1.068449</v>
      </c>
      <c r="BP29" s="299">
        <v>-1.224191</v>
      </c>
      <c r="BQ29" s="299">
        <v>-1.2762309999999999</v>
      </c>
      <c r="BR29" s="299">
        <v>-1.147405</v>
      </c>
      <c r="BS29" s="299">
        <v>-1.102595</v>
      </c>
      <c r="BT29" s="299">
        <v>-0.72668330000000003</v>
      </c>
      <c r="BU29" s="299">
        <v>-0.90920849999999998</v>
      </c>
      <c r="BV29" s="299">
        <v>-1.106465</v>
      </c>
    </row>
    <row r="30" spans="1:74" ht="11.1" customHeight="1" x14ac:dyDescent="0.2">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0.13091900000000001</v>
      </c>
      <c r="AN30" s="210">
        <v>3.9844999999999998E-2</v>
      </c>
      <c r="AO30" s="210">
        <v>5.6000000000000001E-2</v>
      </c>
      <c r="AP30" s="210">
        <v>-2.6516000000000001E-2</v>
      </c>
      <c r="AQ30" s="210">
        <v>6.6434999999999994E-2</v>
      </c>
      <c r="AR30" s="210">
        <v>0.100949</v>
      </c>
      <c r="AS30" s="210">
        <v>2.6856000000000001E-2</v>
      </c>
      <c r="AT30" s="210">
        <v>0.138735</v>
      </c>
      <c r="AU30" s="210">
        <v>8.8363999999999998E-2</v>
      </c>
      <c r="AV30" s="210">
        <v>0.165108</v>
      </c>
      <c r="AW30" s="210">
        <v>0.15526999999999999</v>
      </c>
      <c r="AX30" s="210">
        <v>0.150949</v>
      </c>
      <c r="AY30" s="210">
        <v>0.16164516129000001</v>
      </c>
      <c r="AZ30" s="210">
        <v>8.4680837231999997E-2</v>
      </c>
      <c r="BA30" s="299">
        <v>5.0909999999999997E-2</v>
      </c>
      <c r="BB30" s="299">
        <v>4.7607400000000001E-2</v>
      </c>
      <c r="BC30" s="299">
        <v>8.4213300000000005E-2</v>
      </c>
      <c r="BD30" s="299">
        <v>2.5132700000000001E-2</v>
      </c>
      <c r="BE30" s="299">
        <v>2.4579699999999999E-2</v>
      </c>
      <c r="BF30" s="299">
        <v>-3.2253499999999997E-2</v>
      </c>
      <c r="BG30" s="299">
        <v>4.3291700000000002E-2</v>
      </c>
      <c r="BH30" s="299">
        <v>3.5787399999999997E-2</v>
      </c>
      <c r="BI30" s="299">
        <v>0.17887539999999999</v>
      </c>
      <c r="BJ30" s="299">
        <v>6.0548299999999999E-2</v>
      </c>
      <c r="BK30" s="299">
        <v>-5.87208E-3</v>
      </c>
      <c r="BL30" s="299">
        <v>-2.3665399999999999E-4</v>
      </c>
      <c r="BM30" s="299">
        <v>-1.6170299999999999E-2</v>
      </c>
      <c r="BN30" s="299">
        <v>-9.3921400000000002E-3</v>
      </c>
      <c r="BO30" s="299">
        <v>4.65975E-2</v>
      </c>
      <c r="BP30" s="299">
        <v>2.6222900000000002E-3</v>
      </c>
      <c r="BQ30" s="299">
        <v>-2.6966199999999999E-2</v>
      </c>
      <c r="BR30" s="299">
        <v>-7.1366100000000002E-2</v>
      </c>
      <c r="BS30" s="299">
        <v>2.5807900000000002E-2</v>
      </c>
      <c r="BT30" s="299">
        <v>3.6244499999999999E-2</v>
      </c>
      <c r="BU30" s="299">
        <v>0.17983009999999999</v>
      </c>
      <c r="BV30" s="299">
        <v>4.9660599999999999E-2</v>
      </c>
    </row>
    <row r="31" spans="1:74" ht="11.1" customHeight="1" x14ac:dyDescent="0.2">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-0.49981500000000001</v>
      </c>
      <c r="AN31" s="210">
        <v>-0.45475900000000002</v>
      </c>
      <c r="AO31" s="210">
        <v>-0.515679</v>
      </c>
      <c r="AP31" s="210">
        <v>-0.51907700000000001</v>
      </c>
      <c r="AQ31" s="210">
        <v>-0.43629699999999999</v>
      </c>
      <c r="AR31" s="210">
        <v>-0.50169299999999994</v>
      </c>
      <c r="AS31" s="210">
        <v>-0.58668600000000004</v>
      </c>
      <c r="AT31" s="210">
        <v>-0.42000500000000002</v>
      </c>
      <c r="AU31" s="210">
        <v>-0.47993400000000003</v>
      </c>
      <c r="AV31" s="210">
        <v>-0.55967500000000003</v>
      </c>
      <c r="AW31" s="210">
        <v>-0.45686500000000002</v>
      </c>
      <c r="AX31" s="210">
        <v>-0.48352800000000001</v>
      </c>
      <c r="AY31" s="210">
        <v>-0.61334</v>
      </c>
      <c r="AZ31" s="210">
        <v>-0.71880639999999996</v>
      </c>
      <c r="BA31" s="299">
        <v>-0.55674040000000002</v>
      </c>
      <c r="BB31" s="299">
        <v>-0.49326429999999999</v>
      </c>
      <c r="BC31" s="299">
        <v>-0.58680549999999998</v>
      </c>
      <c r="BD31" s="299">
        <v>-0.58327879999999999</v>
      </c>
      <c r="BE31" s="299">
        <v>-0.58802580000000004</v>
      </c>
      <c r="BF31" s="299">
        <v>-0.66007360000000004</v>
      </c>
      <c r="BG31" s="299">
        <v>-0.48945509999999998</v>
      </c>
      <c r="BH31" s="299">
        <v>-0.38731660000000001</v>
      </c>
      <c r="BI31" s="299">
        <v>-0.45188479999999998</v>
      </c>
      <c r="BJ31" s="299">
        <v>-0.60898260000000004</v>
      </c>
      <c r="BK31" s="299">
        <v>-0.33122089999999998</v>
      </c>
      <c r="BL31" s="299">
        <v>-0.33717029999999998</v>
      </c>
      <c r="BM31" s="299">
        <v>-0.41837299999999999</v>
      </c>
      <c r="BN31" s="299">
        <v>-0.4572852</v>
      </c>
      <c r="BO31" s="299">
        <v>-0.59333329999999995</v>
      </c>
      <c r="BP31" s="299">
        <v>-0.57587580000000005</v>
      </c>
      <c r="BQ31" s="299">
        <v>-0.55367880000000003</v>
      </c>
      <c r="BR31" s="299">
        <v>-0.67644020000000005</v>
      </c>
      <c r="BS31" s="299">
        <v>-0.4367895</v>
      </c>
      <c r="BT31" s="299">
        <v>-0.40506320000000001</v>
      </c>
      <c r="BU31" s="299">
        <v>-0.45338479999999998</v>
      </c>
      <c r="BV31" s="299">
        <v>-0.49069449999999998</v>
      </c>
    </row>
    <row r="32" spans="1:74" ht="11.1" customHeight="1" x14ac:dyDescent="0.2">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-0.33976016128999997</v>
      </c>
      <c r="AB32" s="210">
        <v>1.0169140345000001</v>
      </c>
      <c r="AC32" s="210">
        <v>-0.42681709677000002</v>
      </c>
      <c r="AD32" s="210">
        <v>-1.0394444332999999</v>
      </c>
      <c r="AE32" s="210">
        <v>-1.1639073548000001</v>
      </c>
      <c r="AF32" s="210">
        <v>-0.48002226666999998</v>
      </c>
      <c r="AG32" s="210">
        <v>-0.28444703226000001</v>
      </c>
      <c r="AH32" s="210">
        <v>2.2096032258000001E-2</v>
      </c>
      <c r="AI32" s="210">
        <v>0.25739230000000002</v>
      </c>
      <c r="AJ32" s="210">
        <v>1.0661288710000001</v>
      </c>
      <c r="AK32" s="210">
        <v>0.14784140000000001</v>
      </c>
      <c r="AL32" s="210">
        <v>0.97081616129000003</v>
      </c>
      <c r="AM32" s="210">
        <v>0.11828103226</v>
      </c>
      <c r="AN32" s="210">
        <v>1.8790714286000001</v>
      </c>
      <c r="AO32" s="210">
        <v>5.7103193548000003E-2</v>
      </c>
      <c r="AP32" s="210">
        <v>6.7694666666999999E-3</v>
      </c>
      <c r="AQ32" s="210">
        <v>-0.56369383871000001</v>
      </c>
      <c r="AR32" s="210">
        <v>-0.21500906667</v>
      </c>
      <c r="AS32" s="210">
        <v>-0.20714438709999999</v>
      </c>
      <c r="AT32" s="210">
        <v>0.33646651613</v>
      </c>
      <c r="AU32" s="210">
        <v>-2.7286233332999999E-2</v>
      </c>
      <c r="AV32" s="210">
        <v>0.30928896773999998</v>
      </c>
      <c r="AW32" s="210">
        <v>0.53517753332999995</v>
      </c>
      <c r="AX32" s="210">
        <v>0.71952396774000005</v>
      </c>
      <c r="AY32" s="210">
        <v>0.41568650336000001</v>
      </c>
      <c r="AZ32" s="210">
        <v>0.70905103582999995</v>
      </c>
      <c r="BA32" s="299">
        <v>0.20483999999999999</v>
      </c>
      <c r="BB32" s="299">
        <v>-0.62804289999999996</v>
      </c>
      <c r="BC32" s="299">
        <v>-0.81824779999999997</v>
      </c>
      <c r="BD32" s="299">
        <v>-0.8570063</v>
      </c>
      <c r="BE32" s="299">
        <v>-0.7235473</v>
      </c>
      <c r="BF32" s="299">
        <v>-0.30526370000000003</v>
      </c>
      <c r="BG32" s="299">
        <v>-0.16661500000000001</v>
      </c>
      <c r="BH32" s="299">
        <v>0.49253449999999999</v>
      </c>
      <c r="BI32" s="299">
        <v>6.5841700000000003E-2</v>
      </c>
      <c r="BJ32" s="299">
        <v>0.30350569999999999</v>
      </c>
      <c r="BK32" s="299">
        <v>0.14282120000000001</v>
      </c>
      <c r="BL32" s="299">
        <v>0.50901759999999996</v>
      </c>
      <c r="BM32" s="299">
        <v>0.42413650000000003</v>
      </c>
      <c r="BN32" s="299">
        <v>-0.24873010000000001</v>
      </c>
      <c r="BO32" s="299">
        <v>-0.71400419999999998</v>
      </c>
      <c r="BP32" s="299">
        <v>-0.6483797</v>
      </c>
      <c r="BQ32" s="299">
        <v>-0.58002889999999996</v>
      </c>
      <c r="BR32" s="299">
        <v>-0.23506840000000001</v>
      </c>
      <c r="BS32" s="299">
        <v>-6.8551799999999996E-2</v>
      </c>
      <c r="BT32" s="299">
        <v>0.51629069999999999</v>
      </c>
      <c r="BU32" s="299">
        <v>0.24975610000000001</v>
      </c>
      <c r="BV32" s="299">
        <v>0.40441250000000001</v>
      </c>
    </row>
    <row r="33" spans="1:74" s="64" customFormat="1" ht="11.1" customHeight="1" x14ac:dyDescent="0.2">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19.933550258</v>
      </c>
      <c r="AB33" s="210">
        <v>20.132423931000002</v>
      </c>
      <c r="AC33" s="210">
        <v>18.463003161</v>
      </c>
      <c r="AD33" s="210">
        <v>14.5485039</v>
      </c>
      <c r="AE33" s="210">
        <v>16.078217161000001</v>
      </c>
      <c r="AF33" s="210">
        <v>17.578092399999999</v>
      </c>
      <c r="AG33" s="210">
        <v>18.381106902999999</v>
      </c>
      <c r="AH33" s="210">
        <v>18.557909452000001</v>
      </c>
      <c r="AI33" s="210">
        <v>18.414898966999999</v>
      </c>
      <c r="AJ33" s="210">
        <v>18.613674934999999</v>
      </c>
      <c r="AK33" s="210">
        <v>18.742550699999999</v>
      </c>
      <c r="AL33" s="210">
        <v>18.801711806</v>
      </c>
      <c r="AM33" s="210">
        <v>18.55416971</v>
      </c>
      <c r="AN33" s="210">
        <v>17.444127142999999</v>
      </c>
      <c r="AO33" s="210">
        <v>19.203472258000001</v>
      </c>
      <c r="AP33" s="210">
        <v>19.458868899999999</v>
      </c>
      <c r="AQ33" s="210">
        <v>20.093149451999999</v>
      </c>
      <c r="AR33" s="210">
        <v>20.536558100000001</v>
      </c>
      <c r="AS33" s="210">
        <v>19.893517355</v>
      </c>
      <c r="AT33" s="210">
        <v>20.510300709999999</v>
      </c>
      <c r="AU33" s="210">
        <v>20.222943999999998</v>
      </c>
      <c r="AV33" s="210">
        <v>19.891093935000001</v>
      </c>
      <c r="AW33" s="210">
        <v>20.594383366999999</v>
      </c>
      <c r="AX33" s="210">
        <v>20.764240258000001</v>
      </c>
      <c r="AY33" s="210">
        <v>20.621810614000001</v>
      </c>
      <c r="AZ33" s="210">
        <v>20.357091567000001</v>
      </c>
      <c r="BA33" s="299">
        <v>20.146879999999999</v>
      </c>
      <c r="BB33" s="299">
        <v>20.32225</v>
      </c>
      <c r="BC33" s="299">
        <v>20.584219999999998</v>
      </c>
      <c r="BD33" s="299">
        <v>20.83051</v>
      </c>
      <c r="BE33" s="299">
        <v>20.846</v>
      </c>
      <c r="BF33" s="299">
        <v>20.995719999999999</v>
      </c>
      <c r="BG33" s="299">
        <v>20.468640000000001</v>
      </c>
      <c r="BH33" s="299">
        <v>20.745460000000001</v>
      </c>
      <c r="BI33" s="299">
        <v>20.959289999999999</v>
      </c>
      <c r="BJ33" s="299">
        <v>20.86298</v>
      </c>
      <c r="BK33" s="299">
        <v>20.322179999999999</v>
      </c>
      <c r="BL33" s="299">
        <v>20.295529999999999</v>
      </c>
      <c r="BM33" s="299">
        <v>20.45485</v>
      </c>
      <c r="BN33" s="299">
        <v>20.645250000000001</v>
      </c>
      <c r="BO33" s="299">
        <v>20.85821</v>
      </c>
      <c r="BP33" s="299">
        <v>21.082989999999999</v>
      </c>
      <c r="BQ33" s="299">
        <v>21.059460000000001</v>
      </c>
      <c r="BR33" s="299">
        <v>21.256930000000001</v>
      </c>
      <c r="BS33" s="299">
        <v>20.77664</v>
      </c>
      <c r="BT33" s="299">
        <v>21.05865</v>
      </c>
      <c r="BU33" s="299">
        <v>21.159890000000001</v>
      </c>
      <c r="BV33" s="299">
        <v>21.11983</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4.1817486967999997</v>
      </c>
      <c r="AZ36" s="210">
        <v>4.0694435429000002</v>
      </c>
      <c r="BA36" s="299">
        <v>3.661359</v>
      </c>
      <c r="BB36" s="299">
        <v>3.4199320000000002</v>
      </c>
      <c r="BC36" s="299">
        <v>3.4237030000000002</v>
      </c>
      <c r="BD36" s="299">
        <v>3.375686</v>
      </c>
      <c r="BE36" s="299">
        <v>3.3591319999999998</v>
      </c>
      <c r="BF36" s="299">
        <v>3.422898</v>
      </c>
      <c r="BG36" s="299">
        <v>3.4564490000000001</v>
      </c>
      <c r="BH36" s="299">
        <v>3.6286860000000001</v>
      </c>
      <c r="BI36" s="299">
        <v>3.8527999999999998</v>
      </c>
      <c r="BJ36" s="299">
        <v>4.0417240000000003</v>
      </c>
      <c r="BK36" s="299">
        <v>4.0600519999999998</v>
      </c>
      <c r="BL36" s="299">
        <v>3.9146049999999999</v>
      </c>
      <c r="BM36" s="299">
        <v>3.816827</v>
      </c>
      <c r="BN36" s="299">
        <v>3.5916519999999998</v>
      </c>
      <c r="BO36" s="299">
        <v>3.500648</v>
      </c>
      <c r="BP36" s="299">
        <v>3.4356520000000002</v>
      </c>
      <c r="BQ36" s="299">
        <v>3.3920119999999998</v>
      </c>
      <c r="BR36" s="299">
        <v>3.4622899999999999</v>
      </c>
      <c r="BS36" s="299">
        <v>3.530214</v>
      </c>
      <c r="BT36" s="299">
        <v>3.6375920000000002</v>
      </c>
      <c r="BU36" s="299">
        <v>3.8330410000000001</v>
      </c>
      <c r="BV36" s="299">
        <v>4.0655989999999997</v>
      </c>
    </row>
    <row r="37" spans="1:74" ht="11.1" customHeight="1" x14ac:dyDescent="0.2">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0.21806300000000001</v>
      </c>
      <c r="AC37" s="210">
        <v>0.2447</v>
      </c>
      <c r="AD37" s="210">
        <v>0.106627</v>
      </c>
      <c r="AE37" s="210">
        <v>0.19866</v>
      </c>
      <c r="AF37" s="210">
        <v>5.8418999999999999E-2</v>
      </c>
      <c r="AG37" s="210">
        <v>5.0208999999999997E-2</v>
      </c>
      <c r="AH37" s="210">
        <v>7.8211000000000003E-2</v>
      </c>
      <c r="AI37" s="210">
        <v>-4.5711000000000002E-2</v>
      </c>
      <c r="AJ37" s="210">
        <v>-5.0042999999999997E-2</v>
      </c>
      <c r="AK37" s="210">
        <v>4.7973000000000002E-2</v>
      </c>
      <c r="AL37" s="210">
        <v>9.3696000000000002E-2</v>
      </c>
      <c r="AM37" s="210">
        <v>-8.4665000000000004E-2</v>
      </c>
      <c r="AN37" s="210">
        <v>3.0047000000000001E-2</v>
      </c>
      <c r="AO37" s="210">
        <v>0.190161</v>
      </c>
      <c r="AP37" s="210">
        <v>0.21165200000000001</v>
      </c>
      <c r="AQ37" s="210">
        <v>-3.0714000000000002E-2</v>
      </c>
      <c r="AR37" s="210">
        <v>-8.4335999999999994E-2</v>
      </c>
      <c r="AS37" s="210">
        <v>-8.6914000000000005E-2</v>
      </c>
      <c r="AT37" s="210">
        <v>-4.9169999999999998E-2</v>
      </c>
      <c r="AU37" s="210">
        <v>-2.1507999999999999E-2</v>
      </c>
      <c r="AV37" s="210">
        <v>0.115693</v>
      </c>
      <c r="AW37" s="210">
        <v>-8.2449999999999996E-2</v>
      </c>
      <c r="AX37" s="210">
        <v>-6.2774999999999997E-2</v>
      </c>
      <c r="AY37" s="210">
        <v>-1.5577399999999999E-3</v>
      </c>
      <c r="AZ37" s="210">
        <v>1.52134E-4</v>
      </c>
      <c r="BA37" s="299">
        <v>-1.4857900000000001E-5</v>
      </c>
      <c r="BB37" s="299">
        <v>1.4510599999999999E-6</v>
      </c>
      <c r="BC37" s="299">
        <v>-1.41715E-7</v>
      </c>
      <c r="BD37" s="299">
        <v>0</v>
      </c>
      <c r="BE37" s="299">
        <v>0</v>
      </c>
      <c r="BF37" s="299">
        <v>0</v>
      </c>
      <c r="BG37" s="299">
        <v>0</v>
      </c>
      <c r="BH37" s="299">
        <v>0</v>
      </c>
      <c r="BI37" s="299">
        <v>0</v>
      </c>
      <c r="BJ37" s="299">
        <v>0</v>
      </c>
      <c r="BK37" s="299">
        <v>-3.54861E-2</v>
      </c>
      <c r="BL37" s="299">
        <v>5.0617799999999998E-2</v>
      </c>
      <c r="BM37" s="299">
        <v>-1.3391900000000001E-3</v>
      </c>
      <c r="BN37" s="299">
        <v>-2.4421600000000001E-3</v>
      </c>
      <c r="BO37" s="299">
        <v>-4.81889E-2</v>
      </c>
      <c r="BP37" s="299">
        <v>-4.7768199999999997E-2</v>
      </c>
      <c r="BQ37" s="299">
        <v>-3.8860600000000002E-2</v>
      </c>
      <c r="BR37" s="299">
        <v>-2.2290000000000001E-2</v>
      </c>
      <c r="BS37" s="299">
        <v>1.9867300000000001E-2</v>
      </c>
      <c r="BT37" s="299">
        <v>1.0725699999999999E-2</v>
      </c>
      <c r="BU37" s="299">
        <v>6.5581600000000004E-3</v>
      </c>
      <c r="BV37" s="299">
        <v>1.3844E-2</v>
      </c>
    </row>
    <row r="38" spans="1:74" ht="11.1" customHeight="1" x14ac:dyDescent="0.2">
      <c r="A38" s="564" t="s">
        <v>1389</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0.17</v>
      </c>
      <c r="AZ38" s="210">
        <v>0.16434840000000001</v>
      </c>
      <c r="BA38" s="299">
        <v>0.17258989999999999</v>
      </c>
      <c r="BB38" s="299">
        <v>0.17623159999999999</v>
      </c>
      <c r="BC38" s="299">
        <v>0.16979739999999999</v>
      </c>
      <c r="BD38" s="299">
        <v>0.17854619999999999</v>
      </c>
      <c r="BE38" s="299">
        <v>0.17696110000000001</v>
      </c>
      <c r="BF38" s="299">
        <v>0.15539059999999999</v>
      </c>
      <c r="BG38" s="299">
        <v>0.15178700000000001</v>
      </c>
      <c r="BH38" s="299">
        <v>0.18804199999999999</v>
      </c>
      <c r="BI38" s="299">
        <v>0.2131643</v>
      </c>
      <c r="BJ38" s="299">
        <v>0.22603529999999999</v>
      </c>
      <c r="BK38" s="299">
        <v>0.2037032</v>
      </c>
      <c r="BL38" s="299">
        <v>0.20267930000000001</v>
      </c>
      <c r="BM38" s="299">
        <v>0.20403470000000001</v>
      </c>
      <c r="BN38" s="299">
        <v>0.19667870000000001</v>
      </c>
      <c r="BO38" s="299">
        <v>0.18775700000000001</v>
      </c>
      <c r="BP38" s="299">
        <v>0.19550380000000001</v>
      </c>
      <c r="BQ38" s="299">
        <v>0.19936480000000001</v>
      </c>
      <c r="BR38" s="299">
        <v>0.19939760000000001</v>
      </c>
      <c r="BS38" s="299">
        <v>0.1791365</v>
      </c>
      <c r="BT38" s="299">
        <v>0.238702</v>
      </c>
      <c r="BU38" s="299">
        <v>0.26203500000000002</v>
      </c>
      <c r="BV38" s="299">
        <v>0.27620869999999997</v>
      </c>
    </row>
    <row r="39" spans="1:74" ht="11.1" customHeight="1" x14ac:dyDescent="0.2">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8.9494140000000009</v>
      </c>
      <c r="AY39" s="210">
        <v>8.2477419355000006</v>
      </c>
      <c r="AZ39" s="210">
        <v>8.5133321428999995</v>
      </c>
      <c r="BA39" s="299">
        <v>8.5860780000000005</v>
      </c>
      <c r="BB39" s="299">
        <v>8.9464450000000006</v>
      </c>
      <c r="BC39" s="299">
        <v>9.1369070000000008</v>
      </c>
      <c r="BD39" s="299">
        <v>9.2465910000000004</v>
      </c>
      <c r="BE39" s="299">
        <v>9.3147149999999996</v>
      </c>
      <c r="BF39" s="299">
        <v>9.2361409999999999</v>
      </c>
      <c r="BG39" s="299">
        <v>8.9443009999999994</v>
      </c>
      <c r="BH39" s="299">
        <v>8.9233539999999998</v>
      </c>
      <c r="BI39" s="299">
        <v>8.9307230000000004</v>
      </c>
      <c r="BJ39" s="299">
        <v>8.8697560000000006</v>
      </c>
      <c r="BK39" s="299">
        <v>8.2326549999999994</v>
      </c>
      <c r="BL39" s="299">
        <v>8.4673189999999998</v>
      </c>
      <c r="BM39" s="299">
        <v>8.6122110000000003</v>
      </c>
      <c r="BN39" s="299">
        <v>8.9603230000000007</v>
      </c>
      <c r="BO39" s="299">
        <v>9.1605260000000008</v>
      </c>
      <c r="BP39" s="299">
        <v>9.3088160000000002</v>
      </c>
      <c r="BQ39" s="299">
        <v>9.3401160000000001</v>
      </c>
      <c r="BR39" s="299">
        <v>9.2795839999999998</v>
      </c>
      <c r="BS39" s="299">
        <v>8.9769919999999992</v>
      </c>
      <c r="BT39" s="299">
        <v>8.9666169999999994</v>
      </c>
      <c r="BU39" s="299">
        <v>9.0118080000000003</v>
      </c>
      <c r="BV39" s="299">
        <v>8.9367380000000001</v>
      </c>
    </row>
    <row r="40" spans="1:74" ht="11.1" customHeight="1" x14ac:dyDescent="0.2">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0.54013133332999996</v>
      </c>
      <c r="AE40" s="210">
        <v>0.75485222581</v>
      </c>
      <c r="AF40" s="210">
        <v>0.89922100000000005</v>
      </c>
      <c r="AG40" s="210">
        <v>0.86821348386999997</v>
      </c>
      <c r="AH40" s="210">
        <v>0.85834361290000005</v>
      </c>
      <c r="AI40" s="210">
        <v>0.87976766666999995</v>
      </c>
      <c r="AJ40" s="210">
        <v>0.81801425806000005</v>
      </c>
      <c r="AK40" s="210">
        <v>0.86814880000000005</v>
      </c>
      <c r="AL40" s="210">
        <v>0.85474529032000002</v>
      </c>
      <c r="AM40" s="210">
        <v>0.75722412903000003</v>
      </c>
      <c r="AN40" s="210">
        <v>0.78058099999999997</v>
      </c>
      <c r="AO40" s="210">
        <v>0.90411445161000004</v>
      </c>
      <c r="AP40" s="210">
        <v>0.86715229999999999</v>
      </c>
      <c r="AQ40" s="210">
        <v>0.96349096773999998</v>
      </c>
      <c r="AR40" s="210">
        <v>0.96887433332999995</v>
      </c>
      <c r="AS40" s="210">
        <v>0.96318493547999995</v>
      </c>
      <c r="AT40" s="210">
        <v>0.93416741935000003</v>
      </c>
      <c r="AU40" s="210">
        <v>0.91426503332999998</v>
      </c>
      <c r="AV40" s="210">
        <v>0.96959219355000004</v>
      </c>
      <c r="AW40" s="210">
        <v>0.94830226666999995</v>
      </c>
      <c r="AX40" s="210">
        <v>0.92709883870999998</v>
      </c>
      <c r="AY40" s="210">
        <v>0.84745225161000004</v>
      </c>
      <c r="AZ40" s="210">
        <v>0.89346001036</v>
      </c>
      <c r="BA40" s="299">
        <v>0.86885639999999997</v>
      </c>
      <c r="BB40" s="299">
        <v>0.90659270000000003</v>
      </c>
      <c r="BC40" s="299">
        <v>0.94892639999999995</v>
      </c>
      <c r="BD40" s="299">
        <v>0.95997319999999997</v>
      </c>
      <c r="BE40" s="299">
        <v>0.94583159999999999</v>
      </c>
      <c r="BF40" s="299">
        <v>0.9482507</v>
      </c>
      <c r="BG40" s="299">
        <v>0.9156666</v>
      </c>
      <c r="BH40" s="299">
        <v>0.93204339999999997</v>
      </c>
      <c r="BI40" s="299">
        <v>0.9409438</v>
      </c>
      <c r="BJ40" s="299">
        <v>0.92972030000000006</v>
      </c>
      <c r="BK40" s="299">
        <v>0.84103249999999996</v>
      </c>
      <c r="BL40" s="299">
        <v>0.88330209999999998</v>
      </c>
      <c r="BM40" s="299">
        <v>0.87614080000000005</v>
      </c>
      <c r="BN40" s="299">
        <v>0.9108058</v>
      </c>
      <c r="BO40" s="299">
        <v>0.95398019999999994</v>
      </c>
      <c r="BP40" s="299">
        <v>0.96883940000000002</v>
      </c>
      <c r="BQ40" s="299">
        <v>0.94996429999999998</v>
      </c>
      <c r="BR40" s="299">
        <v>0.95550999999999997</v>
      </c>
      <c r="BS40" s="299">
        <v>0.92131790000000002</v>
      </c>
      <c r="BT40" s="299">
        <v>0.93917839999999997</v>
      </c>
      <c r="BU40" s="299">
        <v>0.95191619999999999</v>
      </c>
      <c r="BV40" s="299">
        <v>0.93856390000000001</v>
      </c>
    </row>
    <row r="41" spans="1:74" ht="11.1" customHeight="1" x14ac:dyDescent="0.2">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1.619014</v>
      </c>
      <c r="AC41" s="210">
        <v>1.3877360000000001</v>
      </c>
      <c r="AD41" s="210">
        <v>0.67801400000000001</v>
      </c>
      <c r="AE41" s="210">
        <v>0.59705299999999994</v>
      </c>
      <c r="AF41" s="210">
        <v>0.78411500000000001</v>
      </c>
      <c r="AG41" s="210">
        <v>0.96757800000000005</v>
      </c>
      <c r="AH41" s="210">
        <v>1.0156769999999999</v>
      </c>
      <c r="AI41" s="210">
        <v>0.92109600000000003</v>
      </c>
      <c r="AJ41" s="210">
        <v>1.005746</v>
      </c>
      <c r="AK41" s="210">
        <v>1.1295850000000001</v>
      </c>
      <c r="AL41" s="210">
        <v>1.148334</v>
      </c>
      <c r="AM41" s="210">
        <v>1.1310210000000001</v>
      </c>
      <c r="AN41" s="210">
        <v>1.0918620000000001</v>
      </c>
      <c r="AO41" s="210">
        <v>1.157635</v>
      </c>
      <c r="AP41" s="210">
        <v>1.27874</v>
      </c>
      <c r="AQ41" s="210">
        <v>1.317663</v>
      </c>
      <c r="AR41" s="210">
        <v>1.424866</v>
      </c>
      <c r="AS41" s="210">
        <v>1.4902610000000001</v>
      </c>
      <c r="AT41" s="210">
        <v>1.578276</v>
      </c>
      <c r="AU41" s="210">
        <v>1.498904</v>
      </c>
      <c r="AV41" s="210">
        <v>1.4405509999999999</v>
      </c>
      <c r="AW41" s="210">
        <v>1.4995039999999999</v>
      </c>
      <c r="AX41" s="210">
        <v>1.524686</v>
      </c>
      <c r="AY41" s="210">
        <v>1.4532580644999999</v>
      </c>
      <c r="AZ41" s="210">
        <v>1.4623887143000001</v>
      </c>
      <c r="BA41" s="299">
        <v>1.5094939999999999</v>
      </c>
      <c r="BB41" s="299">
        <v>1.5390189999999999</v>
      </c>
      <c r="BC41" s="299">
        <v>1.5633010000000001</v>
      </c>
      <c r="BD41" s="299">
        <v>1.640754</v>
      </c>
      <c r="BE41" s="299">
        <v>1.662552</v>
      </c>
      <c r="BF41" s="299">
        <v>1.6678200000000001</v>
      </c>
      <c r="BG41" s="299">
        <v>1.564255</v>
      </c>
      <c r="BH41" s="299">
        <v>1.5627979999999999</v>
      </c>
      <c r="BI41" s="299">
        <v>1.614087</v>
      </c>
      <c r="BJ41" s="299">
        <v>1.6523620000000001</v>
      </c>
      <c r="BK41" s="299">
        <v>1.485409</v>
      </c>
      <c r="BL41" s="299">
        <v>1.491657</v>
      </c>
      <c r="BM41" s="299">
        <v>1.576838</v>
      </c>
      <c r="BN41" s="299">
        <v>1.5762689999999999</v>
      </c>
      <c r="BO41" s="299">
        <v>1.6401790000000001</v>
      </c>
      <c r="BP41" s="299">
        <v>1.7261519999999999</v>
      </c>
      <c r="BQ41" s="299">
        <v>1.7226250000000001</v>
      </c>
      <c r="BR41" s="299">
        <v>1.753514</v>
      </c>
      <c r="BS41" s="299">
        <v>1.640827</v>
      </c>
      <c r="BT41" s="299">
        <v>1.6693100000000001</v>
      </c>
      <c r="BU41" s="299">
        <v>1.645688</v>
      </c>
      <c r="BV41" s="299">
        <v>1.6932860000000001</v>
      </c>
    </row>
    <row r="42" spans="1:74" ht="11.1" customHeight="1" x14ac:dyDescent="0.2">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4.3864838710000003</v>
      </c>
      <c r="AZ42" s="210">
        <v>4.2597812856999999</v>
      </c>
      <c r="BA42" s="299">
        <v>4.1292119999999999</v>
      </c>
      <c r="BB42" s="299">
        <v>4.0497899999999998</v>
      </c>
      <c r="BC42" s="299">
        <v>4.0469299999999997</v>
      </c>
      <c r="BD42" s="299">
        <v>3.9661970000000002</v>
      </c>
      <c r="BE42" s="299">
        <v>3.8635269999999999</v>
      </c>
      <c r="BF42" s="299">
        <v>4.0293559999999999</v>
      </c>
      <c r="BG42" s="299">
        <v>3.952693</v>
      </c>
      <c r="BH42" s="299">
        <v>4.1935310000000001</v>
      </c>
      <c r="BI42" s="299">
        <v>4.0653969999999999</v>
      </c>
      <c r="BJ42" s="299">
        <v>3.932966</v>
      </c>
      <c r="BK42" s="299">
        <v>4.224901</v>
      </c>
      <c r="BL42" s="299">
        <v>4.2404539999999997</v>
      </c>
      <c r="BM42" s="299">
        <v>4.1410289999999996</v>
      </c>
      <c r="BN42" s="299">
        <v>4.0995330000000001</v>
      </c>
      <c r="BO42" s="299">
        <v>4.0956939999999999</v>
      </c>
      <c r="BP42" s="299">
        <v>4.0131379999999996</v>
      </c>
      <c r="BQ42" s="299">
        <v>3.9343279999999998</v>
      </c>
      <c r="BR42" s="299">
        <v>4.1055479999999998</v>
      </c>
      <c r="BS42" s="299">
        <v>4.0154480000000001</v>
      </c>
      <c r="BT42" s="299">
        <v>4.2391540000000001</v>
      </c>
      <c r="BU42" s="299">
        <v>4.0962959999999997</v>
      </c>
      <c r="BV42" s="299">
        <v>3.9694370000000001</v>
      </c>
    </row>
    <row r="43" spans="1:74" ht="11.1" customHeight="1" x14ac:dyDescent="0.2">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0.238367</v>
      </c>
      <c r="AB43" s="210">
        <v>0.188162</v>
      </c>
      <c r="AC43" s="210">
        <v>9.1185000000000002E-2</v>
      </c>
      <c r="AD43" s="210">
        <v>7.4345999999999995E-2</v>
      </c>
      <c r="AE43" s="210">
        <v>6.1272E-2</v>
      </c>
      <c r="AF43" s="210">
        <v>0.20866799999999999</v>
      </c>
      <c r="AG43" s="210">
        <v>0.34601100000000001</v>
      </c>
      <c r="AH43" s="210">
        <v>0.30596699999999999</v>
      </c>
      <c r="AI43" s="210">
        <v>0.32232899999999998</v>
      </c>
      <c r="AJ43" s="210">
        <v>0.25484600000000002</v>
      </c>
      <c r="AK43" s="210">
        <v>0.20774899999999999</v>
      </c>
      <c r="AL43" s="210">
        <v>0.194439</v>
      </c>
      <c r="AM43" s="210">
        <v>0.242146</v>
      </c>
      <c r="AN43" s="210">
        <v>0.25888100000000003</v>
      </c>
      <c r="AO43" s="210">
        <v>0.29099900000000001</v>
      </c>
      <c r="AP43" s="210">
        <v>0.14258499999999999</v>
      </c>
      <c r="AQ43" s="210">
        <v>0.25917699999999999</v>
      </c>
      <c r="AR43" s="210">
        <v>0.335115</v>
      </c>
      <c r="AS43" s="210">
        <v>0.32672600000000002</v>
      </c>
      <c r="AT43" s="210">
        <v>0.34754099999999999</v>
      </c>
      <c r="AU43" s="210">
        <v>0.31909700000000002</v>
      </c>
      <c r="AV43" s="210">
        <v>0.37659199999999998</v>
      </c>
      <c r="AW43" s="210">
        <v>0.43167</v>
      </c>
      <c r="AX43" s="210">
        <v>0.41530400000000001</v>
      </c>
      <c r="AY43" s="210">
        <v>0.375</v>
      </c>
      <c r="AZ43" s="210">
        <v>0.30922618570999999</v>
      </c>
      <c r="BA43" s="299">
        <v>0.28871439999999998</v>
      </c>
      <c r="BB43" s="299">
        <v>0.27637869999999998</v>
      </c>
      <c r="BC43" s="299">
        <v>0.2410784</v>
      </c>
      <c r="BD43" s="299">
        <v>0.25613629999999998</v>
      </c>
      <c r="BE43" s="299">
        <v>0.30774479999999999</v>
      </c>
      <c r="BF43" s="299">
        <v>0.27900019999999998</v>
      </c>
      <c r="BG43" s="299">
        <v>0.29541240000000002</v>
      </c>
      <c r="BH43" s="299">
        <v>0.2725128</v>
      </c>
      <c r="BI43" s="299">
        <v>0.30300650000000001</v>
      </c>
      <c r="BJ43" s="299">
        <v>0.30891220000000003</v>
      </c>
      <c r="BK43" s="299">
        <v>0.28366360000000002</v>
      </c>
      <c r="BL43" s="299">
        <v>0.21863089999999999</v>
      </c>
      <c r="BM43" s="299">
        <v>0.24262900000000001</v>
      </c>
      <c r="BN43" s="299">
        <v>0.27761140000000001</v>
      </c>
      <c r="BO43" s="299">
        <v>0.26515359999999999</v>
      </c>
      <c r="BP43" s="299">
        <v>0.2467075</v>
      </c>
      <c r="BQ43" s="299">
        <v>0.28952519999999998</v>
      </c>
      <c r="BR43" s="299">
        <v>0.25868839999999999</v>
      </c>
      <c r="BS43" s="299">
        <v>0.28521609999999997</v>
      </c>
      <c r="BT43" s="299">
        <v>0.28408850000000002</v>
      </c>
      <c r="BU43" s="299">
        <v>0.31199159999999998</v>
      </c>
      <c r="BV43" s="299">
        <v>0.29527310000000001</v>
      </c>
    </row>
    <row r="44" spans="1:74" ht="11.1" customHeight="1" x14ac:dyDescent="0.2">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1.7582869999999999</v>
      </c>
      <c r="AB44" s="210">
        <v>1.6637900000000001</v>
      </c>
      <c r="AC44" s="210">
        <v>1.6377980000000001</v>
      </c>
      <c r="AD44" s="210">
        <v>1.5708169999999999</v>
      </c>
      <c r="AE44" s="210">
        <v>1.640039</v>
      </c>
      <c r="AF44" s="210">
        <v>1.8455349999999999</v>
      </c>
      <c r="AG44" s="210">
        <v>1.9170609999999999</v>
      </c>
      <c r="AH44" s="210">
        <v>1.9920659999999999</v>
      </c>
      <c r="AI44" s="210">
        <v>1.844808</v>
      </c>
      <c r="AJ44" s="210">
        <v>1.7337720000000001</v>
      </c>
      <c r="AK44" s="210">
        <v>1.7445200000000001</v>
      </c>
      <c r="AL44" s="210">
        <v>1.6400669999999999</v>
      </c>
      <c r="AM44" s="210">
        <v>1.6245419999999999</v>
      </c>
      <c r="AN44" s="210">
        <v>1.36992</v>
      </c>
      <c r="AO44" s="210">
        <v>1.568098</v>
      </c>
      <c r="AP44" s="210">
        <v>1.786025</v>
      </c>
      <c r="AQ44" s="210">
        <v>1.958796</v>
      </c>
      <c r="AR44" s="210">
        <v>2.1115050000000002</v>
      </c>
      <c r="AS44" s="210">
        <v>1.9506060000000001</v>
      </c>
      <c r="AT44" s="210">
        <v>2.0799639999999999</v>
      </c>
      <c r="AU44" s="210">
        <v>1.920466</v>
      </c>
      <c r="AV44" s="210">
        <v>1.830263</v>
      </c>
      <c r="AW44" s="210">
        <v>1.818835</v>
      </c>
      <c r="AX44" s="210">
        <v>1.7893110000000001</v>
      </c>
      <c r="AY44" s="210">
        <v>1.8096352</v>
      </c>
      <c r="AZ44" s="210">
        <v>1.5788901</v>
      </c>
      <c r="BA44" s="299">
        <v>1.79945</v>
      </c>
      <c r="BB44" s="299">
        <v>1.9144479999999999</v>
      </c>
      <c r="BC44" s="299">
        <v>2.0025010000000001</v>
      </c>
      <c r="BD44" s="299">
        <v>2.1665969999999999</v>
      </c>
      <c r="BE44" s="299">
        <v>2.1613660000000001</v>
      </c>
      <c r="BF44" s="299">
        <v>2.205114</v>
      </c>
      <c r="BG44" s="299">
        <v>2.1037469999999998</v>
      </c>
      <c r="BH44" s="299">
        <v>1.976534</v>
      </c>
      <c r="BI44" s="299">
        <v>1.9801150000000001</v>
      </c>
      <c r="BJ44" s="299">
        <v>1.831221</v>
      </c>
      <c r="BK44" s="299">
        <v>1.8672789999999999</v>
      </c>
      <c r="BL44" s="299">
        <v>1.709565</v>
      </c>
      <c r="BM44" s="299">
        <v>1.8626229999999999</v>
      </c>
      <c r="BN44" s="299">
        <v>1.945621</v>
      </c>
      <c r="BO44" s="299">
        <v>2.056441</v>
      </c>
      <c r="BP44" s="299">
        <v>2.20479</v>
      </c>
      <c r="BQ44" s="299">
        <v>2.220348</v>
      </c>
      <c r="BR44" s="299">
        <v>2.2201939999999998</v>
      </c>
      <c r="BS44" s="299">
        <v>2.1289359999999999</v>
      </c>
      <c r="BT44" s="299">
        <v>2.0124559999999998</v>
      </c>
      <c r="BU44" s="299">
        <v>1.9924710000000001</v>
      </c>
      <c r="BV44" s="299">
        <v>1.8694470000000001</v>
      </c>
    </row>
    <row r="45" spans="1:74" ht="11.1" customHeight="1" x14ac:dyDescent="0.2">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19.933388999999998</v>
      </c>
      <c r="AB45" s="210">
        <v>20.132254</v>
      </c>
      <c r="AC45" s="210">
        <v>18.462842999999999</v>
      </c>
      <c r="AD45" s="210">
        <v>14.548507000000001</v>
      </c>
      <c r="AE45" s="210">
        <v>16.078187</v>
      </c>
      <c r="AF45" s="210">
        <v>17.578064000000001</v>
      </c>
      <c r="AG45" s="210">
        <v>18.381074000000002</v>
      </c>
      <c r="AH45" s="210">
        <v>18.557877999999999</v>
      </c>
      <c r="AI45" s="210">
        <v>18.414832000000001</v>
      </c>
      <c r="AJ45" s="210">
        <v>18.613651999999998</v>
      </c>
      <c r="AK45" s="210">
        <v>18.742522999999998</v>
      </c>
      <c r="AL45" s="210">
        <v>18.801691999999999</v>
      </c>
      <c r="AM45" s="210">
        <v>18.595400999999999</v>
      </c>
      <c r="AN45" s="210">
        <v>17.444201</v>
      </c>
      <c r="AO45" s="210">
        <v>19.203831999999998</v>
      </c>
      <c r="AP45" s="210">
        <v>19.459365999999999</v>
      </c>
      <c r="AQ45" s="210">
        <v>20.093637999999999</v>
      </c>
      <c r="AR45" s="210">
        <v>20.537154000000001</v>
      </c>
      <c r="AS45" s="210">
        <v>19.894012</v>
      </c>
      <c r="AT45" s="210">
        <v>20.510584000000001</v>
      </c>
      <c r="AU45" s="210">
        <v>20.223537</v>
      </c>
      <c r="AV45" s="210">
        <v>19.891591999999999</v>
      </c>
      <c r="AW45" s="210">
        <v>20.594621</v>
      </c>
      <c r="AX45" s="210">
        <v>20.764406999999999</v>
      </c>
      <c r="AY45" s="210">
        <v>20.622310028000001</v>
      </c>
      <c r="AZ45" s="210">
        <v>20.357562505000001</v>
      </c>
      <c r="BA45" s="299">
        <v>20.146879999999999</v>
      </c>
      <c r="BB45" s="299">
        <v>20.32225</v>
      </c>
      <c r="BC45" s="299">
        <v>20.584219999999998</v>
      </c>
      <c r="BD45" s="299">
        <v>20.83051</v>
      </c>
      <c r="BE45" s="299">
        <v>20.846</v>
      </c>
      <c r="BF45" s="299">
        <v>20.995719999999999</v>
      </c>
      <c r="BG45" s="299">
        <v>20.468640000000001</v>
      </c>
      <c r="BH45" s="299">
        <v>20.745460000000001</v>
      </c>
      <c r="BI45" s="299">
        <v>20.959289999999999</v>
      </c>
      <c r="BJ45" s="299">
        <v>20.86298</v>
      </c>
      <c r="BK45" s="299">
        <v>20.322179999999999</v>
      </c>
      <c r="BL45" s="299">
        <v>20.295529999999999</v>
      </c>
      <c r="BM45" s="299">
        <v>20.45485</v>
      </c>
      <c r="BN45" s="299">
        <v>20.645250000000001</v>
      </c>
      <c r="BO45" s="299">
        <v>20.85821</v>
      </c>
      <c r="BP45" s="299">
        <v>21.082989999999999</v>
      </c>
      <c r="BQ45" s="299">
        <v>21.059460000000001</v>
      </c>
      <c r="BR45" s="299">
        <v>21.256930000000001</v>
      </c>
      <c r="BS45" s="299">
        <v>20.77664</v>
      </c>
      <c r="BT45" s="299">
        <v>21.05865</v>
      </c>
      <c r="BU45" s="299">
        <v>21.159890000000001</v>
      </c>
      <c r="BV45" s="299">
        <v>21.11983</v>
      </c>
    </row>
    <row r="46" spans="1:74" ht="11.1" customHeight="1" x14ac:dyDescent="0.2">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726"/>
      <c r="BB46" s="726"/>
      <c r="BC46" s="726"/>
      <c r="BD46" s="726"/>
      <c r="BE46" s="726"/>
      <c r="BF46" s="726"/>
      <c r="BG46" s="726"/>
      <c r="BH46" s="726"/>
      <c r="BI46" s="726"/>
      <c r="BJ46" s="675"/>
      <c r="BK46" s="675"/>
      <c r="BL46" s="302"/>
      <c r="BM46" s="302"/>
      <c r="BN46" s="302"/>
      <c r="BO46" s="302"/>
      <c r="BP46" s="302"/>
      <c r="BQ46" s="302"/>
      <c r="BR46" s="302"/>
      <c r="BS46" s="302"/>
      <c r="BT46" s="302"/>
      <c r="BU46" s="302"/>
      <c r="BV46" s="302"/>
    </row>
    <row r="47" spans="1:74" ht="11.1" customHeight="1" x14ac:dyDescent="0.2">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-0.81365100000000001</v>
      </c>
      <c r="AN47" s="210">
        <v>-1.2914E-2</v>
      </c>
      <c r="AO47" s="210">
        <v>0.60933700000000002</v>
      </c>
      <c r="AP47" s="210">
        <v>-0.84297</v>
      </c>
      <c r="AQ47" s="210">
        <v>0.29908200000000001</v>
      </c>
      <c r="AR47" s="210">
        <v>3.6540000000000003E-2</v>
      </c>
      <c r="AS47" s="210">
        <v>0.14862</v>
      </c>
      <c r="AT47" s="210">
        <v>-0.184418</v>
      </c>
      <c r="AU47" s="210">
        <v>1.1237980000000001</v>
      </c>
      <c r="AV47" s="210">
        <v>-0.53785700000000003</v>
      </c>
      <c r="AW47" s="210">
        <v>-0.71009100000000003</v>
      </c>
      <c r="AX47" s="210">
        <v>-1.062346</v>
      </c>
      <c r="AY47" s="210">
        <v>0.63260881439000005</v>
      </c>
      <c r="AZ47" s="210">
        <v>-0.35795677456000002</v>
      </c>
      <c r="BA47" s="299">
        <v>0.20122300000000001</v>
      </c>
      <c r="BB47" s="299">
        <v>0.65702550000000004</v>
      </c>
      <c r="BC47" s="299">
        <v>0.64494059999999998</v>
      </c>
      <c r="BD47" s="299">
        <v>0.89373069999999999</v>
      </c>
      <c r="BE47" s="299">
        <v>0.58332649999999997</v>
      </c>
      <c r="BF47" s="299">
        <v>0.17707500000000001</v>
      </c>
      <c r="BG47" s="299">
        <v>-0.22829640000000001</v>
      </c>
      <c r="BH47" s="299">
        <v>-0.39026749999999999</v>
      </c>
      <c r="BI47" s="299">
        <v>-0.391851</v>
      </c>
      <c r="BJ47" s="299">
        <v>-1.251609</v>
      </c>
      <c r="BK47" s="299">
        <v>-0.95765140000000004</v>
      </c>
      <c r="BL47" s="299">
        <v>-1.4422140000000001</v>
      </c>
      <c r="BM47" s="299">
        <v>-1.134304</v>
      </c>
      <c r="BN47" s="299">
        <v>-0.49513590000000002</v>
      </c>
      <c r="BO47" s="299">
        <v>-0.26981529999999998</v>
      </c>
      <c r="BP47" s="299">
        <v>-0.26364090000000001</v>
      </c>
      <c r="BQ47" s="299">
        <v>-0.40845629999999999</v>
      </c>
      <c r="BR47" s="299">
        <v>-0.53223920000000002</v>
      </c>
      <c r="BS47" s="299">
        <v>-0.98194919999999997</v>
      </c>
      <c r="BT47" s="299">
        <v>-1.27122</v>
      </c>
      <c r="BU47" s="299">
        <v>-1.43363</v>
      </c>
      <c r="BV47" s="299">
        <v>-2.0771470000000001</v>
      </c>
    </row>
    <row r="48" spans="1:74" ht="11.1" customHeight="1" x14ac:dyDescent="0.2">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row>
    <row r="49" spans="1:74" ht="11.1" customHeight="1" x14ac:dyDescent="0.2">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366"/>
      <c r="BB49" s="366"/>
      <c r="BC49" s="366"/>
      <c r="BD49" s="366"/>
      <c r="BE49" s="366"/>
      <c r="BF49" s="366"/>
      <c r="BG49" s="366"/>
      <c r="BH49" s="366"/>
      <c r="BI49" s="366"/>
      <c r="BJ49" s="366"/>
      <c r="BK49" s="63"/>
      <c r="BL49" s="63"/>
      <c r="BM49" s="63"/>
      <c r="BN49" s="63"/>
      <c r="BO49" s="63"/>
      <c r="BP49" s="63"/>
      <c r="BQ49" s="63"/>
      <c r="BR49" s="63"/>
      <c r="BS49" s="63"/>
      <c r="BT49" s="63"/>
      <c r="BU49" s="63"/>
      <c r="BV49" s="366"/>
    </row>
    <row r="50" spans="1:74" ht="11.1" customHeight="1" x14ac:dyDescent="0.2">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row>
    <row r="51" spans="1:74" ht="11.1" customHeight="1" x14ac:dyDescent="0.2">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410.387</v>
      </c>
      <c r="AZ51" s="68">
        <v>416.19975748000002</v>
      </c>
      <c r="BA51" s="301">
        <v>433.86439999999999</v>
      </c>
      <c r="BB51" s="301">
        <v>446.78649999999999</v>
      </c>
      <c r="BC51" s="301">
        <v>450.79340000000002</v>
      </c>
      <c r="BD51" s="301">
        <v>445.43669999999997</v>
      </c>
      <c r="BE51" s="301">
        <v>432.9726</v>
      </c>
      <c r="BF51" s="301">
        <v>424.33710000000002</v>
      </c>
      <c r="BG51" s="301">
        <v>427.00330000000002</v>
      </c>
      <c r="BH51" s="301">
        <v>438.2534</v>
      </c>
      <c r="BI51" s="301">
        <v>442.54230000000001</v>
      </c>
      <c r="BJ51" s="301">
        <v>432.94369999999998</v>
      </c>
      <c r="BK51" s="301">
        <v>443.92880000000002</v>
      </c>
      <c r="BL51" s="301">
        <v>451.75099999999998</v>
      </c>
      <c r="BM51" s="301">
        <v>465.27460000000002</v>
      </c>
      <c r="BN51" s="301">
        <v>474.97129999999999</v>
      </c>
      <c r="BO51" s="301">
        <v>476.14479999999998</v>
      </c>
      <c r="BP51" s="301">
        <v>473.44439999999997</v>
      </c>
      <c r="BQ51" s="301">
        <v>466.72120000000001</v>
      </c>
      <c r="BR51" s="301">
        <v>464.99990000000003</v>
      </c>
      <c r="BS51" s="301">
        <v>467.63420000000002</v>
      </c>
      <c r="BT51" s="301">
        <v>474.6782</v>
      </c>
      <c r="BU51" s="301">
        <v>475.06349999999998</v>
      </c>
      <c r="BV51" s="301">
        <v>461.68110000000001</v>
      </c>
    </row>
    <row r="52" spans="1:74" ht="11.1" customHeight="1" x14ac:dyDescent="0.2">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286.69053500000001</v>
      </c>
      <c r="AK52" s="68">
        <v>265.56374899999997</v>
      </c>
      <c r="AL52" s="68">
        <v>228.168397</v>
      </c>
      <c r="AM52" s="68">
        <v>192.06200000000001</v>
      </c>
      <c r="AN52" s="68">
        <v>170.654</v>
      </c>
      <c r="AO52" s="68">
        <v>168.58439799999999</v>
      </c>
      <c r="AP52" s="68">
        <v>177.09004400000001</v>
      </c>
      <c r="AQ52" s="68">
        <v>186.61466200000001</v>
      </c>
      <c r="AR52" s="68">
        <v>195.77227400000001</v>
      </c>
      <c r="AS52" s="68">
        <v>212.49515099999999</v>
      </c>
      <c r="AT52" s="68">
        <v>219.805522</v>
      </c>
      <c r="AU52" s="68">
        <v>225.565371</v>
      </c>
      <c r="AV52" s="68">
        <v>230.29978700000001</v>
      </c>
      <c r="AW52" s="68">
        <v>215.513768</v>
      </c>
      <c r="AX52" s="68">
        <v>188.360107</v>
      </c>
      <c r="AY52" s="68">
        <v>154.273</v>
      </c>
      <c r="AZ52" s="68">
        <v>133.15909907</v>
      </c>
      <c r="BA52" s="301">
        <v>133.52379999999999</v>
      </c>
      <c r="BB52" s="301">
        <v>147.3467</v>
      </c>
      <c r="BC52" s="301">
        <v>166.352</v>
      </c>
      <c r="BD52" s="301">
        <v>188.49109999999999</v>
      </c>
      <c r="BE52" s="301">
        <v>208.43719999999999</v>
      </c>
      <c r="BF52" s="301">
        <v>229.29499999999999</v>
      </c>
      <c r="BG52" s="301">
        <v>237.29949999999999</v>
      </c>
      <c r="BH52" s="301">
        <v>234.79740000000001</v>
      </c>
      <c r="BI52" s="301">
        <v>221.73220000000001</v>
      </c>
      <c r="BJ52" s="301">
        <v>199.65690000000001</v>
      </c>
      <c r="BK52" s="301">
        <v>176.32140000000001</v>
      </c>
      <c r="BL52" s="301">
        <v>162.06180000000001</v>
      </c>
      <c r="BM52" s="301">
        <v>161.32660000000001</v>
      </c>
      <c r="BN52" s="301">
        <v>172.6908</v>
      </c>
      <c r="BO52" s="301">
        <v>191.3964</v>
      </c>
      <c r="BP52" s="301">
        <v>209.21209999999999</v>
      </c>
      <c r="BQ52" s="301">
        <v>224.48240000000001</v>
      </c>
      <c r="BR52" s="301">
        <v>241.51759999999999</v>
      </c>
      <c r="BS52" s="301">
        <v>246.78319999999999</v>
      </c>
      <c r="BT52" s="301">
        <v>242.71559999999999</v>
      </c>
      <c r="BU52" s="301">
        <v>227.92689999999999</v>
      </c>
      <c r="BV52" s="301">
        <v>203.84649999999999</v>
      </c>
    </row>
    <row r="53" spans="1:74" ht="11.1" customHeight="1" x14ac:dyDescent="0.2">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82.001999999999995</v>
      </c>
      <c r="AZ53" s="68">
        <v>86.226092815000001</v>
      </c>
      <c r="BA53" s="301">
        <v>90.30498</v>
      </c>
      <c r="BB53" s="301">
        <v>93.741190000000003</v>
      </c>
      <c r="BC53" s="301">
        <v>91.942490000000006</v>
      </c>
      <c r="BD53" s="301">
        <v>90.386899999999997</v>
      </c>
      <c r="BE53" s="301">
        <v>89.695269999999994</v>
      </c>
      <c r="BF53" s="301">
        <v>89.073070000000001</v>
      </c>
      <c r="BG53" s="301">
        <v>89.809650000000005</v>
      </c>
      <c r="BH53" s="301">
        <v>91.685339999999997</v>
      </c>
      <c r="BI53" s="301">
        <v>88.837580000000003</v>
      </c>
      <c r="BJ53" s="301">
        <v>82.985950000000003</v>
      </c>
      <c r="BK53" s="301">
        <v>88.001180000000005</v>
      </c>
      <c r="BL53" s="301">
        <v>90.069509999999994</v>
      </c>
      <c r="BM53" s="301">
        <v>92.335509999999999</v>
      </c>
      <c r="BN53" s="301">
        <v>94.283249999999995</v>
      </c>
      <c r="BO53" s="301">
        <v>92.252459999999999</v>
      </c>
      <c r="BP53" s="301">
        <v>90.396990000000002</v>
      </c>
      <c r="BQ53" s="301">
        <v>89.529380000000003</v>
      </c>
      <c r="BR53" s="301">
        <v>88.998689999999996</v>
      </c>
      <c r="BS53" s="301">
        <v>89.717359999999999</v>
      </c>
      <c r="BT53" s="301">
        <v>91.431870000000004</v>
      </c>
      <c r="BU53" s="301">
        <v>88.643559999999994</v>
      </c>
      <c r="BV53" s="301">
        <v>82.584050000000005</v>
      </c>
    </row>
    <row r="54" spans="1:74" ht="11.1" customHeight="1" x14ac:dyDescent="0.2">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29.927185999999999</v>
      </c>
      <c r="AB54" s="68">
        <v>30.241679000000001</v>
      </c>
      <c r="AC54" s="68">
        <v>33.430008999999998</v>
      </c>
      <c r="AD54" s="68">
        <v>32.151342</v>
      </c>
      <c r="AE54" s="68">
        <v>28.504470000000001</v>
      </c>
      <c r="AF54" s="68">
        <v>25.385138000000001</v>
      </c>
      <c r="AG54" s="68">
        <v>25.232996</v>
      </c>
      <c r="AH54" s="68">
        <v>25.151019000000002</v>
      </c>
      <c r="AI54" s="68">
        <v>24.638249999999999</v>
      </c>
      <c r="AJ54" s="68">
        <v>26.637853</v>
      </c>
      <c r="AK54" s="68">
        <v>28.670566000000001</v>
      </c>
      <c r="AL54" s="68">
        <v>29.655564999999999</v>
      </c>
      <c r="AM54" s="68">
        <v>32.518999999999998</v>
      </c>
      <c r="AN54" s="68">
        <v>31.123999999999999</v>
      </c>
      <c r="AO54" s="68">
        <v>29.082208000000001</v>
      </c>
      <c r="AP54" s="68">
        <v>28.414141000000001</v>
      </c>
      <c r="AQ54" s="68">
        <v>27.684885000000001</v>
      </c>
      <c r="AR54" s="68">
        <v>27.524709999999999</v>
      </c>
      <c r="AS54" s="68">
        <v>28.52739</v>
      </c>
      <c r="AT54" s="68">
        <v>26.396702999999999</v>
      </c>
      <c r="AU54" s="68">
        <v>25.430175999999999</v>
      </c>
      <c r="AV54" s="68">
        <v>25.144577999999999</v>
      </c>
      <c r="AW54" s="68">
        <v>26.387581000000001</v>
      </c>
      <c r="AX54" s="68">
        <v>28.646297000000001</v>
      </c>
      <c r="AY54" s="68">
        <v>31.426830396</v>
      </c>
      <c r="AZ54" s="68">
        <v>31.878169325999998</v>
      </c>
      <c r="BA54" s="301">
        <v>31.785879999999999</v>
      </c>
      <c r="BB54" s="301">
        <v>31.439240000000002</v>
      </c>
      <c r="BC54" s="301">
        <v>31.041219999999999</v>
      </c>
      <c r="BD54" s="301">
        <v>30.563099999999999</v>
      </c>
      <c r="BE54" s="301">
        <v>30.40643</v>
      </c>
      <c r="BF54" s="301">
        <v>30.07789</v>
      </c>
      <c r="BG54" s="301">
        <v>30.26951</v>
      </c>
      <c r="BH54" s="301">
        <v>29.69115</v>
      </c>
      <c r="BI54" s="301">
        <v>30.077580000000001</v>
      </c>
      <c r="BJ54" s="301">
        <v>30.556699999999999</v>
      </c>
      <c r="BK54" s="301">
        <v>32.565770000000001</v>
      </c>
      <c r="BL54" s="301">
        <v>32.713230000000003</v>
      </c>
      <c r="BM54" s="301">
        <v>32.609029999999997</v>
      </c>
      <c r="BN54" s="301">
        <v>32.258960000000002</v>
      </c>
      <c r="BO54" s="301">
        <v>31.859649999999998</v>
      </c>
      <c r="BP54" s="301">
        <v>31.379850000000001</v>
      </c>
      <c r="BQ54" s="301">
        <v>31.22354</v>
      </c>
      <c r="BR54" s="301">
        <v>30.89649</v>
      </c>
      <c r="BS54" s="301">
        <v>31.08935</v>
      </c>
      <c r="BT54" s="301">
        <v>30.510919999999999</v>
      </c>
      <c r="BU54" s="301">
        <v>30.897179999999999</v>
      </c>
      <c r="BV54" s="301">
        <v>31.379670000000001</v>
      </c>
    </row>
    <row r="55" spans="1:74" ht="11.1" customHeight="1" x14ac:dyDescent="0.2">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241.22969800000001</v>
      </c>
      <c r="AL55" s="68">
        <v>243.39474999999999</v>
      </c>
      <c r="AM55" s="68">
        <v>255.13900000000001</v>
      </c>
      <c r="AN55" s="68">
        <v>241.09299999999999</v>
      </c>
      <c r="AO55" s="68">
        <v>237.64709199999999</v>
      </c>
      <c r="AP55" s="68">
        <v>238.42045100000001</v>
      </c>
      <c r="AQ55" s="68">
        <v>239.85271499999999</v>
      </c>
      <c r="AR55" s="68">
        <v>237.23922099999999</v>
      </c>
      <c r="AS55" s="68">
        <v>230.768698</v>
      </c>
      <c r="AT55" s="68">
        <v>225.69403299999999</v>
      </c>
      <c r="AU55" s="68">
        <v>227.045558</v>
      </c>
      <c r="AV55" s="68">
        <v>216.69439</v>
      </c>
      <c r="AW55" s="68">
        <v>220.606607</v>
      </c>
      <c r="AX55" s="68">
        <v>232.236537</v>
      </c>
      <c r="AY55" s="68">
        <v>248.392</v>
      </c>
      <c r="AZ55" s="68">
        <v>246.28858708000001</v>
      </c>
      <c r="BA55" s="301">
        <v>237.74420000000001</v>
      </c>
      <c r="BB55" s="301">
        <v>237.86840000000001</v>
      </c>
      <c r="BC55" s="301">
        <v>239.72739999999999</v>
      </c>
      <c r="BD55" s="301">
        <v>245.4041</v>
      </c>
      <c r="BE55" s="301">
        <v>244.57810000000001</v>
      </c>
      <c r="BF55" s="301">
        <v>236.65969999999999</v>
      </c>
      <c r="BG55" s="301">
        <v>233.5462</v>
      </c>
      <c r="BH55" s="301">
        <v>229.72030000000001</v>
      </c>
      <c r="BI55" s="301">
        <v>239.0643</v>
      </c>
      <c r="BJ55" s="301">
        <v>249.02529999999999</v>
      </c>
      <c r="BK55" s="301">
        <v>257.3852</v>
      </c>
      <c r="BL55" s="301">
        <v>257.08760000000001</v>
      </c>
      <c r="BM55" s="301">
        <v>247.0257</v>
      </c>
      <c r="BN55" s="301">
        <v>241.46299999999999</v>
      </c>
      <c r="BO55" s="301">
        <v>241.89070000000001</v>
      </c>
      <c r="BP55" s="301">
        <v>246.5806</v>
      </c>
      <c r="BQ55" s="301">
        <v>246.9213</v>
      </c>
      <c r="BR55" s="301">
        <v>241.1079</v>
      </c>
      <c r="BS55" s="301">
        <v>238.40100000000001</v>
      </c>
      <c r="BT55" s="301">
        <v>234.8158</v>
      </c>
      <c r="BU55" s="301">
        <v>241.19280000000001</v>
      </c>
      <c r="BV55" s="301">
        <v>250.4853</v>
      </c>
    </row>
    <row r="56" spans="1:74" ht="11.1" customHeight="1" x14ac:dyDescent="0.2">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25.398053999999998</v>
      </c>
      <c r="AM56" s="68">
        <v>22.939</v>
      </c>
      <c r="AN56" s="68">
        <v>20.896000000000001</v>
      </c>
      <c r="AO56" s="68">
        <v>20.259076</v>
      </c>
      <c r="AP56" s="68">
        <v>21.279779000000001</v>
      </c>
      <c r="AQ56" s="68">
        <v>20.360513999999998</v>
      </c>
      <c r="AR56" s="68">
        <v>18.600299</v>
      </c>
      <c r="AS56" s="68">
        <v>17.886856999999999</v>
      </c>
      <c r="AT56" s="68">
        <v>18.165274</v>
      </c>
      <c r="AU56" s="68">
        <v>18.506231</v>
      </c>
      <c r="AV56" s="68">
        <v>18.285882000000001</v>
      </c>
      <c r="AW56" s="68">
        <v>18.044886999999999</v>
      </c>
      <c r="AX56" s="68">
        <v>17.742739</v>
      </c>
      <c r="AY56" s="68">
        <v>18.739000000000001</v>
      </c>
      <c r="AZ56" s="68">
        <v>17.83584308</v>
      </c>
      <c r="BA56" s="301">
        <v>16.756070000000001</v>
      </c>
      <c r="BB56" s="301">
        <v>17.527069999999998</v>
      </c>
      <c r="BC56" s="301">
        <v>19.24447</v>
      </c>
      <c r="BD56" s="301">
        <v>20.885919999999999</v>
      </c>
      <c r="BE56" s="301">
        <v>21.798079999999999</v>
      </c>
      <c r="BF56" s="301">
        <v>23.160620000000002</v>
      </c>
      <c r="BG56" s="301">
        <v>23.094270000000002</v>
      </c>
      <c r="BH56" s="301">
        <v>24.42446</v>
      </c>
      <c r="BI56" s="301">
        <v>25.230589999999999</v>
      </c>
      <c r="BJ56" s="301">
        <v>26.63888</v>
      </c>
      <c r="BK56" s="301">
        <v>26.755970000000001</v>
      </c>
      <c r="BL56" s="301">
        <v>25.918240000000001</v>
      </c>
      <c r="BM56" s="301">
        <v>23.22035</v>
      </c>
      <c r="BN56" s="301">
        <v>22.495979999999999</v>
      </c>
      <c r="BO56" s="301">
        <v>23.321300000000001</v>
      </c>
      <c r="BP56" s="301">
        <v>24.281659999999999</v>
      </c>
      <c r="BQ56" s="301">
        <v>24.740379999999998</v>
      </c>
      <c r="BR56" s="301">
        <v>25.806709999999999</v>
      </c>
      <c r="BS56" s="301">
        <v>25.384920000000001</v>
      </c>
      <c r="BT56" s="301">
        <v>26.443339999999999</v>
      </c>
      <c r="BU56" s="301">
        <v>26.71191</v>
      </c>
      <c r="BV56" s="301">
        <v>27.876049999999999</v>
      </c>
    </row>
    <row r="57" spans="1:74" ht="11.1" customHeight="1" x14ac:dyDescent="0.2">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216.19064399999999</v>
      </c>
      <c r="AL57" s="68">
        <v>217.99669599999999</v>
      </c>
      <c r="AM57" s="68">
        <v>232.2</v>
      </c>
      <c r="AN57" s="68">
        <v>220.197</v>
      </c>
      <c r="AO57" s="68">
        <v>217.38801599999999</v>
      </c>
      <c r="AP57" s="68">
        <v>217.140672</v>
      </c>
      <c r="AQ57" s="68">
        <v>219.49220099999999</v>
      </c>
      <c r="AR57" s="68">
        <v>218.63892200000001</v>
      </c>
      <c r="AS57" s="68">
        <v>212.88184100000001</v>
      </c>
      <c r="AT57" s="68">
        <v>207.52875900000001</v>
      </c>
      <c r="AU57" s="68">
        <v>208.53932699999999</v>
      </c>
      <c r="AV57" s="68">
        <v>198.40850800000001</v>
      </c>
      <c r="AW57" s="68">
        <v>202.56172000000001</v>
      </c>
      <c r="AX57" s="68">
        <v>214.493798</v>
      </c>
      <c r="AY57" s="68">
        <v>229.654</v>
      </c>
      <c r="AZ57" s="68">
        <v>228.45280535000001</v>
      </c>
      <c r="BA57" s="301">
        <v>220.98820000000001</v>
      </c>
      <c r="BB57" s="301">
        <v>220.34129999999999</v>
      </c>
      <c r="BC57" s="301">
        <v>220.483</v>
      </c>
      <c r="BD57" s="301">
        <v>224.51820000000001</v>
      </c>
      <c r="BE57" s="301">
        <v>222.78</v>
      </c>
      <c r="BF57" s="301">
        <v>213.4991</v>
      </c>
      <c r="BG57" s="301">
        <v>210.45189999999999</v>
      </c>
      <c r="BH57" s="301">
        <v>205.29580000000001</v>
      </c>
      <c r="BI57" s="301">
        <v>213.8338</v>
      </c>
      <c r="BJ57" s="301">
        <v>222.38640000000001</v>
      </c>
      <c r="BK57" s="301">
        <v>230.6292</v>
      </c>
      <c r="BL57" s="301">
        <v>231.1694</v>
      </c>
      <c r="BM57" s="301">
        <v>223.80539999999999</v>
      </c>
      <c r="BN57" s="301">
        <v>218.96700000000001</v>
      </c>
      <c r="BO57" s="301">
        <v>218.5694</v>
      </c>
      <c r="BP57" s="301">
        <v>222.2989</v>
      </c>
      <c r="BQ57" s="301">
        <v>222.18090000000001</v>
      </c>
      <c r="BR57" s="301">
        <v>215.30119999999999</v>
      </c>
      <c r="BS57" s="301">
        <v>213.01609999999999</v>
      </c>
      <c r="BT57" s="301">
        <v>208.3724</v>
      </c>
      <c r="BU57" s="301">
        <v>214.48089999999999</v>
      </c>
      <c r="BV57" s="301">
        <v>222.60919999999999</v>
      </c>
    </row>
    <row r="58" spans="1:74" ht="11.1" customHeight="1" x14ac:dyDescent="0.2">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38.360999999999997</v>
      </c>
      <c r="AZ58" s="68">
        <v>38.124650148000001</v>
      </c>
      <c r="BA58" s="301">
        <v>37.793219999999998</v>
      </c>
      <c r="BB58" s="301">
        <v>38.659269999999999</v>
      </c>
      <c r="BC58" s="301">
        <v>39.466670000000001</v>
      </c>
      <c r="BD58" s="301">
        <v>39.026130000000002</v>
      </c>
      <c r="BE58" s="301">
        <v>40.45702</v>
      </c>
      <c r="BF58" s="301">
        <v>40.225430000000003</v>
      </c>
      <c r="BG58" s="301">
        <v>41.752180000000003</v>
      </c>
      <c r="BH58" s="301">
        <v>41.000439999999998</v>
      </c>
      <c r="BI58" s="301">
        <v>38.92201</v>
      </c>
      <c r="BJ58" s="301">
        <v>38.782919999999997</v>
      </c>
      <c r="BK58" s="301">
        <v>39.296590000000002</v>
      </c>
      <c r="BL58" s="301">
        <v>38.813720000000004</v>
      </c>
      <c r="BM58" s="301">
        <v>38.328279999999999</v>
      </c>
      <c r="BN58" s="301">
        <v>39.100529999999999</v>
      </c>
      <c r="BO58" s="301">
        <v>39.822330000000001</v>
      </c>
      <c r="BP58" s="301">
        <v>39.310299999999998</v>
      </c>
      <c r="BQ58" s="301">
        <v>40.681310000000003</v>
      </c>
      <c r="BR58" s="301">
        <v>40.421309999999998</v>
      </c>
      <c r="BS58" s="301">
        <v>41.901510000000002</v>
      </c>
      <c r="BT58" s="301">
        <v>41.03754</v>
      </c>
      <c r="BU58" s="301">
        <v>38.930459999999997</v>
      </c>
      <c r="BV58" s="301">
        <v>38.782859999999999</v>
      </c>
    </row>
    <row r="59" spans="1:74" ht="11.1" customHeight="1" x14ac:dyDescent="0.2">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145.477451</v>
      </c>
      <c r="AP59" s="68">
        <v>136.014297</v>
      </c>
      <c r="AQ59" s="68">
        <v>139.960543</v>
      </c>
      <c r="AR59" s="68">
        <v>140.059552</v>
      </c>
      <c r="AS59" s="68">
        <v>142.04915600000001</v>
      </c>
      <c r="AT59" s="68">
        <v>137.85044099999999</v>
      </c>
      <c r="AU59" s="68">
        <v>131.656395</v>
      </c>
      <c r="AV59" s="68">
        <v>132.55944400000001</v>
      </c>
      <c r="AW59" s="68">
        <v>131.60939400000001</v>
      </c>
      <c r="AX59" s="68">
        <v>129.92805999999999</v>
      </c>
      <c r="AY59" s="68">
        <v>121.815</v>
      </c>
      <c r="AZ59" s="68">
        <v>118.43695416</v>
      </c>
      <c r="BA59" s="301">
        <v>113.6598</v>
      </c>
      <c r="BB59" s="301">
        <v>113.5681</v>
      </c>
      <c r="BC59" s="301">
        <v>117.60380000000001</v>
      </c>
      <c r="BD59" s="301">
        <v>120.5758</v>
      </c>
      <c r="BE59" s="301">
        <v>126.49039999999999</v>
      </c>
      <c r="BF59" s="301">
        <v>129.65270000000001</v>
      </c>
      <c r="BG59" s="301">
        <v>128.79990000000001</v>
      </c>
      <c r="BH59" s="301">
        <v>120.9575</v>
      </c>
      <c r="BI59" s="301">
        <v>124.7002</v>
      </c>
      <c r="BJ59" s="301">
        <v>130.7208</v>
      </c>
      <c r="BK59" s="301">
        <v>129.23689999999999</v>
      </c>
      <c r="BL59" s="301">
        <v>125.4224</v>
      </c>
      <c r="BM59" s="301">
        <v>119.36060000000001</v>
      </c>
      <c r="BN59" s="301">
        <v>118.3875</v>
      </c>
      <c r="BO59" s="301">
        <v>121.7538</v>
      </c>
      <c r="BP59" s="301">
        <v>124.46599999999999</v>
      </c>
      <c r="BQ59" s="301">
        <v>129.8571</v>
      </c>
      <c r="BR59" s="301">
        <v>132.65539999999999</v>
      </c>
      <c r="BS59" s="301">
        <v>131.37799999999999</v>
      </c>
      <c r="BT59" s="301">
        <v>124.5282</v>
      </c>
      <c r="BU59" s="301">
        <v>127.5151</v>
      </c>
      <c r="BV59" s="301">
        <v>133.33930000000001</v>
      </c>
    </row>
    <row r="60" spans="1:74" ht="11.1" customHeight="1" x14ac:dyDescent="0.2">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27.024000000000001</v>
      </c>
      <c r="AZ60" s="68">
        <v>26.649757442999999</v>
      </c>
      <c r="BA60" s="301">
        <v>27.665749999999999</v>
      </c>
      <c r="BB60" s="301">
        <v>27.736699999999999</v>
      </c>
      <c r="BC60" s="301">
        <v>29.648289999999999</v>
      </c>
      <c r="BD60" s="301">
        <v>30.082329999999999</v>
      </c>
      <c r="BE60" s="301">
        <v>29.326090000000001</v>
      </c>
      <c r="BF60" s="301">
        <v>28.541090000000001</v>
      </c>
      <c r="BG60" s="301">
        <v>29.17435</v>
      </c>
      <c r="BH60" s="301">
        <v>30.034890000000001</v>
      </c>
      <c r="BI60" s="301">
        <v>31.820620000000002</v>
      </c>
      <c r="BJ60" s="301">
        <v>30.7818</v>
      </c>
      <c r="BK60" s="301">
        <v>30.752980000000001</v>
      </c>
      <c r="BL60" s="301">
        <v>30.415330000000001</v>
      </c>
      <c r="BM60" s="301">
        <v>30.487220000000001</v>
      </c>
      <c r="BN60" s="301">
        <v>29.76643</v>
      </c>
      <c r="BO60" s="301">
        <v>31.153089999999999</v>
      </c>
      <c r="BP60" s="301">
        <v>31.24729</v>
      </c>
      <c r="BQ60" s="301">
        <v>30.300930000000001</v>
      </c>
      <c r="BR60" s="301">
        <v>29.354620000000001</v>
      </c>
      <c r="BS60" s="301">
        <v>29.88213</v>
      </c>
      <c r="BT60" s="301">
        <v>30.645050000000001</v>
      </c>
      <c r="BU60" s="301">
        <v>32.363010000000003</v>
      </c>
      <c r="BV60" s="301">
        <v>31.318190000000001</v>
      </c>
    </row>
    <row r="61" spans="1:74" ht="11.1" customHeight="1" x14ac:dyDescent="0.2">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56.227460000000001</v>
      </c>
      <c r="AZ61" s="68">
        <v>58.90549</v>
      </c>
      <c r="BA61" s="301">
        <v>60.841239999999999</v>
      </c>
      <c r="BB61" s="301">
        <v>61.800460000000001</v>
      </c>
      <c r="BC61" s="301">
        <v>61.743819999999999</v>
      </c>
      <c r="BD61" s="301">
        <v>58.706560000000003</v>
      </c>
      <c r="BE61" s="301">
        <v>56.275370000000002</v>
      </c>
      <c r="BF61" s="301">
        <v>51.604210000000002</v>
      </c>
      <c r="BG61" s="301">
        <v>49.476289999999999</v>
      </c>
      <c r="BH61" s="301">
        <v>46.972079999999998</v>
      </c>
      <c r="BI61" s="301">
        <v>47.729140000000001</v>
      </c>
      <c r="BJ61" s="301">
        <v>50.964689999999997</v>
      </c>
      <c r="BK61" s="301">
        <v>55.48762</v>
      </c>
      <c r="BL61" s="301">
        <v>58.211530000000003</v>
      </c>
      <c r="BM61" s="301">
        <v>60.173999999999999</v>
      </c>
      <c r="BN61" s="301">
        <v>61.15831</v>
      </c>
      <c r="BO61" s="301">
        <v>61.114579999999997</v>
      </c>
      <c r="BP61" s="301">
        <v>58.101230000000001</v>
      </c>
      <c r="BQ61" s="301">
        <v>55.67924</v>
      </c>
      <c r="BR61" s="301">
        <v>51.010330000000003</v>
      </c>
      <c r="BS61" s="301">
        <v>48.866340000000001</v>
      </c>
      <c r="BT61" s="301">
        <v>46.328989999999997</v>
      </c>
      <c r="BU61" s="301">
        <v>47.052149999999997</v>
      </c>
      <c r="BV61" s="301">
        <v>50.248480000000001</v>
      </c>
    </row>
    <row r="62" spans="1:74" ht="11.1" customHeight="1" x14ac:dyDescent="0.2">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1299.893186</v>
      </c>
      <c r="AB62" s="680">
        <v>1282.712679</v>
      </c>
      <c r="AC62" s="680">
        <v>1326.7220090000001</v>
      </c>
      <c r="AD62" s="680">
        <v>1403.599342</v>
      </c>
      <c r="AE62" s="680">
        <v>1432.23847</v>
      </c>
      <c r="AF62" s="680">
        <v>1457.7031380000001</v>
      </c>
      <c r="AG62" s="680">
        <v>1453.9879960000001</v>
      </c>
      <c r="AH62" s="680">
        <v>1437.578019</v>
      </c>
      <c r="AI62" s="680">
        <v>1423.1812500000001</v>
      </c>
      <c r="AJ62" s="680">
        <v>1386.3292550000001</v>
      </c>
      <c r="AK62" s="680">
        <v>1388.724013</v>
      </c>
      <c r="AL62" s="680">
        <v>1343.347712</v>
      </c>
      <c r="AM62" s="680">
        <v>1330.0630000000001</v>
      </c>
      <c r="AN62" s="680">
        <v>1294.751</v>
      </c>
      <c r="AO62" s="680">
        <v>1301.727801</v>
      </c>
      <c r="AP62" s="680">
        <v>1289.352717</v>
      </c>
      <c r="AQ62" s="680">
        <v>1293.6912259999999</v>
      </c>
      <c r="AR62" s="680">
        <v>1271.4984979999999</v>
      </c>
      <c r="AS62" s="680">
        <v>1268.886974</v>
      </c>
      <c r="AT62" s="680">
        <v>1241.255512</v>
      </c>
      <c r="AU62" s="680">
        <v>1240.707099</v>
      </c>
      <c r="AV62" s="680">
        <v>1247.3601410000001</v>
      </c>
      <c r="AW62" s="680">
        <v>1228.685815</v>
      </c>
      <c r="AX62" s="680">
        <v>1193.8285719999999</v>
      </c>
      <c r="AY62" s="680">
        <v>1169.9092903999999</v>
      </c>
      <c r="AZ62" s="680">
        <v>1155.8686189</v>
      </c>
      <c r="BA62" s="681">
        <v>1167.183</v>
      </c>
      <c r="BB62" s="681">
        <v>1198.9469999999999</v>
      </c>
      <c r="BC62" s="681">
        <v>1228.319</v>
      </c>
      <c r="BD62" s="681">
        <v>1248.673</v>
      </c>
      <c r="BE62" s="681">
        <v>1258.6389999999999</v>
      </c>
      <c r="BF62" s="681">
        <v>1259.4659999999999</v>
      </c>
      <c r="BG62" s="681">
        <v>1267.1310000000001</v>
      </c>
      <c r="BH62" s="681">
        <v>1263.1120000000001</v>
      </c>
      <c r="BI62" s="681">
        <v>1265.4259999999999</v>
      </c>
      <c r="BJ62" s="681">
        <v>1246.4190000000001</v>
      </c>
      <c r="BK62" s="681">
        <v>1252.9760000000001</v>
      </c>
      <c r="BL62" s="681">
        <v>1246.546</v>
      </c>
      <c r="BM62" s="681">
        <v>1246.922</v>
      </c>
      <c r="BN62" s="681">
        <v>1264.08</v>
      </c>
      <c r="BO62" s="681">
        <v>1287.3879999999999</v>
      </c>
      <c r="BP62" s="681">
        <v>1304.1389999999999</v>
      </c>
      <c r="BQ62" s="681">
        <v>1315.396</v>
      </c>
      <c r="BR62" s="681">
        <v>1320.962</v>
      </c>
      <c r="BS62" s="681">
        <v>1325.653</v>
      </c>
      <c r="BT62" s="681">
        <v>1316.692</v>
      </c>
      <c r="BU62" s="681">
        <v>1309.585</v>
      </c>
      <c r="BV62" s="681">
        <v>1283.665</v>
      </c>
    </row>
    <row r="63" spans="1:74" ht="11.1" customHeight="1" x14ac:dyDescent="0.2">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587.51499999999999</v>
      </c>
      <c r="AZ63" s="688">
        <v>577.71998943000006</v>
      </c>
      <c r="BA63" s="689">
        <v>566.77700000000004</v>
      </c>
      <c r="BB63" s="689">
        <v>548.87699999999995</v>
      </c>
      <c r="BC63" s="689">
        <v>530.97699999999998</v>
      </c>
      <c r="BD63" s="689">
        <v>528.077</v>
      </c>
      <c r="BE63" s="689">
        <v>528.077</v>
      </c>
      <c r="BF63" s="689">
        <v>528.077</v>
      </c>
      <c r="BG63" s="689">
        <v>528.077</v>
      </c>
      <c r="BH63" s="689">
        <v>525.47699999999998</v>
      </c>
      <c r="BI63" s="689">
        <v>522.87699999999995</v>
      </c>
      <c r="BJ63" s="689">
        <v>520.27700000000004</v>
      </c>
      <c r="BK63" s="689">
        <v>517.67700000000002</v>
      </c>
      <c r="BL63" s="689">
        <v>515.077</v>
      </c>
      <c r="BM63" s="689">
        <v>512.47699999999998</v>
      </c>
      <c r="BN63" s="689">
        <v>509.87700000000001</v>
      </c>
      <c r="BO63" s="689">
        <v>507.27699999999999</v>
      </c>
      <c r="BP63" s="689">
        <v>504.67700000000002</v>
      </c>
      <c r="BQ63" s="689">
        <v>504.077</v>
      </c>
      <c r="BR63" s="689">
        <v>506.077</v>
      </c>
      <c r="BS63" s="689">
        <v>508.077</v>
      </c>
      <c r="BT63" s="689">
        <v>504.577</v>
      </c>
      <c r="BU63" s="689">
        <v>501.077</v>
      </c>
      <c r="BV63" s="689">
        <v>497.577</v>
      </c>
    </row>
    <row r="64" spans="1:74" s="400" customFormat="1" ht="12" customHeight="1" x14ac:dyDescent="0.2">
      <c r="A64" s="399"/>
      <c r="B64" s="784" t="s">
        <v>809</v>
      </c>
      <c r="C64" s="740"/>
      <c r="D64" s="740"/>
      <c r="E64" s="740"/>
      <c r="F64" s="740"/>
      <c r="G64" s="740"/>
      <c r="H64" s="740"/>
      <c r="I64" s="740"/>
      <c r="J64" s="740"/>
      <c r="K64" s="740"/>
      <c r="L64" s="740"/>
      <c r="M64" s="740"/>
      <c r="N64" s="740"/>
      <c r="O64" s="740"/>
      <c r="P64" s="740"/>
      <c r="Q64" s="734"/>
      <c r="AY64" s="481"/>
      <c r="AZ64" s="481"/>
      <c r="BA64" s="481"/>
      <c r="BB64" s="481"/>
      <c r="BC64" s="481"/>
      <c r="BD64" s="481"/>
      <c r="BE64" s="481"/>
      <c r="BF64" s="481"/>
      <c r="BG64" s="481"/>
      <c r="BH64" s="481"/>
      <c r="BI64" s="481"/>
      <c r="BJ64" s="481"/>
    </row>
    <row r="65" spans="1:74" s="400" customFormat="1" ht="12" customHeight="1" x14ac:dyDescent="0.2">
      <c r="A65" s="399"/>
      <c r="B65" s="785" t="s">
        <v>837</v>
      </c>
      <c r="C65" s="740"/>
      <c r="D65" s="740"/>
      <c r="E65" s="740"/>
      <c r="F65" s="740"/>
      <c r="G65" s="740"/>
      <c r="H65" s="740"/>
      <c r="I65" s="740"/>
      <c r="J65" s="740"/>
      <c r="K65" s="740"/>
      <c r="L65" s="740"/>
      <c r="M65" s="740"/>
      <c r="N65" s="740"/>
      <c r="O65" s="740"/>
      <c r="P65" s="740"/>
      <c r="Q65" s="734"/>
      <c r="AY65" s="481"/>
      <c r="AZ65" s="481"/>
      <c r="BA65" s="481"/>
      <c r="BB65" s="481"/>
      <c r="BC65" s="481"/>
      <c r="BD65" s="481"/>
      <c r="BE65" s="481"/>
      <c r="BF65" s="481"/>
      <c r="BG65" s="481"/>
      <c r="BH65" s="481"/>
      <c r="BI65" s="481"/>
      <c r="BJ65" s="481"/>
    </row>
    <row r="66" spans="1:74" s="400" customFormat="1" ht="12" customHeight="1" x14ac:dyDescent="0.2">
      <c r="A66" s="399"/>
      <c r="B66" s="785" t="s">
        <v>838</v>
      </c>
      <c r="C66" s="740"/>
      <c r="D66" s="740"/>
      <c r="E66" s="740"/>
      <c r="F66" s="740"/>
      <c r="G66" s="740"/>
      <c r="H66" s="740"/>
      <c r="I66" s="740"/>
      <c r="J66" s="740"/>
      <c r="K66" s="740"/>
      <c r="L66" s="740"/>
      <c r="M66" s="740"/>
      <c r="N66" s="740"/>
      <c r="O66" s="740"/>
      <c r="P66" s="740"/>
      <c r="Q66" s="734"/>
      <c r="AY66" s="481"/>
      <c r="AZ66" s="481"/>
      <c r="BA66" s="481"/>
      <c r="BB66" s="481"/>
      <c r="BC66" s="481"/>
      <c r="BD66" s="481"/>
      <c r="BE66" s="481"/>
      <c r="BF66" s="481"/>
      <c r="BG66" s="481"/>
      <c r="BH66" s="481"/>
      <c r="BI66" s="481"/>
      <c r="BJ66" s="481"/>
    </row>
    <row r="67" spans="1:74" s="400" customFormat="1" ht="12" customHeight="1" x14ac:dyDescent="0.2">
      <c r="A67" s="399"/>
      <c r="B67" s="785" t="s">
        <v>839</v>
      </c>
      <c r="C67" s="740"/>
      <c r="D67" s="740"/>
      <c r="E67" s="740"/>
      <c r="F67" s="740"/>
      <c r="G67" s="740"/>
      <c r="H67" s="740"/>
      <c r="I67" s="740"/>
      <c r="J67" s="740"/>
      <c r="K67" s="740"/>
      <c r="L67" s="740"/>
      <c r="M67" s="740"/>
      <c r="N67" s="740"/>
      <c r="O67" s="740"/>
      <c r="P67" s="740"/>
      <c r="Q67" s="734"/>
      <c r="AY67" s="481"/>
      <c r="AZ67" s="481"/>
      <c r="BA67" s="481"/>
      <c r="BB67" s="481"/>
      <c r="BC67" s="481"/>
      <c r="BD67" s="481"/>
      <c r="BE67" s="481"/>
      <c r="BF67" s="481"/>
      <c r="BG67" s="481"/>
      <c r="BH67" s="481"/>
      <c r="BI67" s="481"/>
      <c r="BJ67" s="481"/>
    </row>
    <row r="68" spans="1:74" s="400" customFormat="1" ht="20.45" customHeight="1" x14ac:dyDescent="0.2">
      <c r="A68" s="399"/>
      <c r="B68" s="784" t="s">
        <v>1377</v>
      </c>
      <c r="C68" s="734"/>
      <c r="D68" s="734"/>
      <c r="E68" s="734"/>
      <c r="F68" s="734"/>
      <c r="G68" s="734"/>
      <c r="H68" s="734"/>
      <c r="I68" s="734"/>
      <c r="J68" s="734"/>
      <c r="K68" s="734"/>
      <c r="L68" s="734"/>
      <c r="M68" s="734"/>
      <c r="N68" s="734"/>
      <c r="O68" s="734"/>
      <c r="P68" s="734"/>
      <c r="Q68" s="734"/>
      <c r="AY68" s="481"/>
      <c r="AZ68" s="481"/>
      <c r="BA68" s="481"/>
      <c r="BB68" s="481"/>
      <c r="BC68" s="481"/>
      <c r="BD68" s="481"/>
      <c r="BE68" s="481"/>
      <c r="BF68" s="481"/>
      <c r="BG68" s="481"/>
      <c r="BH68" s="481"/>
      <c r="BI68" s="481"/>
      <c r="BJ68" s="481"/>
    </row>
    <row r="69" spans="1:74" s="400" customFormat="1" ht="12" customHeight="1" x14ac:dyDescent="0.2">
      <c r="A69" s="399"/>
      <c r="B69" s="784" t="s">
        <v>874</v>
      </c>
      <c r="C69" s="740"/>
      <c r="D69" s="740"/>
      <c r="E69" s="740"/>
      <c r="F69" s="740"/>
      <c r="G69" s="740"/>
      <c r="H69" s="740"/>
      <c r="I69" s="740"/>
      <c r="J69" s="740"/>
      <c r="K69" s="740"/>
      <c r="L69" s="740"/>
      <c r="M69" s="740"/>
      <c r="N69" s="740"/>
      <c r="O69" s="740"/>
      <c r="P69" s="740"/>
      <c r="Q69" s="734"/>
      <c r="AY69" s="481"/>
      <c r="AZ69" s="481"/>
      <c r="BA69" s="481"/>
      <c r="BB69" s="481"/>
      <c r="BC69" s="481"/>
      <c r="BD69" s="481"/>
      <c r="BE69" s="481"/>
      <c r="BF69" s="481"/>
      <c r="BG69" s="481"/>
      <c r="BH69" s="481"/>
      <c r="BI69" s="481"/>
      <c r="BJ69" s="481"/>
    </row>
    <row r="70" spans="1:74" s="400" customFormat="1" ht="19.7" customHeight="1" x14ac:dyDescent="0.2">
      <c r="A70" s="399"/>
      <c r="B70" s="784" t="s">
        <v>1390</v>
      </c>
      <c r="C70" s="740"/>
      <c r="D70" s="740"/>
      <c r="E70" s="740"/>
      <c r="F70" s="740"/>
      <c r="G70" s="740"/>
      <c r="H70" s="740"/>
      <c r="I70" s="740"/>
      <c r="J70" s="740"/>
      <c r="K70" s="740"/>
      <c r="L70" s="740"/>
      <c r="M70" s="740"/>
      <c r="N70" s="740"/>
      <c r="O70" s="740"/>
      <c r="P70" s="740"/>
      <c r="Q70" s="734"/>
      <c r="AY70" s="481"/>
      <c r="AZ70" s="481"/>
      <c r="BA70" s="481"/>
      <c r="BB70" s="481"/>
      <c r="BC70" s="481"/>
      <c r="BD70" s="481"/>
      <c r="BE70" s="481"/>
      <c r="BF70" s="481"/>
      <c r="BG70" s="481"/>
      <c r="BH70" s="481"/>
      <c r="BI70" s="481"/>
      <c r="BJ70" s="481"/>
    </row>
    <row r="71" spans="1:74" s="400" customFormat="1" ht="12" customHeight="1" x14ac:dyDescent="0.2">
      <c r="A71" s="399"/>
      <c r="B71" s="754" t="s">
        <v>808</v>
      </c>
      <c r="C71" s="755"/>
      <c r="D71" s="755"/>
      <c r="E71" s="755"/>
      <c r="F71" s="755"/>
      <c r="G71" s="755"/>
      <c r="H71" s="755"/>
      <c r="I71" s="755"/>
      <c r="J71" s="755"/>
      <c r="K71" s="755"/>
      <c r="L71" s="755"/>
      <c r="M71" s="755"/>
      <c r="N71" s="755"/>
      <c r="O71" s="755"/>
      <c r="P71" s="755"/>
      <c r="Q71" s="755"/>
      <c r="AY71" s="481"/>
      <c r="AZ71" s="481"/>
      <c r="BA71" s="481"/>
      <c r="BB71" s="481"/>
      <c r="BC71" s="481"/>
      <c r="BD71" s="481"/>
      <c r="BE71" s="481"/>
      <c r="BF71" s="481"/>
      <c r="BG71" s="481"/>
      <c r="BH71" s="481"/>
      <c r="BI71" s="481"/>
      <c r="BJ71" s="481"/>
    </row>
    <row r="72" spans="1:74" s="400" customFormat="1" ht="12" customHeight="1" x14ac:dyDescent="0.2">
      <c r="A72" s="399"/>
      <c r="B72" s="788" t="s">
        <v>840</v>
      </c>
      <c r="C72" s="740"/>
      <c r="D72" s="740"/>
      <c r="E72" s="740"/>
      <c r="F72" s="740"/>
      <c r="G72" s="740"/>
      <c r="H72" s="740"/>
      <c r="I72" s="740"/>
      <c r="J72" s="740"/>
      <c r="K72" s="740"/>
      <c r="L72" s="740"/>
      <c r="M72" s="740"/>
      <c r="N72" s="740"/>
      <c r="O72" s="740"/>
      <c r="P72" s="740"/>
      <c r="Q72" s="734"/>
      <c r="AY72" s="481"/>
      <c r="AZ72" s="481"/>
      <c r="BA72" s="481"/>
      <c r="BB72" s="481"/>
      <c r="BC72" s="481"/>
      <c r="BD72" s="481"/>
      <c r="BE72" s="481"/>
      <c r="BF72" s="481"/>
      <c r="BG72" s="481"/>
      <c r="BH72" s="481"/>
      <c r="BI72" s="481"/>
      <c r="BJ72" s="481"/>
    </row>
    <row r="73" spans="1:74" s="400" customFormat="1" ht="12" customHeight="1" x14ac:dyDescent="0.2">
      <c r="A73" s="399"/>
      <c r="B73" s="789" t="s">
        <v>841</v>
      </c>
      <c r="C73" s="734"/>
      <c r="D73" s="734"/>
      <c r="E73" s="734"/>
      <c r="F73" s="734"/>
      <c r="G73" s="734"/>
      <c r="H73" s="734"/>
      <c r="I73" s="734"/>
      <c r="J73" s="734"/>
      <c r="K73" s="734"/>
      <c r="L73" s="734"/>
      <c r="M73" s="734"/>
      <c r="N73" s="734"/>
      <c r="O73" s="734"/>
      <c r="P73" s="734"/>
      <c r="Q73" s="734"/>
      <c r="AY73" s="481"/>
      <c r="AZ73" s="481"/>
      <c r="BA73" s="481"/>
      <c r="BB73" s="481"/>
      <c r="BC73" s="481"/>
      <c r="BD73" s="481"/>
      <c r="BE73" s="481"/>
      <c r="BF73" s="481"/>
      <c r="BG73" s="481"/>
      <c r="BH73" s="481"/>
      <c r="BI73" s="481"/>
      <c r="BJ73" s="481"/>
    </row>
    <row r="74" spans="1:74" s="400" customFormat="1" ht="12" customHeight="1" x14ac:dyDescent="0.2">
      <c r="A74" s="399"/>
      <c r="B74" s="748" t="str">
        <f>"Notes: "&amp;"EIA completed modeling and analysis for this report on " &amp;Dates!D2&amp;"."</f>
        <v>Notes: EIA completed modeling and analysis for this report on Thursday March 3, 2022.</v>
      </c>
      <c r="C74" s="747"/>
      <c r="D74" s="747"/>
      <c r="E74" s="747"/>
      <c r="F74" s="747"/>
      <c r="G74" s="747"/>
      <c r="H74" s="747"/>
      <c r="I74" s="747"/>
      <c r="J74" s="747"/>
      <c r="K74" s="747"/>
      <c r="L74" s="747"/>
      <c r="M74" s="747"/>
      <c r="N74" s="747"/>
      <c r="O74" s="747"/>
      <c r="P74" s="747"/>
      <c r="Q74" s="747"/>
      <c r="AY74" s="481"/>
      <c r="AZ74" s="481"/>
      <c r="BA74" s="481"/>
      <c r="BB74" s="481"/>
      <c r="BC74" s="481"/>
      <c r="BD74" s="481"/>
      <c r="BE74" s="481"/>
      <c r="BF74" s="481"/>
      <c r="BG74" s="481"/>
      <c r="BH74" s="481"/>
      <c r="BI74" s="481"/>
      <c r="BJ74" s="481"/>
    </row>
    <row r="75" spans="1:74" s="400" customFormat="1" ht="12" customHeight="1" x14ac:dyDescent="0.2">
      <c r="A75" s="399"/>
      <c r="B75" s="748" t="s">
        <v>351</v>
      </c>
      <c r="C75" s="747"/>
      <c r="D75" s="747"/>
      <c r="E75" s="747"/>
      <c r="F75" s="747"/>
      <c r="G75" s="747"/>
      <c r="H75" s="747"/>
      <c r="I75" s="747"/>
      <c r="J75" s="747"/>
      <c r="K75" s="747"/>
      <c r="L75" s="747"/>
      <c r="M75" s="747"/>
      <c r="N75" s="747"/>
      <c r="O75" s="747"/>
      <c r="P75" s="747"/>
      <c r="Q75" s="747"/>
      <c r="AY75" s="481"/>
      <c r="AZ75" s="481"/>
      <c r="BA75" s="481"/>
      <c r="BB75" s="481"/>
      <c r="BC75" s="481"/>
      <c r="BD75" s="481"/>
      <c r="BE75" s="481"/>
      <c r="BF75" s="481"/>
      <c r="BG75" s="481"/>
      <c r="BH75" s="481"/>
      <c r="BI75" s="481"/>
      <c r="BJ75" s="481"/>
    </row>
    <row r="76" spans="1:74" s="400" customFormat="1" ht="12" customHeight="1" x14ac:dyDescent="0.2">
      <c r="A76" s="399"/>
      <c r="B76" s="741" t="s">
        <v>842</v>
      </c>
      <c r="C76" s="740"/>
      <c r="D76" s="740"/>
      <c r="E76" s="740"/>
      <c r="F76" s="740"/>
      <c r="G76" s="740"/>
      <c r="H76" s="740"/>
      <c r="I76" s="740"/>
      <c r="J76" s="740"/>
      <c r="K76" s="740"/>
      <c r="L76" s="740"/>
      <c r="M76" s="740"/>
      <c r="N76" s="740"/>
      <c r="O76" s="740"/>
      <c r="P76" s="740"/>
      <c r="Q76" s="734"/>
      <c r="AY76" s="481"/>
      <c r="AZ76" s="481"/>
      <c r="BA76" s="481"/>
      <c r="BB76" s="481"/>
      <c r="BC76" s="481"/>
      <c r="BD76" s="481"/>
      <c r="BE76" s="481"/>
      <c r="BF76" s="481"/>
      <c r="BG76" s="481"/>
      <c r="BH76" s="481"/>
      <c r="BI76" s="481"/>
      <c r="BJ76" s="481"/>
    </row>
    <row r="77" spans="1:74" s="400" customFormat="1" ht="12" customHeight="1" x14ac:dyDescent="0.2">
      <c r="A77" s="399"/>
      <c r="B77" s="742" t="s">
        <v>843</v>
      </c>
      <c r="C77" s="744"/>
      <c r="D77" s="744"/>
      <c r="E77" s="744"/>
      <c r="F77" s="744"/>
      <c r="G77" s="744"/>
      <c r="H77" s="744"/>
      <c r="I77" s="744"/>
      <c r="J77" s="744"/>
      <c r="K77" s="744"/>
      <c r="L77" s="744"/>
      <c r="M77" s="744"/>
      <c r="N77" s="744"/>
      <c r="O77" s="744"/>
      <c r="P77" s="744"/>
      <c r="Q77" s="734"/>
      <c r="AY77" s="481"/>
      <c r="AZ77" s="481"/>
      <c r="BA77" s="481"/>
      <c r="BB77" s="481"/>
      <c r="BC77" s="481"/>
      <c r="BD77" s="481"/>
      <c r="BE77" s="481"/>
      <c r="BF77" s="481"/>
      <c r="BG77" s="481"/>
      <c r="BH77" s="481"/>
      <c r="BI77" s="481"/>
      <c r="BJ77" s="481"/>
    </row>
    <row r="78" spans="1:74" s="400" customFormat="1" ht="12" customHeight="1" x14ac:dyDescent="0.2">
      <c r="A78" s="399"/>
      <c r="B78" s="743" t="s">
        <v>831</v>
      </c>
      <c r="C78" s="744"/>
      <c r="D78" s="744"/>
      <c r="E78" s="744"/>
      <c r="F78" s="744"/>
      <c r="G78" s="744"/>
      <c r="H78" s="744"/>
      <c r="I78" s="744"/>
      <c r="J78" s="744"/>
      <c r="K78" s="744"/>
      <c r="L78" s="744"/>
      <c r="M78" s="744"/>
      <c r="N78" s="744"/>
      <c r="O78" s="744"/>
      <c r="P78" s="744"/>
      <c r="Q78" s="734"/>
      <c r="AY78" s="481"/>
      <c r="AZ78" s="481"/>
      <c r="BA78" s="481"/>
      <c r="BB78" s="481"/>
      <c r="BC78" s="481"/>
      <c r="BD78" s="481"/>
      <c r="BE78" s="481"/>
      <c r="BF78" s="481"/>
      <c r="BG78" s="481"/>
      <c r="BH78" s="481"/>
      <c r="BI78" s="481"/>
      <c r="BJ78" s="481"/>
    </row>
    <row r="79" spans="1:74" s="401" customFormat="1" ht="12" customHeight="1" x14ac:dyDescent="0.2">
      <c r="A79" s="393"/>
      <c r="B79" s="763" t="s">
        <v>1361</v>
      </c>
      <c r="C79" s="734"/>
      <c r="D79" s="734"/>
      <c r="E79" s="734"/>
      <c r="F79" s="734"/>
      <c r="G79" s="734"/>
      <c r="H79" s="734"/>
      <c r="I79" s="734"/>
      <c r="J79" s="734"/>
      <c r="K79" s="734"/>
      <c r="L79" s="734"/>
      <c r="M79" s="734"/>
      <c r="N79" s="734"/>
      <c r="O79" s="734"/>
      <c r="P79" s="734"/>
      <c r="Q79" s="734"/>
      <c r="AY79" s="482"/>
      <c r="AZ79" s="482"/>
      <c r="BA79" s="482"/>
      <c r="BB79" s="482"/>
      <c r="BC79" s="482"/>
      <c r="BD79" s="482"/>
      <c r="BE79" s="482"/>
      <c r="BF79" s="482"/>
      <c r="BG79" s="482"/>
      <c r="BH79" s="482"/>
      <c r="BI79" s="482"/>
      <c r="BJ79" s="482"/>
    </row>
    <row r="80" spans="1:74" x14ac:dyDescent="0.2">
      <c r="BD80" s="367"/>
      <c r="BE80" s="367"/>
      <c r="BF80" s="367"/>
      <c r="BK80" s="367"/>
      <c r="BL80" s="367"/>
      <c r="BM80" s="367"/>
      <c r="BN80" s="367"/>
      <c r="BO80" s="367"/>
      <c r="BP80" s="367"/>
      <c r="BQ80" s="367"/>
      <c r="BR80" s="367"/>
      <c r="BS80" s="367"/>
      <c r="BT80" s="367"/>
      <c r="BU80" s="367"/>
      <c r="BV80" s="367"/>
    </row>
    <row r="81" spans="56:74" x14ac:dyDescent="0.2">
      <c r="BD81" s="367"/>
      <c r="BE81" s="367"/>
      <c r="BF81" s="367"/>
      <c r="BK81" s="367"/>
      <c r="BL81" s="367"/>
      <c r="BM81" s="367"/>
      <c r="BN81" s="367"/>
      <c r="BO81" s="367"/>
      <c r="BP81" s="367"/>
      <c r="BQ81" s="367"/>
      <c r="BR81" s="367"/>
      <c r="BS81" s="367"/>
      <c r="BT81" s="367"/>
      <c r="BU81" s="367"/>
      <c r="BV81" s="367"/>
    </row>
    <row r="82" spans="56:74" x14ac:dyDescent="0.2">
      <c r="BD82" s="367"/>
      <c r="BE82" s="367"/>
      <c r="BF82" s="367"/>
      <c r="BK82" s="367"/>
      <c r="BL82" s="367"/>
      <c r="BM82" s="367"/>
      <c r="BN82" s="367"/>
      <c r="BO82" s="367"/>
      <c r="BP82" s="367"/>
      <c r="BQ82" s="367"/>
      <c r="BR82" s="367"/>
      <c r="BS82" s="367"/>
      <c r="BT82" s="367"/>
      <c r="BU82" s="367"/>
      <c r="BV82" s="367"/>
    </row>
    <row r="83" spans="56:74" x14ac:dyDescent="0.2">
      <c r="BD83" s="367"/>
      <c r="BE83" s="367"/>
      <c r="BF83" s="367"/>
      <c r="BK83" s="367"/>
      <c r="BL83" s="367"/>
      <c r="BM83" s="367"/>
      <c r="BN83" s="367"/>
      <c r="BO83" s="367"/>
      <c r="BP83" s="367"/>
      <c r="BQ83" s="367"/>
      <c r="BR83" s="367"/>
      <c r="BS83" s="367"/>
      <c r="BT83" s="367"/>
      <c r="BU83" s="367"/>
      <c r="BV83" s="367"/>
    </row>
    <row r="84" spans="56:74" x14ac:dyDescent="0.2">
      <c r="BD84" s="367"/>
      <c r="BE84" s="367"/>
      <c r="BF84" s="367"/>
      <c r="BK84" s="367"/>
      <c r="BL84" s="367"/>
      <c r="BM84" s="367"/>
      <c r="BN84" s="367"/>
      <c r="BO84" s="367"/>
      <c r="BP84" s="367"/>
      <c r="BQ84" s="367"/>
      <c r="BR84" s="367"/>
      <c r="BS84" s="367"/>
      <c r="BT84" s="367"/>
      <c r="BU84" s="367"/>
      <c r="BV84" s="367"/>
    </row>
    <row r="85" spans="56:74" x14ac:dyDescent="0.2">
      <c r="BD85" s="367"/>
      <c r="BE85" s="367"/>
      <c r="BF85" s="367"/>
      <c r="BK85" s="367"/>
      <c r="BL85" s="367"/>
      <c r="BM85" s="367"/>
      <c r="BN85" s="367"/>
      <c r="BO85" s="367"/>
      <c r="BP85" s="367"/>
      <c r="BQ85" s="367"/>
      <c r="BR85" s="367"/>
      <c r="BS85" s="367"/>
      <c r="BT85" s="367"/>
      <c r="BU85" s="367"/>
      <c r="BV85" s="367"/>
    </row>
    <row r="86" spans="56:74" x14ac:dyDescent="0.2">
      <c r="BD86" s="367"/>
      <c r="BE86" s="367"/>
      <c r="BF86" s="367"/>
      <c r="BK86" s="367"/>
      <c r="BL86" s="367"/>
      <c r="BM86" s="367"/>
      <c r="BN86" s="367"/>
      <c r="BO86" s="367"/>
      <c r="BP86" s="367"/>
      <c r="BQ86" s="367"/>
      <c r="BR86" s="367"/>
      <c r="BS86" s="367"/>
      <c r="BT86" s="367"/>
      <c r="BU86" s="367"/>
      <c r="BV86" s="367"/>
    </row>
    <row r="87" spans="56:74" x14ac:dyDescent="0.2">
      <c r="BD87" s="367"/>
      <c r="BE87" s="367"/>
      <c r="BF87" s="367"/>
      <c r="BK87" s="367"/>
      <c r="BL87" s="367"/>
      <c r="BM87" s="367"/>
      <c r="BN87" s="367"/>
      <c r="BO87" s="367"/>
      <c r="BP87" s="367"/>
      <c r="BQ87" s="367"/>
      <c r="BR87" s="367"/>
      <c r="BS87" s="367"/>
      <c r="BT87" s="367"/>
      <c r="BU87" s="367"/>
      <c r="BV87" s="367"/>
    </row>
    <row r="88" spans="56:74" x14ac:dyDescent="0.2">
      <c r="BD88" s="367"/>
      <c r="BE88" s="367"/>
      <c r="BF88" s="367"/>
      <c r="BK88" s="367"/>
      <c r="BL88" s="367"/>
      <c r="BM88" s="367"/>
      <c r="BN88" s="367"/>
      <c r="BO88" s="367"/>
      <c r="BP88" s="367"/>
      <c r="BQ88" s="367"/>
      <c r="BR88" s="367"/>
      <c r="BS88" s="367"/>
      <c r="BT88" s="367"/>
      <c r="BU88" s="367"/>
      <c r="BV88" s="367"/>
    </row>
    <row r="89" spans="56:74" x14ac:dyDescent="0.2">
      <c r="BD89" s="367"/>
      <c r="BE89" s="367"/>
      <c r="BF89" s="367"/>
      <c r="BK89" s="367"/>
      <c r="BL89" s="367"/>
      <c r="BM89" s="367"/>
      <c r="BN89" s="367"/>
      <c r="BO89" s="367"/>
      <c r="BP89" s="367"/>
      <c r="BQ89" s="367"/>
      <c r="BR89" s="367"/>
      <c r="BS89" s="367"/>
      <c r="BT89" s="367"/>
      <c r="BU89" s="367"/>
      <c r="BV89" s="367"/>
    </row>
    <row r="90" spans="56:74" x14ac:dyDescent="0.2">
      <c r="BD90" s="367"/>
      <c r="BE90" s="367"/>
      <c r="BF90" s="367"/>
      <c r="BK90" s="367"/>
      <c r="BL90" s="367"/>
      <c r="BM90" s="367"/>
      <c r="BN90" s="367"/>
      <c r="BO90" s="367"/>
      <c r="BP90" s="367"/>
      <c r="BQ90" s="367"/>
      <c r="BR90" s="367"/>
      <c r="BS90" s="367"/>
      <c r="BT90" s="367"/>
      <c r="BU90" s="367"/>
      <c r="BV90" s="367"/>
    </row>
    <row r="91" spans="56:74" x14ac:dyDescent="0.2">
      <c r="BD91" s="367"/>
      <c r="BE91" s="367"/>
      <c r="BF91" s="367"/>
      <c r="BK91" s="367"/>
      <c r="BL91" s="367"/>
      <c r="BM91" s="367"/>
      <c r="BN91" s="367"/>
      <c r="BO91" s="367"/>
      <c r="BP91" s="367"/>
      <c r="BQ91" s="367"/>
      <c r="BR91" s="367"/>
      <c r="BS91" s="367"/>
      <c r="BT91" s="367"/>
      <c r="BU91" s="367"/>
      <c r="BV91" s="367"/>
    </row>
    <row r="92" spans="56:74" x14ac:dyDescent="0.2">
      <c r="BD92" s="367"/>
      <c r="BE92" s="367"/>
      <c r="BF92" s="367"/>
      <c r="BK92" s="367"/>
      <c r="BL92" s="367"/>
      <c r="BM92" s="367"/>
      <c r="BN92" s="367"/>
      <c r="BO92" s="367"/>
      <c r="BP92" s="367"/>
      <c r="BQ92" s="367"/>
      <c r="BR92" s="367"/>
      <c r="BS92" s="367"/>
      <c r="BT92" s="367"/>
      <c r="BU92" s="367"/>
      <c r="BV92" s="367"/>
    </row>
    <row r="93" spans="56:74" x14ac:dyDescent="0.2">
      <c r="BD93" s="367"/>
      <c r="BE93" s="367"/>
      <c r="BF93" s="367"/>
      <c r="BK93" s="367"/>
      <c r="BL93" s="367"/>
      <c r="BM93" s="367"/>
      <c r="BN93" s="367"/>
      <c r="BO93" s="367"/>
      <c r="BP93" s="367"/>
      <c r="BQ93" s="367"/>
      <c r="BR93" s="367"/>
      <c r="BS93" s="367"/>
      <c r="BT93" s="367"/>
      <c r="BU93" s="367"/>
      <c r="BV93" s="367"/>
    </row>
    <row r="94" spans="56:74" x14ac:dyDescent="0.2">
      <c r="BD94" s="367"/>
      <c r="BE94" s="367"/>
      <c r="BF94" s="367"/>
      <c r="BK94" s="367"/>
      <c r="BL94" s="367"/>
      <c r="BM94" s="367"/>
      <c r="BN94" s="367"/>
      <c r="BO94" s="367"/>
      <c r="BP94" s="367"/>
      <c r="BQ94" s="367"/>
      <c r="BR94" s="367"/>
      <c r="BS94" s="367"/>
      <c r="BT94" s="367"/>
      <c r="BU94" s="367"/>
      <c r="BV94" s="367"/>
    </row>
    <row r="95" spans="56:74" x14ac:dyDescent="0.2">
      <c r="BD95" s="367"/>
      <c r="BE95" s="367"/>
      <c r="BF95" s="367"/>
      <c r="BK95" s="367"/>
      <c r="BL95" s="367"/>
      <c r="BM95" s="367"/>
      <c r="BN95" s="367"/>
      <c r="BO95" s="367"/>
      <c r="BP95" s="367"/>
      <c r="BQ95" s="367"/>
      <c r="BR95" s="367"/>
      <c r="BS95" s="367"/>
      <c r="BT95" s="367"/>
      <c r="BU95" s="367"/>
      <c r="BV95" s="367"/>
    </row>
    <row r="96" spans="56:74" x14ac:dyDescent="0.2">
      <c r="BD96" s="367"/>
      <c r="BE96" s="367"/>
      <c r="BF96" s="367"/>
      <c r="BK96" s="367"/>
      <c r="BL96" s="367"/>
      <c r="BM96" s="367"/>
      <c r="BN96" s="367"/>
      <c r="BO96" s="367"/>
      <c r="BP96" s="367"/>
      <c r="BQ96" s="367"/>
      <c r="BR96" s="367"/>
      <c r="BS96" s="367"/>
      <c r="BT96" s="367"/>
      <c r="BU96" s="367"/>
      <c r="BV96" s="367"/>
    </row>
    <row r="97" spans="56:74" x14ac:dyDescent="0.2">
      <c r="BD97" s="367"/>
      <c r="BE97" s="367"/>
      <c r="BF97" s="367"/>
      <c r="BK97" s="367"/>
      <c r="BL97" s="367"/>
      <c r="BM97" s="367"/>
      <c r="BN97" s="367"/>
      <c r="BO97" s="367"/>
      <c r="BP97" s="367"/>
      <c r="BQ97" s="367"/>
      <c r="BR97" s="367"/>
      <c r="BS97" s="367"/>
      <c r="BT97" s="367"/>
      <c r="BU97" s="367"/>
      <c r="BV97" s="367"/>
    </row>
    <row r="98" spans="56:74" x14ac:dyDescent="0.2">
      <c r="BD98" s="367"/>
      <c r="BE98" s="367"/>
      <c r="BF98" s="367"/>
      <c r="BK98" s="367"/>
      <c r="BL98" s="367"/>
      <c r="BM98" s="367"/>
      <c r="BN98" s="367"/>
      <c r="BO98" s="367"/>
      <c r="BP98" s="367"/>
      <c r="BQ98" s="367"/>
      <c r="BR98" s="367"/>
      <c r="BS98" s="367"/>
      <c r="BT98" s="367"/>
      <c r="BU98" s="367"/>
      <c r="BV98" s="367"/>
    </row>
    <row r="99" spans="56:74" x14ac:dyDescent="0.2">
      <c r="BD99" s="367"/>
      <c r="BE99" s="367"/>
      <c r="BF99" s="367"/>
      <c r="BK99" s="367"/>
      <c r="BL99" s="367"/>
      <c r="BM99" s="367"/>
      <c r="BN99" s="367"/>
      <c r="BO99" s="367"/>
      <c r="BP99" s="367"/>
      <c r="BQ99" s="367"/>
      <c r="BR99" s="367"/>
      <c r="BS99" s="367"/>
      <c r="BT99" s="367"/>
      <c r="BU99" s="367"/>
      <c r="BV99" s="367"/>
    </row>
    <row r="100" spans="56:74" x14ac:dyDescent="0.2">
      <c r="BD100" s="367"/>
      <c r="BE100" s="367"/>
      <c r="BF100" s="367"/>
      <c r="BK100" s="367"/>
      <c r="BL100" s="367"/>
      <c r="BM100" s="367"/>
      <c r="BN100" s="367"/>
      <c r="BO100" s="367"/>
      <c r="BP100" s="367"/>
      <c r="BQ100" s="367"/>
      <c r="BR100" s="367"/>
      <c r="BS100" s="367"/>
      <c r="BT100" s="367"/>
      <c r="BU100" s="367"/>
      <c r="BV100" s="367"/>
    </row>
    <row r="101" spans="56:74" x14ac:dyDescent="0.2">
      <c r="BD101" s="367"/>
      <c r="BE101" s="367"/>
      <c r="BF101" s="367"/>
      <c r="BK101" s="367"/>
      <c r="BL101" s="367"/>
      <c r="BM101" s="367"/>
      <c r="BN101" s="367"/>
      <c r="BO101" s="367"/>
      <c r="BP101" s="367"/>
      <c r="BQ101" s="367"/>
      <c r="BR101" s="367"/>
      <c r="BS101" s="367"/>
      <c r="BT101" s="367"/>
      <c r="BU101" s="367"/>
      <c r="BV101" s="367"/>
    </row>
    <row r="102" spans="56:74" x14ac:dyDescent="0.2">
      <c r="BD102" s="367"/>
      <c r="BE102" s="367"/>
      <c r="BF102" s="367"/>
      <c r="BK102" s="367"/>
      <c r="BL102" s="367"/>
      <c r="BM102" s="367"/>
      <c r="BN102" s="367"/>
      <c r="BO102" s="367"/>
      <c r="BP102" s="367"/>
      <c r="BQ102" s="367"/>
      <c r="BR102" s="367"/>
      <c r="BS102" s="367"/>
      <c r="BT102" s="367"/>
      <c r="BU102" s="367"/>
      <c r="BV102" s="367"/>
    </row>
    <row r="103" spans="56:74" x14ac:dyDescent="0.2">
      <c r="BD103" s="367"/>
      <c r="BE103" s="367"/>
      <c r="BF103" s="367"/>
      <c r="BK103" s="367"/>
      <c r="BL103" s="367"/>
      <c r="BM103" s="367"/>
      <c r="BN103" s="367"/>
      <c r="BO103" s="367"/>
      <c r="BP103" s="367"/>
      <c r="BQ103" s="367"/>
      <c r="BR103" s="367"/>
      <c r="BS103" s="367"/>
      <c r="BT103" s="367"/>
      <c r="BU103" s="367"/>
      <c r="BV103" s="367"/>
    </row>
    <row r="104" spans="56:74" x14ac:dyDescent="0.2">
      <c r="BD104" s="367"/>
      <c r="BE104" s="367"/>
      <c r="BF104" s="367"/>
      <c r="BK104" s="367"/>
      <c r="BL104" s="367"/>
      <c r="BM104" s="367"/>
      <c r="BN104" s="367"/>
      <c r="BO104" s="367"/>
      <c r="BP104" s="367"/>
      <c r="BQ104" s="367"/>
      <c r="BR104" s="367"/>
      <c r="BS104" s="367"/>
      <c r="BT104" s="367"/>
      <c r="BU104" s="367"/>
      <c r="BV104" s="367"/>
    </row>
    <row r="105" spans="56:74" x14ac:dyDescent="0.2">
      <c r="BK105" s="367"/>
      <c r="BL105" s="367"/>
      <c r="BM105" s="367"/>
      <c r="BN105" s="367"/>
      <c r="BO105" s="367"/>
      <c r="BP105" s="367"/>
      <c r="BQ105" s="367"/>
      <c r="BR105" s="367"/>
      <c r="BS105" s="367"/>
      <c r="BT105" s="367"/>
      <c r="BU105" s="367"/>
      <c r="BV105" s="367"/>
    </row>
    <row r="106" spans="56:74" x14ac:dyDescent="0.2">
      <c r="BK106" s="367"/>
      <c r="BL106" s="367"/>
      <c r="BM106" s="367"/>
      <c r="BN106" s="367"/>
      <c r="BO106" s="367"/>
      <c r="BP106" s="367"/>
      <c r="BQ106" s="367"/>
      <c r="BR106" s="367"/>
      <c r="BS106" s="367"/>
      <c r="BT106" s="367"/>
      <c r="BU106" s="367"/>
      <c r="BV106" s="367"/>
    </row>
    <row r="107" spans="56:74" x14ac:dyDescent="0.2">
      <c r="BK107" s="367"/>
      <c r="BL107" s="367"/>
      <c r="BM107" s="367"/>
      <c r="BN107" s="367"/>
      <c r="BO107" s="367"/>
      <c r="BP107" s="367"/>
      <c r="BQ107" s="367"/>
      <c r="BR107" s="367"/>
      <c r="BS107" s="367"/>
      <c r="BT107" s="367"/>
      <c r="BU107" s="367"/>
      <c r="BV107" s="367"/>
    </row>
    <row r="108" spans="56:74" x14ac:dyDescent="0.2">
      <c r="BK108" s="367"/>
      <c r="BL108" s="367"/>
      <c r="BM108" s="367"/>
      <c r="BN108" s="367"/>
      <c r="BO108" s="367"/>
      <c r="BP108" s="367"/>
      <c r="BQ108" s="367"/>
      <c r="BR108" s="367"/>
      <c r="BS108" s="367"/>
      <c r="BT108" s="367"/>
      <c r="BU108" s="367"/>
      <c r="BV108" s="367"/>
    </row>
    <row r="109" spans="56:74" x14ac:dyDescent="0.2">
      <c r="BK109" s="367"/>
      <c r="BL109" s="367"/>
      <c r="BM109" s="367"/>
      <c r="BN109" s="367"/>
      <c r="BO109" s="367"/>
      <c r="BP109" s="367"/>
      <c r="BQ109" s="367"/>
      <c r="BR109" s="367"/>
      <c r="BS109" s="367"/>
      <c r="BT109" s="367"/>
      <c r="BU109" s="367"/>
      <c r="BV109" s="367"/>
    </row>
    <row r="110" spans="56:74" x14ac:dyDescent="0.2">
      <c r="BK110" s="367"/>
      <c r="BL110" s="367"/>
      <c r="BM110" s="367"/>
      <c r="BN110" s="367"/>
      <c r="BO110" s="367"/>
      <c r="BP110" s="367"/>
      <c r="BQ110" s="367"/>
      <c r="BR110" s="367"/>
      <c r="BS110" s="367"/>
      <c r="BT110" s="367"/>
      <c r="BU110" s="367"/>
      <c r="BV110" s="367"/>
    </row>
    <row r="111" spans="56:74" x14ac:dyDescent="0.2">
      <c r="BK111" s="367"/>
      <c r="BL111" s="367"/>
      <c r="BM111" s="367"/>
      <c r="BN111" s="367"/>
      <c r="BO111" s="367"/>
      <c r="BP111" s="367"/>
      <c r="BQ111" s="367"/>
      <c r="BR111" s="367"/>
      <c r="BS111" s="367"/>
      <c r="BT111" s="367"/>
      <c r="BU111" s="367"/>
      <c r="BV111" s="367"/>
    </row>
    <row r="112" spans="56: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row r="141" spans="63:74" x14ac:dyDescent="0.2">
      <c r="BK141" s="367"/>
      <c r="BL141" s="367"/>
      <c r="BM141" s="367"/>
      <c r="BN141" s="367"/>
      <c r="BO141" s="367"/>
      <c r="BP141" s="367"/>
      <c r="BQ141" s="367"/>
      <c r="BR141" s="367"/>
      <c r="BS141" s="367"/>
      <c r="BT141" s="367"/>
      <c r="BU141" s="367"/>
      <c r="BV141" s="367"/>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2022-03-07T19:53:37Z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